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hidePivotFieldList="1" defaultThemeVersion="166925"/>
  <mc:AlternateContent xmlns:mc="http://schemas.openxmlformats.org/markup-compatibility/2006">
    <mc:Choice Requires="x15">
      <x15ac:absPath xmlns:x15ac="http://schemas.microsoft.com/office/spreadsheetml/2010/11/ac" url="/Users/sarahalalawi/Downloads/"/>
    </mc:Choice>
  </mc:AlternateContent>
  <xr:revisionPtr revIDLastSave="0" documentId="13_ncr:1_{D0A2B1AF-DF07-5E4E-AC07-A4A1B3F7E99C}" xr6:coauthVersionLast="47" xr6:coauthVersionMax="47" xr10:uidLastSave="{00000000-0000-0000-0000-000000000000}"/>
  <bookViews>
    <workbookView xWindow="3320" yWindow="1040" windowWidth="21140" windowHeight="13220" activeTab="5" xr2:uid="{00000000-000D-0000-FFFF-FFFF00000000}"/>
  </bookViews>
  <sheets>
    <sheet name="Sum of num_students" sheetId="3" r:id="rId1"/>
    <sheet name="Average of num_students" sheetId="5" r:id="rId2"/>
    <sheet name="Sum of num_students 10 rank" sheetId="7" r:id="rId3"/>
    <sheet name="Max_Min of income first rank" sheetId="8" r:id="rId4"/>
    <sheet name="country of first rank" sheetId="9" r:id="rId5"/>
    <sheet name="timesData" sheetId="1" r:id="rId6"/>
  </sheets>
  <definedNames>
    <definedName name="_xlchart.v1.0" hidden="1">timesData!$I$1</definedName>
    <definedName name="_xlchart.v1.1" hidden="1">timesData!$I$2:$I$2604</definedName>
    <definedName name="Country">timesData!$D$2:$D$2604</definedName>
    <definedName name="Income">timesData!$I$2:$I$2604</definedName>
    <definedName name="num_students">timesData!$K$2:$K$2604</definedName>
    <definedName name="Rank">timesData!$B$2:$B$2604</definedName>
    <definedName name="Slicer_Id">#N/A</definedName>
    <definedName name="Universities_Names">timesData!$C$2:$C$2604</definedName>
    <definedName name="University_Name">'Sum of num_students'!$A$41:$B$44</definedName>
    <definedName name="University_Rank">timesData!$B$2:$N$2604</definedName>
  </definedNames>
  <calcPr calcId="191029"/>
  <pivotCaches>
    <pivotCache cacheId="2" r:id="rId7"/>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7" i="3" l="1"/>
  <c r="A37" i="3"/>
  <c r="A36" i="3"/>
  <c r="A35" i="3"/>
  <c r="O2537" i="1"/>
  <c r="P2537" i="1" s="1"/>
  <c r="O2171" i="1"/>
  <c r="P2171" i="1" s="1"/>
  <c r="O1805" i="1"/>
  <c r="P1805" i="1" s="1"/>
  <c r="O1769" i="1"/>
  <c r="P1769" i="1" s="1"/>
  <c r="O1404" i="1"/>
  <c r="P1404" i="1" s="1"/>
  <c r="O1369" i="1"/>
  <c r="P1369" i="1" s="1"/>
  <c r="O1004" i="1"/>
  <c r="P1004" i="1" s="1"/>
  <c r="O969" i="1"/>
  <c r="P969" i="1" s="1"/>
  <c r="O604" i="1"/>
  <c r="P604" i="1" s="1"/>
  <c r="O568" i="1"/>
  <c r="P568" i="1" s="1"/>
  <c r="O202" i="1"/>
  <c r="P202" i="1" s="1"/>
  <c r="O2" i="1"/>
  <c r="P2" i="1" s="1"/>
  <c r="B35" i="3"/>
  <c r="B36" i="3"/>
  <c r="B2" i="7"/>
  <c r="B3" i="7"/>
  <c r="D11" i="7"/>
  <c r="D10" i="7"/>
  <c r="D9" i="7"/>
  <c r="D8" i="7"/>
  <c r="D7" i="7"/>
  <c r="D6" i="7"/>
  <c r="D5" i="7"/>
  <c r="D4" i="7"/>
  <c r="D3" i="7"/>
  <c r="C11" i="7"/>
  <c r="C10" i="7"/>
  <c r="C9" i="7"/>
  <c r="C8" i="7"/>
  <c r="C7" i="7"/>
  <c r="C6" i="7"/>
  <c r="C5" i="7"/>
  <c r="C4" i="7"/>
  <c r="C3" i="7"/>
  <c r="B11" i="7"/>
  <c r="B10" i="7"/>
  <c r="B9" i="7"/>
  <c r="B8" i="7"/>
  <c r="B7" i="7"/>
  <c r="B6" i="7"/>
  <c r="B5" i="7"/>
  <c r="B4" i="7"/>
  <c r="A11" i="7"/>
  <c r="A10" i="7"/>
  <c r="A9" i="7"/>
  <c r="A8" i="7"/>
  <c r="A7" i="7"/>
  <c r="A6" i="7"/>
  <c r="A5" i="7"/>
  <c r="A4" i="7"/>
  <c r="A3" i="7"/>
  <c r="A2" i="7"/>
  <c r="C2" i="7"/>
  <c r="D2" i="7"/>
  <c r="A3" i="1"/>
  <c r="O569" i="1" s="1"/>
  <c r="P569" i="1" s="1"/>
  <c r="A4" i="1" l="1"/>
  <c r="O1806" i="1"/>
  <c r="P1806" i="1" s="1"/>
  <c r="O2172" i="1"/>
  <c r="P2172" i="1" s="1"/>
  <c r="O2538" i="1"/>
  <c r="P2538" i="1" s="1"/>
  <c r="O1405" i="1"/>
  <c r="P1405" i="1" s="1"/>
  <c r="O1005" i="1"/>
  <c r="P1005" i="1" s="1"/>
  <c r="O605" i="1"/>
  <c r="P605" i="1" s="1"/>
  <c r="O1770" i="1"/>
  <c r="P1770" i="1" s="1"/>
  <c r="O1370" i="1"/>
  <c r="P1370" i="1" s="1"/>
  <c r="O970" i="1"/>
  <c r="P970" i="1" s="1"/>
  <c r="O203" i="1"/>
  <c r="P203" i="1" s="1"/>
  <c r="O3" i="1"/>
  <c r="P3" i="1" s="1"/>
  <c r="C12" i="7"/>
  <c r="A5" i="1" l="1"/>
  <c r="O1807" i="1"/>
  <c r="P1807" i="1" s="1"/>
  <c r="O2173" i="1"/>
  <c r="P2173" i="1" s="1"/>
  <c r="O1406" i="1"/>
  <c r="P1406" i="1" s="1"/>
  <c r="O1006" i="1"/>
  <c r="P1006" i="1" s="1"/>
  <c r="O606" i="1"/>
  <c r="P606" i="1" s="1"/>
  <c r="O2539" i="1"/>
  <c r="P2539" i="1" s="1"/>
  <c r="O1771" i="1"/>
  <c r="P1771" i="1" s="1"/>
  <c r="O971" i="1"/>
  <c r="P971" i="1" s="1"/>
  <c r="O204" i="1"/>
  <c r="P204" i="1" s="1"/>
  <c r="O1371" i="1"/>
  <c r="P1371" i="1" s="1"/>
  <c r="O4" i="1"/>
  <c r="P4" i="1" s="1"/>
  <c r="O570" i="1"/>
  <c r="P570" i="1" s="1"/>
  <c r="A6" i="1" l="1"/>
  <c r="O1772" i="1"/>
  <c r="P1772" i="1" s="1"/>
  <c r="O1808" i="1"/>
  <c r="P1808" i="1" s="1"/>
  <c r="O2174" i="1"/>
  <c r="P2174" i="1" s="1"/>
  <c r="O1407" i="1"/>
  <c r="P1407" i="1" s="1"/>
  <c r="O1007" i="1"/>
  <c r="P1007" i="1" s="1"/>
  <c r="O2540" i="1"/>
  <c r="P2540" i="1" s="1"/>
  <c r="O571" i="1"/>
  <c r="P571" i="1" s="1"/>
  <c r="O972" i="1"/>
  <c r="P972" i="1" s="1"/>
  <c r="O607" i="1"/>
  <c r="P607" i="1" s="1"/>
  <c r="O205" i="1"/>
  <c r="P205" i="1" s="1"/>
  <c r="O1372" i="1"/>
  <c r="P1372" i="1" s="1"/>
  <c r="O5" i="1"/>
  <c r="P5" i="1" s="1"/>
  <c r="A7" i="1" l="1"/>
  <c r="O2541" i="1"/>
  <c r="P2541" i="1" s="1"/>
  <c r="O1373" i="1"/>
  <c r="P1373" i="1" s="1"/>
  <c r="O973" i="1"/>
  <c r="P973" i="1" s="1"/>
  <c r="O2175" i="1"/>
  <c r="P2175" i="1" s="1"/>
  <c r="O1809" i="1"/>
  <c r="P1809" i="1" s="1"/>
  <c r="O1773" i="1"/>
  <c r="P1773" i="1" s="1"/>
  <c r="O1408" i="1"/>
  <c r="P1408" i="1" s="1"/>
  <c r="O1008" i="1"/>
  <c r="P1008" i="1" s="1"/>
  <c r="O608" i="1"/>
  <c r="P608" i="1" s="1"/>
  <c r="O572" i="1"/>
  <c r="P572" i="1" s="1"/>
  <c r="O6" i="1"/>
  <c r="P6" i="1" s="1"/>
  <c r="O206" i="1"/>
  <c r="P206" i="1" s="1"/>
  <c r="A8" i="1" l="1"/>
  <c r="O2542" i="1"/>
  <c r="P2542" i="1" s="1"/>
  <c r="O2176" i="1"/>
  <c r="P2176" i="1" s="1"/>
  <c r="O1374" i="1"/>
  <c r="P1374" i="1" s="1"/>
  <c r="O974" i="1"/>
  <c r="P974" i="1" s="1"/>
  <c r="O1810" i="1"/>
  <c r="P1810" i="1" s="1"/>
  <c r="O1774" i="1"/>
  <c r="P1774" i="1" s="1"/>
  <c r="O1409" i="1"/>
  <c r="P1409" i="1" s="1"/>
  <c r="O1009" i="1"/>
  <c r="P1009" i="1" s="1"/>
  <c r="O7" i="1"/>
  <c r="P7" i="1" s="1"/>
  <c r="O573" i="1"/>
  <c r="P573" i="1" s="1"/>
  <c r="O609" i="1"/>
  <c r="P609" i="1" s="1"/>
  <c r="O207" i="1"/>
  <c r="P207" i="1" s="1"/>
  <c r="A9" i="1" l="1"/>
  <c r="O2543" i="1"/>
  <c r="P2543" i="1" s="1"/>
  <c r="O2177" i="1"/>
  <c r="P2177" i="1" s="1"/>
  <c r="O1375" i="1"/>
  <c r="P1375" i="1" s="1"/>
  <c r="O1811" i="1"/>
  <c r="P1811" i="1" s="1"/>
  <c r="O1775" i="1"/>
  <c r="P1775" i="1" s="1"/>
  <c r="O1410" i="1"/>
  <c r="P1410" i="1" s="1"/>
  <c r="O1010" i="1"/>
  <c r="P1010" i="1" s="1"/>
  <c r="O610" i="1"/>
  <c r="P610" i="1" s="1"/>
  <c r="O8" i="1"/>
  <c r="P8" i="1" s="1"/>
  <c r="O574" i="1"/>
  <c r="P574" i="1" s="1"/>
  <c r="O975" i="1"/>
  <c r="P975" i="1" s="1"/>
  <c r="O208" i="1"/>
  <c r="P208" i="1" s="1"/>
  <c r="A10" i="1" l="1"/>
  <c r="O2544" i="1"/>
  <c r="P2544" i="1" s="1"/>
  <c r="O1812" i="1"/>
  <c r="P1812" i="1" s="1"/>
  <c r="O2178" i="1"/>
  <c r="P2178" i="1" s="1"/>
  <c r="O1411" i="1"/>
  <c r="P1411" i="1" s="1"/>
  <c r="O1376" i="1"/>
  <c r="P1376" i="1" s="1"/>
  <c r="O976" i="1"/>
  <c r="P976" i="1" s="1"/>
  <c r="O209" i="1"/>
  <c r="P209" i="1" s="1"/>
  <c r="O9" i="1"/>
  <c r="P9" i="1" s="1"/>
  <c r="O1776" i="1"/>
  <c r="P1776" i="1" s="1"/>
  <c r="O575" i="1"/>
  <c r="P575" i="1" s="1"/>
  <c r="O1011" i="1"/>
  <c r="P1011" i="1" s="1"/>
  <c r="O611" i="1"/>
  <c r="P611" i="1" s="1"/>
  <c r="A11" i="1" l="1"/>
  <c r="O2545" i="1"/>
  <c r="P2545" i="1" s="1"/>
  <c r="O1813" i="1"/>
  <c r="P1813" i="1" s="1"/>
  <c r="O2179" i="1"/>
  <c r="P2179" i="1" s="1"/>
  <c r="O1377" i="1"/>
  <c r="P1377" i="1" s="1"/>
  <c r="O210" i="1"/>
  <c r="P210" i="1" s="1"/>
  <c r="O1412" i="1"/>
  <c r="P1412" i="1" s="1"/>
  <c r="O10" i="1"/>
  <c r="P10" i="1" s="1"/>
  <c r="O1777" i="1"/>
  <c r="P1777" i="1" s="1"/>
  <c r="O977" i="1"/>
  <c r="P977" i="1" s="1"/>
  <c r="O612" i="1"/>
  <c r="P612" i="1" s="1"/>
  <c r="O1012" i="1"/>
  <c r="P1012" i="1" s="1"/>
  <c r="O576" i="1"/>
  <c r="P576" i="1" s="1"/>
  <c r="A12" i="1" l="1"/>
  <c r="O2546" i="1"/>
  <c r="P2546" i="1" s="1"/>
  <c r="O1814" i="1"/>
  <c r="P1814" i="1" s="1"/>
  <c r="O2180" i="1"/>
  <c r="P2180" i="1" s="1"/>
  <c r="O1778" i="1"/>
  <c r="P1778" i="1" s="1"/>
  <c r="O1013" i="1"/>
  <c r="P1013" i="1" s="1"/>
  <c r="O1378" i="1"/>
  <c r="P1378" i="1" s="1"/>
  <c r="O978" i="1"/>
  <c r="P978" i="1" s="1"/>
  <c r="O613" i="1"/>
  <c r="P613" i="1" s="1"/>
  <c r="O211" i="1"/>
  <c r="P211" i="1" s="1"/>
  <c r="O1413" i="1"/>
  <c r="P1413" i="1" s="1"/>
  <c r="O11" i="1"/>
  <c r="P11" i="1" s="1"/>
  <c r="O577" i="1"/>
  <c r="P577" i="1" s="1"/>
  <c r="A13" i="1" l="1"/>
  <c r="O2547" i="1"/>
  <c r="P2547" i="1" s="1"/>
  <c r="O1815" i="1"/>
  <c r="P1815" i="1" s="1"/>
  <c r="O2181" i="1"/>
  <c r="P2181" i="1" s="1"/>
  <c r="O1414" i="1"/>
  <c r="P1414" i="1" s="1"/>
  <c r="O1779" i="1"/>
  <c r="P1779" i="1" s="1"/>
  <c r="O1014" i="1"/>
  <c r="P1014" i="1" s="1"/>
  <c r="O614" i="1"/>
  <c r="P614" i="1" s="1"/>
  <c r="O212" i="1"/>
  <c r="P212" i="1" s="1"/>
  <c r="O1379" i="1"/>
  <c r="P1379" i="1" s="1"/>
  <c r="O979" i="1"/>
  <c r="P979" i="1" s="1"/>
  <c r="O578" i="1"/>
  <c r="P578" i="1" s="1"/>
  <c r="O12" i="1"/>
  <c r="P12" i="1" s="1"/>
  <c r="A14" i="1" l="1"/>
  <c r="O1780" i="1"/>
  <c r="P1780" i="1" s="1"/>
  <c r="O2548" i="1"/>
  <c r="P2548" i="1" s="1"/>
  <c r="O1816" i="1"/>
  <c r="P1816" i="1" s="1"/>
  <c r="O1415" i="1"/>
  <c r="P1415" i="1" s="1"/>
  <c r="O1015" i="1"/>
  <c r="P1015" i="1" s="1"/>
  <c r="O2182" i="1"/>
  <c r="P2182" i="1" s="1"/>
  <c r="O579" i="1"/>
  <c r="P579" i="1" s="1"/>
  <c r="O615" i="1"/>
  <c r="P615" i="1" s="1"/>
  <c r="O213" i="1"/>
  <c r="P213" i="1" s="1"/>
  <c r="O1380" i="1"/>
  <c r="P1380" i="1" s="1"/>
  <c r="O13" i="1"/>
  <c r="P13" i="1" s="1"/>
  <c r="O980" i="1"/>
  <c r="P980" i="1" s="1"/>
  <c r="A15" i="1" l="1"/>
  <c r="O2549" i="1"/>
  <c r="P2549" i="1" s="1"/>
  <c r="O1381" i="1"/>
  <c r="P1381" i="1" s="1"/>
  <c r="O981" i="1"/>
  <c r="P981" i="1" s="1"/>
  <c r="O1781" i="1"/>
  <c r="P1781" i="1" s="1"/>
  <c r="O1416" i="1"/>
  <c r="P1416" i="1" s="1"/>
  <c r="O1016" i="1"/>
  <c r="P1016" i="1" s="1"/>
  <c r="O616" i="1"/>
  <c r="P616" i="1" s="1"/>
  <c r="O2183" i="1"/>
  <c r="P2183" i="1" s="1"/>
  <c r="O1817" i="1"/>
  <c r="P1817" i="1" s="1"/>
  <c r="O580" i="1"/>
  <c r="P580" i="1" s="1"/>
  <c r="O214" i="1"/>
  <c r="P214" i="1" s="1"/>
  <c r="O14" i="1"/>
  <c r="P14" i="1" s="1"/>
  <c r="A16" i="1" l="1"/>
  <c r="O2550" i="1"/>
  <c r="P2550" i="1" s="1"/>
  <c r="O2184" i="1"/>
  <c r="P2184" i="1" s="1"/>
  <c r="O1382" i="1"/>
  <c r="P1382" i="1" s="1"/>
  <c r="O982" i="1"/>
  <c r="P982" i="1" s="1"/>
  <c r="O1782" i="1"/>
  <c r="P1782" i="1" s="1"/>
  <c r="O1417" i="1"/>
  <c r="P1417" i="1" s="1"/>
  <c r="O1017" i="1"/>
  <c r="P1017" i="1" s="1"/>
  <c r="O15" i="1"/>
  <c r="P15" i="1" s="1"/>
  <c r="O617" i="1"/>
  <c r="P617" i="1" s="1"/>
  <c r="O581" i="1"/>
  <c r="P581" i="1" s="1"/>
  <c r="O1818" i="1"/>
  <c r="P1818" i="1" s="1"/>
  <c r="O215" i="1"/>
  <c r="P215" i="1" s="1"/>
  <c r="A17" i="1" l="1"/>
  <c r="O2185" i="1"/>
  <c r="P2185" i="1" s="1"/>
  <c r="O1383" i="1"/>
  <c r="P1383" i="1" s="1"/>
  <c r="O2551" i="1"/>
  <c r="P2551" i="1" s="1"/>
  <c r="O1783" i="1"/>
  <c r="P1783" i="1" s="1"/>
  <c r="O1418" i="1"/>
  <c r="P1418" i="1" s="1"/>
  <c r="O1018" i="1"/>
  <c r="P1018" i="1" s="1"/>
  <c r="O618" i="1"/>
  <c r="P618" i="1" s="1"/>
  <c r="O983" i="1"/>
  <c r="P983" i="1" s="1"/>
  <c r="O16" i="1"/>
  <c r="P16" i="1" s="1"/>
  <c r="O582" i="1"/>
  <c r="P582" i="1" s="1"/>
  <c r="O216" i="1"/>
  <c r="P216" i="1" s="1"/>
  <c r="O1819" i="1"/>
  <c r="P1819" i="1" s="1"/>
  <c r="A18" i="1" l="1"/>
  <c r="O2552" i="1"/>
  <c r="P2552" i="1" s="1"/>
  <c r="O1820" i="1"/>
  <c r="P1820" i="1" s="1"/>
  <c r="O2186" i="1"/>
  <c r="P2186" i="1" s="1"/>
  <c r="O1419" i="1"/>
  <c r="P1419" i="1" s="1"/>
  <c r="O1384" i="1"/>
  <c r="P1384" i="1" s="1"/>
  <c r="O984" i="1"/>
  <c r="P984" i="1" s="1"/>
  <c r="O1784" i="1"/>
  <c r="P1784" i="1" s="1"/>
  <c r="O1019" i="1"/>
  <c r="P1019" i="1" s="1"/>
  <c r="O217" i="1"/>
  <c r="P217" i="1" s="1"/>
  <c r="O17" i="1"/>
  <c r="P17" i="1" s="1"/>
  <c r="O619" i="1"/>
  <c r="P619" i="1" s="1"/>
  <c r="O583" i="1"/>
  <c r="P583" i="1" s="1"/>
  <c r="A19" i="1" l="1"/>
  <c r="O2553" i="1"/>
  <c r="P2553" i="1" s="1"/>
  <c r="O1821" i="1"/>
  <c r="P1821" i="1" s="1"/>
  <c r="O2187" i="1"/>
  <c r="P2187" i="1" s="1"/>
  <c r="O1385" i="1"/>
  <c r="P1385" i="1" s="1"/>
  <c r="O1420" i="1"/>
  <c r="P1420" i="1" s="1"/>
  <c r="O1020" i="1"/>
  <c r="P1020" i="1" s="1"/>
  <c r="O985" i="1"/>
  <c r="P985" i="1" s="1"/>
  <c r="O218" i="1"/>
  <c r="P218" i="1" s="1"/>
  <c r="O18" i="1"/>
  <c r="P18" i="1" s="1"/>
  <c r="O620" i="1"/>
  <c r="P620" i="1" s="1"/>
  <c r="O1785" i="1"/>
  <c r="P1785" i="1" s="1"/>
  <c r="O584" i="1"/>
  <c r="P584" i="1" s="1"/>
  <c r="A20" i="1" l="1"/>
  <c r="O1822" i="1"/>
  <c r="P1822" i="1" s="1"/>
  <c r="O2188" i="1"/>
  <c r="P2188" i="1" s="1"/>
  <c r="O1021" i="1"/>
  <c r="P1021" i="1" s="1"/>
  <c r="O2554" i="1"/>
  <c r="P2554" i="1" s="1"/>
  <c r="O1386" i="1"/>
  <c r="P1386" i="1" s="1"/>
  <c r="O986" i="1"/>
  <c r="P986" i="1" s="1"/>
  <c r="O219" i="1"/>
  <c r="P219" i="1" s="1"/>
  <c r="O19" i="1"/>
  <c r="P19" i="1" s="1"/>
  <c r="O1421" i="1"/>
  <c r="P1421" i="1" s="1"/>
  <c r="O621" i="1"/>
  <c r="P621" i="1" s="1"/>
  <c r="O1786" i="1"/>
  <c r="P1786" i="1" s="1"/>
  <c r="O585" i="1"/>
  <c r="P585" i="1" s="1"/>
  <c r="A21" i="1" l="1"/>
  <c r="O2555" i="1"/>
  <c r="P2555" i="1" s="1"/>
  <c r="O1823" i="1"/>
  <c r="P1823" i="1" s="1"/>
  <c r="O2189" i="1"/>
  <c r="P2189" i="1" s="1"/>
  <c r="O1787" i="1"/>
  <c r="P1787" i="1" s="1"/>
  <c r="O1022" i="1"/>
  <c r="P1022" i="1" s="1"/>
  <c r="O622" i="1"/>
  <c r="P622" i="1" s="1"/>
  <c r="O1387" i="1"/>
  <c r="P1387" i="1" s="1"/>
  <c r="O987" i="1"/>
  <c r="P987" i="1" s="1"/>
  <c r="O220" i="1"/>
  <c r="P220" i="1" s="1"/>
  <c r="O1422" i="1"/>
  <c r="P1422" i="1" s="1"/>
  <c r="O586" i="1"/>
  <c r="P586" i="1" s="1"/>
  <c r="O20" i="1"/>
  <c r="P20" i="1" s="1"/>
  <c r="A22" i="1" l="1"/>
  <c r="O2556" i="1"/>
  <c r="P2556" i="1" s="1"/>
  <c r="O1788" i="1"/>
  <c r="P1788" i="1" s="1"/>
  <c r="O1824" i="1"/>
  <c r="P1824" i="1" s="1"/>
  <c r="O1423" i="1"/>
  <c r="P1423" i="1" s="1"/>
  <c r="O1023" i="1"/>
  <c r="P1023" i="1" s="1"/>
  <c r="O2190" i="1"/>
  <c r="P2190" i="1" s="1"/>
  <c r="O587" i="1"/>
  <c r="P587" i="1" s="1"/>
  <c r="O1388" i="1"/>
  <c r="P1388" i="1" s="1"/>
  <c r="O988" i="1"/>
  <c r="P988" i="1" s="1"/>
  <c r="O221" i="1"/>
  <c r="P221" i="1" s="1"/>
  <c r="O623" i="1"/>
  <c r="P623" i="1" s="1"/>
  <c r="O21" i="1"/>
  <c r="P21" i="1" s="1"/>
  <c r="A23" i="1" l="1"/>
  <c r="O2557" i="1"/>
  <c r="P2557" i="1" s="1"/>
  <c r="O1825" i="1"/>
  <c r="P1825" i="1" s="1"/>
  <c r="O1389" i="1"/>
  <c r="P1389" i="1" s="1"/>
  <c r="O989" i="1"/>
  <c r="P989" i="1" s="1"/>
  <c r="O1789" i="1"/>
  <c r="P1789" i="1" s="1"/>
  <c r="O1424" i="1"/>
  <c r="P1424" i="1" s="1"/>
  <c r="O1024" i="1"/>
  <c r="P1024" i="1" s="1"/>
  <c r="O624" i="1"/>
  <c r="P624" i="1" s="1"/>
  <c r="O588" i="1"/>
  <c r="P588" i="1" s="1"/>
  <c r="O22" i="1"/>
  <c r="P22" i="1" s="1"/>
  <c r="O222" i="1"/>
  <c r="P222" i="1" s="1"/>
  <c r="O2191" i="1"/>
  <c r="P2191" i="1" s="1"/>
  <c r="A24" i="1" l="1"/>
  <c r="O2558" i="1"/>
  <c r="P2558" i="1" s="1"/>
  <c r="O2192" i="1"/>
  <c r="P2192" i="1" s="1"/>
  <c r="O1826" i="1"/>
  <c r="P1826" i="1" s="1"/>
  <c r="O1390" i="1"/>
  <c r="P1390" i="1" s="1"/>
  <c r="O990" i="1"/>
  <c r="P990" i="1" s="1"/>
  <c r="O1790" i="1"/>
  <c r="P1790" i="1" s="1"/>
  <c r="O1425" i="1"/>
  <c r="P1425" i="1" s="1"/>
  <c r="O1025" i="1"/>
  <c r="P1025" i="1" s="1"/>
  <c r="O23" i="1"/>
  <c r="P23" i="1" s="1"/>
  <c r="O589" i="1"/>
  <c r="P589" i="1" s="1"/>
  <c r="O625" i="1"/>
  <c r="P625" i="1" s="1"/>
  <c r="O223" i="1"/>
  <c r="P223" i="1" s="1"/>
  <c r="A25" i="1" l="1"/>
  <c r="O2193" i="1"/>
  <c r="P2193" i="1" s="1"/>
  <c r="O2559" i="1"/>
  <c r="P2559" i="1" s="1"/>
  <c r="O1827" i="1"/>
  <c r="P1827" i="1" s="1"/>
  <c r="O1391" i="1"/>
  <c r="P1391" i="1" s="1"/>
  <c r="O1791" i="1"/>
  <c r="P1791" i="1" s="1"/>
  <c r="O1426" i="1"/>
  <c r="P1426" i="1" s="1"/>
  <c r="O1026" i="1"/>
  <c r="P1026" i="1" s="1"/>
  <c r="O626" i="1"/>
  <c r="P626" i="1" s="1"/>
  <c r="O24" i="1"/>
  <c r="P24" i="1" s="1"/>
  <c r="O590" i="1"/>
  <c r="P590" i="1" s="1"/>
  <c r="O991" i="1"/>
  <c r="P991" i="1" s="1"/>
  <c r="O224" i="1"/>
  <c r="P224" i="1" s="1"/>
  <c r="A26" i="1" l="1"/>
  <c r="O2560" i="1"/>
  <c r="P2560" i="1" s="1"/>
  <c r="O1828" i="1"/>
  <c r="P1828" i="1" s="1"/>
  <c r="O2194" i="1"/>
  <c r="P2194" i="1" s="1"/>
  <c r="O1427" i="1"/>
  <c r="P1427" i="1" s="1"/>
  <c r="O1392" i="1"/>
  <c r="P1392" i="1" s="1"/>
  <c r="O992" i="1"/>
  <c r="P992" i="1" s="1"/>
  <c r="O1792" i="1"/>
  <c r="P1792" i="1" s="1"/>
  <c r="O627" i="1"/>
  <c r="P627" i="1" s="1"/>
  <c r="O225" i="1"/>
  <c r="P225" i="1" s="1"/>
  <c r="O1027" i="1"/>
  <c r="P1027" i="1" s="1"/>
  <c r="O25" i="1"/>
  <c r="P25" i="1" s="1"/>
  <c r="O591" i="1"/>
  <c r="P591" i="1" s="1"/>
  <c r="A27" i="1" l="1"/>
  <c r="O2561" i="1"/>
  <c r="P2561" i="1" s="1"/>
  <c r="O1829" i="1"/>
  <c r="P1829" i="1" s="1"/>
  <c r="O2195" i="1"/>
  <c r="P2195" i="1" s="1"/>
  <c r="O1428" i="1"/>
  <c r="P1428" i="1" s="1"/>
  <c r="O1393" i="1"/>
  <c r="P1393" i="1" s="1"/>
  <c r="O1793" i="1"/>
  <c r="P1793" i="1" s="1"/>
  <c r="O628" i="1"/>
  <c r="P628" i="1" s="1"/>
  <c r="O226" i="1"/>
  <c r="P226" i="1" s="1"/>
  <c r="O1028" i="1"/>
  <c r="P1028" i="1" s="1"/>
  <c r="O26" i="1"/>
  <c r="P26" i="1" s="1"/>
  <c r="O993" i="1"/>
  <c r="P993" i="1" s="1"/>
  <c r="O592" i="1"/>
  <c r="P592" i="1" s="1"/>
  <c r="A28" i="1" l="1"/>
  <c r="O1830" i="1"/>
  <c r="P1830" i="1" s="1"/>
  <c r="O2562" i="1"/>
  <c r="P2562" i="1" s="1"/>
  <c r="O2196" i="1"/>
  <c r="P2196" i="1" s="1"/>
  <c r="O1029" i="1"/>
  <c r="P1029" i="1" s="1"/>
  <c r="O1429" i="1"/>
  <c r="P1429" i="1" s="1"/>
  <c r="O1394" i="1"/>
  <c r="P1394" i="1" s="1"/>
  <c r="O994" i="1"/>
  <c r="P994" i="1" s="1"/>
  <c r="O629" i="1"/>
  <c r="P629" i="1" s="1"/>
  <c r="O227" i="1"/>
  <c r="P227" i="1" s="1"/>
  <c r="O27" i="1"/>
  <c r="P27" i="1" s="1"/>
  <c r="O1794" i="1"/>
  <c r="P1794" i="1" s="1"/>
  <c r="O593" i="1"/>
  <c r="P593" i="1" s="1"/>
  <c r="A29" i="1" l="1"/>
  <c r="O1831" i="1"/>
  <c r="P1831" i="1" s="1"/>
  <c r="O2563" i="1"/>
  <c r="P2563" i="1" s="1"/>
  <c r="O2197" i="1"/>
  <c r="P2197" i="1" s="1"/>
  <c r="O1030" i="1"/>
  <c r="P1030" i="1" s="1"/>
  <c r="O630" i="1"/>
  <c r="P630" i="1" s="1"/>
  <c r="O1795" i="1"/>
  <c r="P1795" i="1" s="1"/>
  <c r="O1395" i="1"/>
  <c r="P1395" i="1" s="1"/>
  <c r="O228" i="1"/>
  <c r="P228" i="1" s="1"/>
  <c r="O995" i="1"/>
  <c r="P995" i="1" s="1"/>
  <c r="O1430" i="1"/>
  <c r="P1430" i="1" s="1"/>
  <c r="O28" i="1"/>
  <c r="P28" i="1" s="1"/>
  <c r="O594" i="1"/>
  <c r="P594" i="1" s="1"/>
  <c r="A30" i="1" l="1"/>
  <c r="O1796" i="1"/>
  <c r="P1796" i="1" s="1"/>
  <c r="O1832" i="1"/>
  <c r="P1832" i="1" s="1"/>
  <c r="O1031" i="1"/>
  <c r="P1031" i="1" s="1"/>
  <c r="O2198" i="1"/>
  <c r="P2198" i="1" s="1"/>
  <c r="O1431" i="1"/>
  <c r="P1431" i="1" s="1"/>
  <c r="O595" i="1"/>
  <c r="P595" i="1" s="1"/>
  <c r="O2564" i="1"/>
  <c r="P2564" i="1" s="1"/>
  <c r="O1396" i="1"/>
  <c r="P1396" i="1" s="1"/>
  <c r="O631" i="1"/>
  <c r="P631" i="1" s="1"/>
  <c r="O229" i="1"/>
  <c r="P229" i="1" s="1"/>
  <c r="O29" i="1"/>
  <c r="P29" i="1" s="1"/>
  <c r="O996" i="1"/>
  <c r="P996" i="1" s="1"/>
  <c r="A31" i="1" l="1"/>
  <c r="O2199" i="1"/>
  <c r="P2199" i="1" s="1"/>
  <c r="O1797" i="1"/>
  <c r="P1797" i="1" s="1"/>
  <c r="O1432" i="1"/>
  <c r="P1432" i="1" s="1"/>
  <c r="O1397" i="1"/>
  <c r="P1397" i="1" s="1"/>
  <c r="O997" i="1"/>
  <c r="P997" i="1" s="1"/>
  <c r="O1833" i="1"/>
  <c r="P1833" i="1" s="1"/>
  <c r="O1032" i="1"/>
  <c r="P1032" i="1" s="1"/>
  <c r="O632" i="1"/>
  <c r="P632" i="1" s="1"/>
  <c r="O596" i="1"/>
  <c r="P596" i="1" s="1"/>
  <c r="O2565" i="1"/>
  <c r="P2565" i="1" s="1"/>
  <c r="O30" i="1"/>
  <c r="P30" i="1" s="1"/>
  <c r="O230" i="1"/>
  <c r="P230" i="1" s="1"/>
  <c r="A32" i="1" l="1"/>
  <c r="O2566" i="1"/>
  <c r="P2566" i="1" s="1"/>
  <c r="O2200" i="1"/>
  <c r="P2200" i="1" s="1"/>
  <c r="O1798" i="1"/>
  <c r="P1798" i="1" s="1"/>
  <c r="O1433" i="1"/>
  <c r="P1433" i="1" s="1"/>
  <c r="O1398" i="1"/>
  <c r="P1398" i="1" s="1"/>
  <c r="O998" i="1"/>
  <c r="P998" i="1" s="1"/>
  <c r="O1834" i="1"/>
  <c r="P1834" i="1" s="1"/>
  <c r="O1033" i="1"/>
  <c r="P1033" i="1" s="1"/>
  <c r="O31" i="1"/>
  <c r="P31" i="1" s="1"/>
  <c r="O597" i="1"/>
  <c r="P597" i="1" s="1"/>
  <c r="O633" i="1"/>
  <c r="P633" i="1" s="1"/>
  <c r="O231" i="1"/>
  <c r="P231" i="1" s="1"/>
  <c r="A33" i="1" l="1"/>
  <c r="O2567" i="1"/>
  <c r="P2567" i="1" s="1"/>
  <c r="O2201" i="1"/>
  <c r="P2201" i="1" s="1"/>
  <c r="O1799" i="1"/>
  <c r="P1799" i="1" s="1"/>
  <c r="O1434" i="1"/>
  <c r="P1434" i="1" s="1"/>
  <c r="O1399" i="1"/>
  <c r="P1399" i="1" s="1"/>
  <c r="O1835" i="1"/>
  <c r="P1835" i="1" s="1"/>
  <c r="O1034" i="1"/>
  <c r="P1034" i="1" s="1"/>
  <c r="O634" i="1"/>
  <c r="P634" i="1" s="1"/>
  <c r="O999" i="1"/>
  <c r="P999" i="1" s="1"/>
  <c r="O32" i="1"/>
  <c r="P32" i="1" s="1"/>
  <c r="O598" i="1"/>
  <c r="P598" i="1" s="1"/>
  <c r="O232" i="1"/>
  <c r="P232" i="1" s="1"/>
  <c r="A34" i="1" l="1"/>
  <c r="O2568" i="1"/>
  <c r="P2568" i="1" s="1"/>
  <c r="O1836" i="1"/>
  <c r="P1836" i="1" s="1"/>
  <c r="O2202" i="1"/>
  <c r="P2202" i="1" s="1"/>
  <c r="O1435" i="1"/>
  <c r="P1435" i="1" s="1"/>
  <c r="O1800" i="1"/>
  <c r="P1800" i="1" s="1"/>
  <c r="O1400" i="1"/>
  <c r="P1400" i="1" s="1"/>
  <c r="O1000" i="1"/>
  <c r="P1000" i="1" s="1"/>
  <c r="O233" i="1"/>
  <c r="P233" i="1" s="1"/>
  <c r="O33" i="1"/>
  <c r="P33" i="1" s="1"/>
  <c r="O1035" i="1"/>
  <c r="P1035" i="1" s="1"/>
  <c r="O599" i="1"/>
  <c r="P599" i="1" s="1"/>
  <c r="O635" i="1"/>
  <c r="P635" i="1" s="1"/>
  <c r="A35" i="1" l="1"/>
  <c r="O2569" i="1"/>
  <c r="P2569" i="1" s="1"/>
  <c r="O1837" i="1"/>
  <c r="P1837" i="1" s="1"/>
  <c r="O2203" i="1"/>
  <c r="P2203" i="1" s="1"/>
  <c r="O1436" i="1"/>
  <c r="P1436" i="1" s="1"/>
  <c r="O1801" i="1"/>
  <c r="P1801" i="1" s="1"/>
  <c r="O1401" i="1"/>
  <c r="P1401" i="1" s="1"/>
  <c r="O1001" i="1"/>
  <c r="P1001" i="1" s="1"/>
  <c r="O234" i="1"/>
  <c r="P234" i="1" s="1"/>
  <c r="O34" i="1"/>
  <c r="P34" i="1" s="1"/>
  <c r="O1036" i="1"/>
  <c r="P1036" i="1" s="1"/>
  <c r="O636" i="1"/>
  <c r="P636" i="1" s="1"/>
  <c r="O600" i="1"/>
  <c r="P600" i="1" s="1"/>
  <c r="A36" i="1" l="1"/>
  <c r="O2570" i="1"/>
  <c r="P2570" i="1" s="1"/>
  <c r="O1838" i="1"/>
  <c r="P1838" i="1" s="1"/>
  <c r="O2204" i="1"/>
  <c r="P2204" i="1" s="1"/>
  <c r="O1037" i="1"/>
  <c r="P1037" i="1" s="1"/>
  <c r="O1437" i="1"/>
  <c r="P1437" i="1" s="1"/>
  <c r="O1802" i="1"/>
  <c r="P1802" i="1" s="1"/>
  <c r="O1402" i="1"/>
  <c r="P1402" i="1" s="1"/>
  <c r="O1002" i="1"/>
  <c r="P1002" i="1" s="1"/>
  <c r="O235" i="1"/>
  <c r="P235" i="1" s="1"/>
  <c r="O35" i="1"/>
  <c r="P35" i="1" s="1"/>
  <c r="O601" i="1"/>
  <c r="P601" i="1" s="1"/>
  <c r="O637" i="1"/>
  <c r="P637" i="1" s="1"/>
  <c r="A37" i="1" l="1"/>
  <c r="O2571" i="1"/>
  <c r="P2571" i="1" s="1"/>
  <c r="O2205" i="1"/>
  <c r="P2205" i="1" s="1"/>
  <c r="O1038" i="1"/>
  <c r="P1038" i="1" s="1"/>
  <c r="O638" i="1"/>
  <c r="P638" i="1" s="1"/>
  <c r="O1438" i="1"/>
  <c r="P1438" i="1" s="1"/>
  <c r="O1839" i="1"/>
  <c r="P1839" i="1" s="1"/>
  <c r="O1803" i="1"/>
  <c r="P1803" i="1" s="1"/>
  <c r="O1003" i="1"/>
  <c r="P1003" i="1" s="1"/>
  <c r="O236" i="1"/>
  <c r="P236" i="1" s="1"/>
  <c r="O1403" i="1"/>
  <c r="P1403" i="1" s="1"/>
  <c r="O602" i="1"/>
  <c r="P602" i="1" s="1"/>
  <c r="O36" i="1"/>
  <c r="P36" i="1" s="1"/>
  <c r="A38" i="1" l="1"/>
  <c r="O1804" i="1"/>
  <c r="P1804" i="1" s="1"/>
  <c r="O2572" i="1"/>
  <c r="P2572" i="1" s="1"/>
  <c r="O1840" i="1"/>
  <c r="P1840" i="1" s="1"/>
  <c r="O2206" i="1"/>
  <c r="P2206" i="1" s="1"/>
  <c r="O1039" i="1"/>
  <c r="P1039" i="1" s="1"/>
  <c r="O639" i="1"/>
  <c r="P639" i="1" s="1"/>
  <c r="O603" i="1"/>
  <c r="P603" i="1" s="1"/>
  <c r="O1439" i="1"/>
  <c r="P1439" i="1" s="1"/>
  <c r="O237" i="1"/>
  <c r="P237" i="1" s="1"/>
  <c r="O37" i="1"/>
  <c r="P37" i="1" s="1"/>
  <c r="A39" i="1" l="1"/>
  <c r="O2573" i="1"/>
  <c r="P2573" i="1" s="1"/>
  <c r="O2207" i="1"/>
  <c r="P2207" i="1" s="1"/>
  <c r="O1040" i="1"/>
  <c r="P1040" i="1" s="1"/>
  <c r="O640" i="1"/>
  <c r="P640" i="1" s="1"/>
  <c r="O1841" i="1"/>
  <c r="P1841" i="1" s="1"/>
  <c r="O1440" i="1"/>
  <c r="P1440" i="1" s="1"/>
  <c r="O238" i="1"/>
  <c r="P238" i="1" s="1"/>
  <c r="O38" i="1"/>
  <c r="P38" i="1" s="1"/>
  <c r="A40" i="1" l="1"/>
  <c r="O2574" i="1"/>
  <c r="P2574" i="1" s="1"/>
  <c r="O2208" i="1"/>
  <c r="P2208" i="1" s="1"/>
  <c r="O1842" i="1"/>
  <c r="P1842" i="1" s="1"/>
  <c r="O1441" i="1"/>
  <c r="P1441" i="1" s="1"/>
  <c r="O1041" i="1"/>
  <c r="P1041" i="1" s="1"/>
  <c r="O39" i="1"/>
  <c r="P39" i="1" s="1"/>
  <c r="O641" i="1"/>
  <c r="P641" i="1" s="1"/>
  <c r="O239" i="1"/>
  <c r="P239" i="1" s="1"/>
  <c r="A41" i="1" l="1"/>
  <c r="O2209" i="1"/>
  <c r="P2209" i="1" s="1"/>
  <c r="O2575" i="1"/>
  <c r="P2575" i="1" s="1"/>
  <c r="O1843" i="1"/>
  <c r="P1843" i="1" s="1"/>
  <c r="O1442" i="1"/>
  <c r="P1442" i="1" s="1"/>
  <c r="O1042" i="1"/>
  <c r="P1042" i="1" s="1"/>
  <c r="O642" i="1"/>
  <c r="P642" i="1" s="1"/>
  <c r="O40" i="1"/>
  <c r="P40" i="1" s="1"/>
  <c r="O240" i="1"/>
  <c r="P240" i="1" s="1"/>
  <c r="A42" i="1" l="1"/>
  <c r="O2576" i="1"/>
  <c r="P2576" i="1" s="1"/>
  <c r="O2210" i="1"/>
  <c r="P2210" i="1" s="1"/>
  <c r="O1443" i="1"/>
  <c r="P1443" i="1" s="1"/>
  <c r="O1844" i="1"/>
  <c r="P1844" i="1" s="1"/>
  <c r="O241" i="1"/>
  <c r="P241" i="1" s="1"/>
  <c r="O643" i="1"/>
  <c r="P643" i="1" s="1"/>
  <c r="O41" i="1"/>
  <c r="P41" i="1" s="1"/>
  <c r="O1043" i="1"/>
  <c r="P1043" i="1" s="1"/>
  <c r="A43" i="1" l="1"/>
  <c r="O1845" i="1"/>
  <c r="P1845" i="1" s="1"/>
  <c r="O2211" i="1"/>
  <c r="P2211" i="1" s="1"/>
  <c r="O2577" i="1"/>
  <c r="P2577" i="1" s="1"/>
  <c r="O1444" i="1"/>
  <c r="P1444" i="1" s="1"/>
  <c r="O242" i="1"/>
  <c r="P242" i="1" s="1"/>
  <c r="O644" i="1"/>
  <c r="P644" i="1" s="1"/>
  <c r="O42" i="1"/>
  <c r="P42" i="1" s="1"/>
  <c r="O1044" i="1"/>
  <c r="P1044" i="1" s="1"/>
  <c r="A44" i="1" l="1"/>
  <c r="O2578" i="1"/>
  <c r="P2578" i="1" s="1"/>
  <c r="O1846" i="1"/>
  <c r="P1846" i="1" s="1"/>
  <c r="O2212" i="1"/>
  <c r="P2212" i="1" s="1"/>
  <c r="O1045" i="1"/>
  <c r="P1045" i="1" s="1"/>
  <c r="O1445" i="1"/>
  <c r="P1445" i="1" s="1"/>
  <c r="O243" i="1"/>
  <c r="P243" i="1" s="1"/>
  <c r="O645" i="1"/>
  <c r="P645" i="1" s="1"/>
  <c r="O43" i="1"/>
  <c r="P43" i="1" s="1"/>
  <c r="A45" i="1" l="1"/>
  <c r="O2579" i="1"/>
  <c r="P2579" i="1" s="1"/>
  <c r="O2213" i="1"/>
  <c r="P2213" i="1" s="1"/>
  <c r="O1046" i="1"/>
  <c r="P1046" i="1" s="1"/>
  <c r="O646" i="1"/>
  <c r="P646" i="1" s="1"/>
  <c r="O1847" i="1"/>
  <c r="P1847" i="1" s="1"/>
  <c r="O1446" i="1"/>
  <c r="P1446" i="1" s="1"/>
  <c r="O244" i="1"/>
  <c r="P244" i="1" s="1"/>
  <c r="O44" i="1"/>
  <c r="P44" i="1" s="1"/>
  <c r="A46" i="1" l="1"/>
  <c r="O2580" i="1"/>
  <c r="P2580" i="1" s="1"/>
  <c r="O1047" i="1"/>
  <c r="P1047" i="1" s="1"/>
  <c r="O2214" i="1"/>
  <c r="P2214" i="1" s="1"/>
  <c r="O1848" i="1"/>
  <c r="P1848" i="1" s="1"/>
  <c r="O1447" i="1"/>
  <c r="P1447" i="1" s="1"/>
  <c r="O245" i="1"/>
  <c r="P245" i="1" s="1"/>
  <c r="O647" i="1"/>
  <c r="P647" i="1" s="1"/>
  <c r="O45" i="1"/>
  <c r="P45" i="1" s="1"/>
  <c r="A47" i="1" l="1"/>
  <c r="O2581" i="1"/>
  <c r="P2581" i="1" s="1"/>
  <c r="O1048" i="1"/>
  <c r="P1048" i="1" s="1"/>
  <c r="O648" i="1"/>
  <c r="P648" i="1" s="1"/>
  <c r="O2215" i="1"/>
  <c r="P2215" i="1" s="1"/>
  <c r="O1849" i="1"/>
  <c r="P1849" i="1" s="1"/>
  <c r="O1448" i="1"/>
  <c r="P1448" i="1" s="1"/>
  <c r="O46" i="1"/>
  <c r="P46" i="1" s="1"/>
  <c r="O246" i="1"/>
  <c r="P246" i="1" s="1"/>
  <c r="A48" i="1" l="1"/>
  <c r="O2216" i="1"/>
  <c r="P2216" i="1" s="1"/>
  <c r="O2582" i="1"/>
  <c r="P2582" i="1" s="1"/>
  <c r="O1049" i="1"/>
  <c r="P1049" i="1" s="1"/>
  <c r="O47" i="1"/>
  <c r="P47" i="1" s="1"/>
  <c r="O1850" i="1"/>
  <c r="P1850" i="1" s="1"/>
  <c r="O1449" i="1"/>
  <c r="P1449" i="1" s="1"/>
  <c r="O649" i="1"/>
  <c r="P649" i="1" s="1"/>
  <c r="O247" i="1"/>
  <c r="P247" i="1" s="1"/>
  <c r="A49" i="1" l="1"/>
  <c r="O2217" i="1"/>
  <c r="P2217" i="1" s="1"/>
  <c r="O2583" i="1"/>
  <c r="P2583" i="1" s="1"/>
  <c r="O1450" i="1"/>
  <c r="P1450" i="1" s="1"/>
  <c r="O1050" i="1"/>
  <c r="P1050" i="1" s="1"/>
  <c r="O650" i="1"/>
  <c r="P650" i="1" s="1"/>
  <c r="O48" i="1"/>
  <c r="P48" i="1" s="1"/>
  <c r="O1851" i="1"/>
  <c r="P1851" i="1" s="1"/>
  <c r="O248" i="1"/>
  <c r="P248" i="1" s="1"/>
  <c r="A50" i="1" l="1"/>
  <c r="O2218" i="1"/>
  <c r="P2218" i="1" s="1"/>
  <c r="O1451" i="1"/>
  <c r="P1451" i="1" s="1"/>
  <c r="O1852" i="1"/>
  <c r="P1852" i="1" s="1"/>
  <c r="O2584" i="1"/>
  <c r="P2584" i="1" s="1"/>
  <c r="O1051" i="1"/>
  <c r="P1051" i="1" s="1"/>
  <c r="O249" i="1"/>
  <c r="P249" i="1" s="1"/>
  <c r="O49" i="1"/>
  <c r="P49" i="1" s="1"/>
  <c r="O651" i="1"/>
  <c r="P651" i="1" s="1"/>
  <c r="A51" i="1" l="1"/>
  <c r="O1853" i="1"/>
  <c r="P1853" i="1" s="1"/>
  <c r="O2219" i="1"/>
  <c r="P2219" i="1" s="1"/>
  <c r="O1452" i="1"/>
  <c r="P1452" i="1" s="1"/>
  <c r="O2585" i="1"/>
  <c r="P2585" i="1" s="1"/>
  <c r="O652" i="1"/>
  <c r="P652" i="1" s="1"/>
  <c r="O1052" i="1"/>
  <c r="P1052" i="1" s="1"/>
  <c r="O250" i="1"/>
  <c r="P250" i="1" s="1"/>
  <c r="O50" i="1"/>
  <c r="P50" i="1" s="1"/>
  <c r="A52" i="1" l="1"/>
  <c r="O2586" i="1"/>
  <c r="P2586" i="1" s="1"/>
  <c r="O1854" i="1"/>
  <c r="P1854" i="1" s="1"/>
  <c r="O2220" i="1"/>
  <c r="P2220" i="1" s="1"/>
  <c r="O1053" i="1"/>
  <c r="P1053" i="1" s="1"/>
  <c r="O1453" i="1"/>
  <c r="P1453" i="1" s="1"/>
  <c r="O653" i="1"/>
  <c r="P653" i="1" s="1"/>
  <c r="O251" i="1"/>
  <c r="P251" i="1" s="1"/>
  <c r="O51" i="1"/>
  <c r="P51" i="1" s="1"/>
  <c r="A53" i="1" l="1"/>
  <c r="O2587" i="1"/>
  <c r="P2587" i="1" s="1"/>
  <c r="O2221" i="1"/>
  <c r="P2221" i="1" s="1"/>
  <c r="O1855" i="1"/>
  <c r="P1855" i="1" s="1"/>
  <c r="O1054" i="1"/>
  <c r="P1054" i="1" s="1"/>
  <c r="O1454" i="1"/>
  <c r="P1454" i="1" s="1"/>
  <c r="O654" i="1"/>
  <c r="P654" i="1" s="1"/>
  <c r="O252" i="1"/>
  <c r="P252" i="1" s="1"/>
  <c r="O52" i="1"/>
  <c r="P52" i="1" s="1"/>
  <c r="A54" i="1" l="1"/>
  <c r="O2588" i="1"/>
  <c r="P2588" i="1" s="1"/>
  <c r="O1856" i="1"/>
  <c r="P1856" i="1" s="1"/>
  <c r="O1055" i="1"/>
  <c r="P1055" i="1" s="1"/>
  <c r="O1455" i="1"/>
  <c r="P1455" i="1" s="1"/>
  <c r="O2222" i="1"/>
  <c r="P2222" i="1" s="1"/>
  <c r="O655" i="1"/>
  <c r="P655" i="1" s="1"/>
  <c r="O253" i="1"/>
  <c r="P253" i="1" s="1"/>
  <c r="O53" i="1"/>
  <c r="P53" i="1" s="1"/>
  <c r="A55" i="1" l="1"/>
  <c r="O2589" i="1"/>
  <c r="P2589" i="1" s="1"/>
  <c r="O1857" i="1"/>
  <c r="P1857" i="1" s="1"/>
  <c r="O1056" i="1"/>
  <c r="P1056" i="1" s="1"/>
  <c r="O656" i="1"/>
  <c r="P656" i="1" s="1"/>
  <c r="O1456" i="1"/>
  <c r="P1456" i="1" s="1"/>
  <c r="O2223" i="1"/>
  <c r="P2223" i="1" s="1"/>
  <c r="O54" i="1"/>
  <c r="P54" i="1" s="1"/>
  <c r="O254" i="1"/>
  <c r="P254" i="1" s="1"/>
  <c r="A56" i="1" l="1"/>
  <c r="O2224" i="1"/>
  <c r="P2224" i="1" s="1"/>
  <c r="O2590" i="1"/>
  <c r="P2590" i="1" s="1"/>
  <c r="O1858" i="1"/>
  <c r="P1858" i="1" s="1"/>
  <c r="O1057" i="1"/>
  <c r="P1057" i="1" s="1"/>
  <c r="O55" i="1"/>
  <c r="P55" i="1" s="1"/>
  <c r="O657" i="1"/>
  <c r="P657" i="1" s="1"/>
  <c r="O1457" i="1"/>
  <c r="P1457" i="1" s="1"/>
  <c r="O255" i="1"/>
  <c r="P255" i="1" s="1"/>
  <c r="A57" i="1" l="1"/>
  <c r="O2225" i="1"/>
  <c r="P2225" i="1" s="1"/>
  <c r="O2591" i="1"/>
  <c r="P2591" i="1" s="1"/>
  <c r="O1859" i="1"/>
  <c r="P1859" i="1" s="1"/>
  <c r="O1058" i="1"/>
  <c r="P1058" i="1" s="1"/>
  <c r="O56" i="1"/>
  <c r="P56" i="1" s="1"/>
  <c r="O658" i="1"/>
  <c r="P658" i="1" s="1"/>
  <c r="O1458" i="1"/>
  <c r="P1458" i="1" s="1"/>
  <c r="O256" i="1"/>
  <c r="P256" i="1" s="1"/>
  <c r="A58" i="1" l="1"/>
  <c r="O2226" i="1"/>
  <c r="P2226" i="1" s="1"/>
  <c r="O1459" i="1"/>
  <c r="P1459" i="1" s="1"/>
  <c r="O2592" i="1"/>
  <c r="P2592" i="1" s="1"/>
  <c r="O257" i="1"/>
  <c r="P257" i="1" s="1"/>
  <c r="O1059" i="1"/>
  <c r="P1059" i="1" s="1"/>
  <c r="O57" i="1"/>
  <c r="P57" i="1" s="1"/>
  <c r="O1860" i="1"/>
  <c r="P1860" i="1" s="1"/>
  <c r="O659" i="1"/>
  <c r="P659" i="1" s="1"/>
  <c r="A59" i="1" l="1"/>
  <c r="O1861" i="1"/>
  <c r="P1861" i="1" s="1"/>
  <c r="O2227" i="1"/>
  <c r="P2227" i="1" s="1"/>
  <c r="O1460" i="1"/>
  <c r="P1460" i="1" s="1"/>
  <c r="O2593" i="1"/>
  <c r="P2593" i="1" s="1"/>
  <c r="O258" i="1"/>
  <c r="P258" i="1" s="1"/>
  <c r="O1060" i="1"/>
  <c r="P1060" i="1" s="1"/>
  <c r="O58" i="1"/>
  <c r="P58" i="1" s="1"/>
  <c r="O660" i="1"/>
  <c r="P660" i="1" s="1"/>
  <c r="A60" i="1" l="1"/>
  <c r="O2594" i="1"/>
  <c r="P2594" i="1" s="1"/>
  <c r="O1862" i="1"/>
  <c r="P1862" i="1" s="1"/>
  <c r="O2228" i="1"/>
  <c r="P2228" i="1" s="1"/>
  <c r="O1061" i="1"/>
  <c r="P1061" i="1" s="1"/>
  <c r="O1461" i="1"/>
  <c r="P1461" i="1" s="1"/>
  <c r="O661" i="1"/>
  <c r="P661" i="1" s="1"/>
  <c r="O259" i="1"/>
  <c r="P259" i="1" s="1"/>
  <c r="O59" i="1"/>
  <c r="P59" i="1" s="1"/>
  <c r="A61" i="1" l="1"/>
  <c r="O2595" i="1"/>
  <c r="P2595" i="1" s="1"/>
  <c r="O2229" i="1"/>
  <c r="P2229" i="1" s="1"/>
  <c r="O1062" i="1"/>
  <c r="P1062" i="1" s="1"/>
  <c r="O1462" i="1"/>
  <c r="P1462" i="1" s="1"/>
  <c r="O662" i="1"/>
  <c r="P662" i="1" s="1"/>
  <c r="O260" i="1"/>
  <c r="P260" i="1" s="1"/>
  <c r="O1863" i="1"/>
  <c r="P1863" i="1" s="1"/>
  <c r="O60" i="1"/>
  <c r="P60" i="1" s="1"/>
  <c r="A62" i="1" l="1"/>
  <c r="O2596" i="1"/>
  <c r="P2596" i="1" s="1"/>
  <c r="O1864" i="1"/>
  <c r="P1864" i="1" s="1"/>
  <c r="O1063" i="1"/>
  <c r="P1063" i="1" s="1"/>
  <c r="O1463" i="1"/>
  <c r="P1463" i="1" s="1"/>
  <c r="O2230" i="1"/>
  <c r="P2230" i="1" s="1"/>
  <c r="O663" i="1"/>
  <c r="P663" i="1" s="1"/>
  <c r="O261" i="1"/>
  <c r="P261" i="1" s="1"/>
  <c r="O61" i="1"/>
  <c r="P61" i="1" s="1"/>
  <c r="A63" i="1" l="1"/>
  <c r="O2597" i="1"/>
  <c r="P2597" i="1" s="1"/>
  <c r="O2231" i="1"/>
  <c r="P2231" i="1" s="1"/>
  <c r="O1865" i="1"/>
  <c r="P1865" i="1" s="1"/>
  <c r="O1064" i="1"/>
  <c r="P1064" i="1" s="1"/>
  <c r="O664" i="1"/>
  <c r="P664" i="1" s="1"/>
  <c r="O1464" i="1"/>
  <c r="P1464" i="1" s="1"/>
  <c r="O262" i="1"/>
  <c r="P262" i="1" s="1"/>
  <c r="O62" i="1"/>
  <c r="P62" i="1" s="1"/>
  <c r="A64" i="1" l="1"/>
  <c r="O2232" i="1"/>
  <c r="P2232" i="1" s="1"/>
  <c r="O2598" i="1"/>
  <c r="P2598" i="1" s="1"/>
  <c r="O1866" i="1"/>
  <c r="P1866" i="1" s="1"/>
  <c r="O1065" i="1"/>
  <c r="P1065" i="1" s="1"/>
  <c r="O1465" i="1"/>
  <c r="P1465" i="1" s="1"/>
  <c r="O63" i="1"/>
  <c r="P63" i="1" s="1"/>
  <c r="O665" i="1"/>
  <c r="P665" i="1" s="1"/>
  <c r="O263" i="1"/>
  <c r="P263" i="1" s="1"/>
  <c r="A65" i="1" l="1"/>
  <c r="O2233" i="1"/>
  <c r="P2233" i="1" s="1"/>
  <c r="O2599" i="1"/>
  <c r="P2599" i="1" s="1"/>
  <c r="O1867" i="1"/>
  <c r="P1867" i="1" s="1"/>
  <c r="O1066" i="1"/>
  <c r="P1066" i="1" s="1"/>
  <c r="O64" i="1"/>
  <c r="P64" i="1" s="1"/>
  <c r="O666" i="1"/>
  <c r="P666" i="1" s="1"/>
  <c r="O1466" i="1"/>
  <c r="P1466" i="1" s="1"/>
  <c r="O264" i="1"/>
  <c r="P264" i="1" s="1"/>
  <c r="A66" i="1" l="1"/>
  <c r="O2234" i="1"/>
  <c r="P2234" i="1" s="1"/>
  <c r="O1467" i="1"/>
  <c r="P1467" i="1" s="1"/>
  <c r="O1868" i="1"/>
  <c r="P1868" i="1" s="1"/>
  <c r="O265" i="1"/>
  <c r="P265" i="1" s="1"/>
  <c r="O65" i="1"/>
  <c r="P65" i="1" s="1"/>
  <c r="O2600" i="1"/>
  <c r="P2600" i="1" s="1"/>
  <c r="O1067" i="1"/>
  <c r="P1067" i="1" s="1"/>
  <c r="O667" i="1"/>
  <c r="P667" i="1" s="1"/>
  <c r="A67" i="1" l="1"/>
  <c r="O1869" i="1"/>
  <c r="P1869" i="1" s="1"/>
  <c r="O2235" i="1"/>
  <c r="P2235" i="1" s="1"/>
  <c r="O1468" i="1"/>
  <c r="P1468" i="1" s="1"/>
  <c r="O266" i="1"/>
  <c r="P266" i="1" s="1"/>
  <c r="O66" i="1"/>
  <c r="P66" i="1" s="1"/>
  <c r="O2601" i="1"/>
  <c r="P2601" i="1" s="1"/>
  <c r="O1068" i="1"/>
  <c r="P1068" i="1" s="1"/>
  <c r="O668" i="1"/>
  <c r="P668" i="1" s="1"/>
  <c r="A68" i="1" l="1"/>
  <c r="O2602" i="1"/>
  <c r="P2602" i="1" s="1"/>
  <c r="O1870" i="1"/>
  <c r="P1870" i="1" s="1"/>
  <c r="O2236" i="1"/>
  <c r="P2236" i="1" s="1"/>
  <c r="O1469" i="1"/>
  <c r="P1469" i="1" s="1"/>
  <c r="O1069" i="1"/>
  <c r="P1069" i="1" s="1"/>
  <c r="O267" i="1"/>
  <c r="P267" i="1" s="1"/>
  <c r="O67" i="1"/>
  <c r="P67" i="1" s="1"/>
  <c r="O669" i="1"/>
  <c r="P669" i="1" s="1"/>
  <c r="A69" i="1" l="1"/>
  <c r="O2603" i="1"/>
  <c r="P2603" i="1" s="1"/>
  <c r="O2237" i="1"/>
  <c r="P2237" i="1" s="1"/>
  <c r="O1470" i="1"/>
  <c r="P1470" i="1" s="1"/>
  <c r="O1070" i="1"/>
  <c r="P1070" i="1" s="1"/>
  <c r="O1871" i="1"/>
  <c r="P1871" i="1" s="1"/>
  <c r="O670" i="1"/>
  <c r="P670" i="1" s="1"/>
  <c r="O268" i="1"/>
  <c r="P268" i="1" s="1"/>
  <c r="O68" i="1"/>
  <c r="P68" i="1" s="1"/>
  <c r="A70" i="1" l="1"/>
  <c r="O2604" i="1"/>
  <c r="P2604" i="1" s="1"/>
  <c r="O2238" i="1"/>
  <c r="P2238" i="1" s="1"/>
  <c r="O1471" i="1"/>
  <c r="P1471" i="1" s="1"/>
  <c r="O1071" i="1"/>
  <c r="P1071" i="1" s="1"/>
  <c r="O671" i="1"/>
  <c r="P671" i="1" s="1"/>
  <c r="O269" i="1"/>
  <c r="P269" i="1" s="1"/>
  <c r="O1872" i="1"/>
  <c r="P1872" i="1" s="1"/>
  <c r="O69" i="1"/>
  <c r="P69" i="1" s="1"/>
  <c r="A71" i="1" l="1"/>
  <c r="O2239" i="1"/>
  <c r="P2239" i="1" s="1"/>
  <c r="O1472" i="1"/>
  <c r="P1472" i="1" s="1"/>
  <c r="O1072" i="1"/>
  <c r="P1072" i="1" s="1"/>
  <c r="O672" i="1"/>
  <c r="P672" i="1" s="1"/>
  <c r="O70" i="1"/>
  <c r="P70" i="1" s="1"/>
  <c r="O270" i="1"/>
  <c r="P270" i="1" s="1"/>
  <c r="O1873" i="1"/>
  <c r="P1873" i="1" s="1"/>
  <c r="A72" i="1" l="1"/>
  <c r="O2240" i="1"/>
  <c r="P2240" i="1" s="1"/>
  <c r="O1874" i="1"/>
  <c r="P1874" i="1" s="1"/>
  <c r="O1473" i="1"/>
  <c r="P1473" i="1" s="1"/>
  <c r="O1073" i="1"/>
  <c r="P1073" i="1" s="1"/>
  <c r="O71" i="1"/>
  <c r="P71" i="1" s="1"/>
  <c r="O673" i="1"/>
  <c r="P673" i="1" s="1"/>
  <c r="O271" i="1"/>
  <c r="P271" i="1" s="1"/>
  <c r="A73" i="1" l="1"/>
  <c r="O2241" i="1"/>
  <c r="P2241" i="1" s="1"/>
  <c r="O1875" i="1"/>
  <c r="P1875" i="1" s="1"/>
  <c r="O1474" i="1"/>
  <c r="P1474" i="1" s="1"/>
  <c r="O1074" i="1"/>
  <c r="P1074" i="1" s="1"/>
  <c r="O72" i="1"/>
  <c r="P72" i="1" s="1"/>
  <c r="O674" i="1"/>
  <c r="P674" i="1" s="1"/>
  <c r="O272" i="1"/>
  <c r="P272" i="1" s="1"/>
  <c r="A74" i="1" l="1"/>
  <c r="O2242" i="1"/>
  <c r="P2242" i="1" s="1"/>
  <c r="O1475" i="1"/>
  <c r="P1475" i="1" s="1"/>
  <c r="O1876" i="1"/>
  <c r="P1876" i="1" s="1"/>
  <c r="O273" i="1"/>
  <c r="P273" i="1" s="1"/>
  <c r="O73" i="1"/>
  <c r="P73" i="1" s="1"/>
  <c r="O675" i="1"/>
  <c r="P675" i="1" s="1"/>
  <c r="O1075" i="1"/>
  <c r="P1075" i="1" s="1"/>
  <c r="A75" i="1" l="1"/>
  <c r="O1877" i="1"/>
  <c r="P1877" i="1" s="1"/>
  <c r="O2243" i="1"/>
  <c r="P2243" i="1" s="1"/>
  <c r="O1476" i="1"/>
  <c r="P1476" i="1" s="1"/>
  <c r="O274" i="1"/>
  <c r="P274" i="1" s="1"/>
  <c r="O74" i="1"/>
  <c r="P74" i="1" s="1"/>
  <c r="O676" i="1"/>
  <c r="P676" i="1" s="1"/>
  <c r="O1076" i="1"/>
  <c r="P1076" i="1" s="1"/>
  <c r="A76" i="1" l="1"/>
  <c r="O1878" i="1"/>
  <c r="P1878" i="1" s="1"/>
  <c r="O2244" i="1"/>
  <c r="P2244" i="1" s="1"/>
  <c r="O1077" i="1"/>
  <c r="P1077" i="1" s="1"/>
  <c r="O1477" i="1"/>
  <c r="P1477" i="1" s="1"/>
  <c r="O275" i="1"/>
  <c r="P275" i="1" s="1"/>
  <c r="O75" i="1"/>
  <c r="P75" i="1" s="1"/>
  <c r="O677" i="1"/>
  <c r="P677" i="1" s="1"/>
  <c r="A77" i="1" l="1"/>
  <c r="O2245" i="1"/>
  <c r="P2245" i="1" s="1"/>
  <c r="O1478" i="1"/>
  <c r="P1478" i="1" s="1"/>
  <c r="O1078" i="1"/>
  <c r="P1078" i="1" s="1"/>
  <c r="O1879" i="1"/>
  <c r="P1879" i="1" s="1"/>
  <c r="O276" i="1"/>
  <c r="P276" i="1" s="1"/>
  <c r="O678" i="1"/>
  <c r="P678" i="1" s="1"/>
  <c r="O76" i="1"/>
  <c r="P76" i="1" s="1"/>
  <c r="A78" i="1" l="1"/>
  <c r="O1479" i="1"/>
  <c r="P1479" i="1" s="1"/>
  <c r="O1079" i="1"/>
  <c r="P1079" i="1" s="1"/>
  <c r="O2246" i="1"/>
  <c r="P2246" i="1" s="1"/>
  <c r="O1880" i="1"/>
  <c r="P1880" i="1" s="1"/>
  <c r="O679" i="1"/>
  <c r="P679" i="1" s="1"/>
  <c r="O277" i="1"/>
  <c r="P277" i="1" s="1"/>
  <c r="O77" i="1"/>
  <c r="P77" i="1" s="1"/>
  <c r="A79" i="1" l="1"/>
  <c r="O1480" i="1"/>
  <c r="P1480" i="1" s="1"/>
  <c r="O1080" i="1"/>
  <c r="P1080" i="1" s="1"/>
  <c r="O680" i="1"/>
  <c r="P680" i="1" s="1"/>
  <c r="O2247" i="1"/>
  <c r="P2247" i="1" s="1"/>
  <c r="O1881" i="1"/>
  <c r="P1881" i="1" s="1"/>
  <c r="O78" i="1"/>
  <c r="P78" i="1" s="1"/>
  <c r="O278" i="1"/>
  <c r="P278" i="1" s="1"/>
  <c r="A80" i="1" l="1"/>
  <c r="O2248" i="1"/>
  <c r="P2248" i="1" s="1"/>
  <c r="O1481" i="1"/>
  <c r="P1481" i="1" s="1"/>
  <c r="O1081" i="1"/>
  <c r="P1081" i="1" s="1"/>
  <c r="O1882" i="1"/>
  <c r="P1882" i="1" s="1"/>
  <c r="O79" i="1"/>
  <c r="P79" i="1" s="1"/>
  <c r="O681" i="1"/>
  <c r="P681" i="1" s="1"/>
  <c r="O279" i="1"/>
  <c r="P279" i="1" s="1"/>
  <c r="A81" i="1" l="1"/>
  <c r="O2249" i="1"/>
  <c r="P2249" i="1" s="1"/>
  <c r="O1482" i="1"/>
  <c r="P1482" i="1" s="1"/>
  <c r="O1082" i="1"/>
  <c r="P1082" i="1" s="1"/>
  <c r="O1883" i="1"/>
  <c r="P1883" i="1" s="1"/>
  <c r="O80" i="1"/>
  <c r="P80" i="1" s="1"/>
  <c r="O682" i="1"/>
  <c r="P682" i="1" s="1"/>
  <c r="O280" i="1"/>
  <c r="P280" i="1" s="1"/>
  <c r="A82" i="1" l="1"/>
  <c r="O2250" i="1"/>
  <c r="P2250" i="1" s="1"/>
  <c r="O1483" i="1"/>
  <c r="P1483" i="1" s="1"/>
  <c r="O1884" i="1"/>
  <c r="P1884" i="1" s="1"/>
  <c r="O1083" i="1"/>
  <c r="P1083" i="1" s="1"/>
  <c r="O281" i="1"/>
  <c r="P281" i="1" s="1"/>
  <c r="O81" i="1"/>
  <c r="P81" i="1" s="1"/>
  <c r="O683" i="1"/>
  <c r="P683" i="1" s="1"/>
  <c r="A83" i="1" l="1"/>
  <c r="O1885" i="1"/>
  <c r="P1885" i="1" s="1"/>
  <c r="O2251" i="1"/>
  <c r="P2251" i="1" s="1"/>
  <c r="O1484" i="1"/>
  <c r="P1484" i="1" s="1"/>
  <c r="O1084" i="1"/>
  <c r="P1084" i="1" s="1"/>
  <c r="O282" i="1"/>
  <c r="P282" i="1" s="1"/>
  <c r="O82" i="1"/>
  <c r="P82" i="1" s="1"/>
  <c r="O684" i="1"/>
  <c r="P684" i="1" s="1"/>
  <c r="A84" i="1" l="1"/>
  <c r="O1886" i="1"/>
  <c r="P1886" i="1" s="1"/>
  <c r="O2252" i="1"/>
  <c r="P2252" i="1" s="1"/>
  <c r="O1085" i="1"/>
  <c r="P1085" i="1" s="1"/>
  <c r="O283" i="1"/>
  <c r="P283" i="1" s="1"/>
  <c r="O1485" i="1"/>
  <c r="P1485" i="1" s="1"/>
  <c r="O83" i="1"/>
  <c r="P83" i="1" s="1"/>
  <c r="O685" i="1"/>
  <c r="P685" i="1" s="1"/>
  <c r="A85" i="1" l="1"/>
  <c r="O2253" i="1"/>
  <c r="P2253" i="1" s="1"/>
  <c r="O1887" i="1"/>
  <c r="P1887" i="1" s="1"/>
  <c r="O1086" i="1"/>
  <c r="P1086" i="1" s="1"/>
  <c r="O284" i="1"/>
  <c r="P284" i="1" s="1"/>
  <c r="O1486" i="1"/>
  <c r="P1486" i="1" s="1"/>
  <c r="O686" i="1"/>
  <c r="P686" i="1" s="1"/>
  <c r="O84" i="1"/>
  <c r="P84" i="1" s="1"/>
  <c r="A86" i="1" l="1"/>
  <c r="O1487" i="1"/>
  <c r="P1487" i="1" s="1"/>
  <c r="O1888" i="1"/>
  <c r="P1888" i="1" s="1"/>
  <c r="O1087" i="1"/>
  <c r="P1087" i="1" s="1"/>
  <c r="O2254" i="1"/>
  <c r="P2254" i="1" s="1"/>
  <c r="O285" i="1"/>
  <c r="P285" i="1" s="1"/>
  <c r="O687" i="1"/>
  <c r="P687" i="1" s="1"/>
  <c r="O85" i="1"/>
  <c r="P85" i="1" s="1"/>
  <c r="A87" i="1" l="1"/>
  <c r="O1488" i="1"/>
  <c r="P1488" i="1" s="1"/>
  <c r="O1889" i="1"/>
  <c r="P1889" i="1" s="1"/>
  <c r="O1088" i="1"/>
  <c r="P1088" i="1" s="1"/>
  <c r="O688" i="1"/>
  <c r="P688" i="1" s="1"/>
  <c r="O2255" i="1"/>
  <c r="P2255" i="1" s="1"/>
  <c r="O86" i="1"/>
  <c r="P86" i="1" s="1"/>
  <c r="O286" i="1"/>
  <c r="P286" i="1" s="1"/>
  <c r="A88" i="1" l="1"/>
  <c r="O2256" i="1"/>
  <c r="P2256" i="1" s="1"/>
  <c r="O1489" i="1"/>
  <c r="P1489" i="1" s="1"/>
  <c r="O1890" i="1"/>
  <c r="P1890" i="1" s="1"/>
  <c r="O1089" i="1"/>
  <c r="P1089" i="1" s="1"/>
  <c r="O689" i="1"/>
  <c r="P689" i="1" s="1"/>
  <c r="O87" i="1"/>
  <c r="P87" i="1" s="1"/>
  <c r="O287" i="1"/>
  <c r="P287" i="1" s="1"/>
  <c r="A89" i="1" l="1"/>
  <c r="O2257" i="1"/>
  <c r="P2257" i="1" s="1"/>
  <c r="O1490" i="1"/>
  <c r="P1490" i="1" s="1"/>
  <c r="O1891" i="1"/>
  <c r="P1891" i="1" s="1"/>
  <c r="O1090" i="1"/>
  <c r="P1090" i="1" s="1"/>
  <c r="O690" i="1"/>
  <c r="P690" i="1" s="1"/>
  <c r="O88" i="1"/>
  <c r="P88" i="1" s="1"/>
  <c r="O288" i="1"/>
  <c r="P288" i="1" s="1"/>
  <c r="A90" i="1" l="1"/>
  <c r="O2258" i="1"/>
  <c r="P2258" i="1" s="1"/>
  <c r="O1491" i="1"/>
  <c r="P1491" i="1" s="1"/>
  <c r="O289" i="1"/>
  <c r="P289" i="1" s="1"/>
  <c r="O1892" i="1"/>
  <c r="P1892" i="1" s="1"/>
  <c r="O1091" i="1"/>
  <c r="P1091" i="1" s="1"/>
  <c r="O691" i="1"/>
  <c r="P691" i="1" s="1"/>
  <c r="O89" i="1"/>
  <c r="P89" i="1" s="1"/>
  <c r="A91" i="1" l="1"/>
  <c r="O1893" i="1"/>
  <c r="P1893" i="1" s="1"/>
  <c r="O2259" i="1"/>
  <c r="P2259" i="1" s="1"/>
  <c r="O1492" i="1"/>
  <c r="P1492" i="1" s="1"/>
  <c r="O290" i="1"/>
  <c r="P290" i="1" s="1"/>
  <c r="O1092" i="1"/>
  <c r="P1092" i="1" s="1"/>
  <c r="O692" i="1"/>
  <c r="P692" i="1" s="1"/>
  <c r="O90" i="1"/>
  <c r="P90" i="1" s="1"/>
  <c r="A92" i="1" l="1"/>
  <c r="O1894" i="1"/>
  <c r="P1894" i="1" s="1"/>
  <c r="O2260" i="1"/>
  <c r="P2260" i="1" s="1"/>
  <c r="O1093" i="1"/>
  <c r="P1093" i="1" s="1"/>
  <c r="O1493" i="1"/>
  <c r="P1493" i="1" s="1"/>
  <c r="O291" i="1"/>
  <c r="P291" i="1" s="1"/>
  <c r="O693" i="1"/>
  <c r="P693" i="1" s="1"/>
  <c r="O91" i="1"/>
  <c r="P91" i="1" s="1"/>
  <c r="A93" i="1" l="1"/>
  <c r="O2261" i="1"/>
  <c r="P2261" i="1" s="1"/>
  <c r="O1094" i="1"/>
  <c r="P1094" i="1" s="1"/>
  <c r="O1895" i="1"/>
  <c r="P1895" i="1" s="1"/>
  <c r="O292" i="1"/>
  <c r="P292" i="1" s="1"/>
  <c r="O1494" i="1"/>
  <c r="P1494" i="1" s="1"/>
  <c r="O694" i="1"/>
  <c r="P694" i="1" s="1"/>
  <c r="O92" i="1"/>
  <c r="P92" i="1" s="1"/>
  <c r="A94" i="1" l="1"/>
  <c r="O1896" i="1"/>
  <c r="P1896" i="1" s="1"/>
  <c r="O1095" i="1"/>
  <c r="P1095" i="1" s="1"/>
  <c r="O2262" i="1"/>
  <c r="P2262" i="1" s="1"/>
  <c r="O293" i="1"/>
  <c r="P293" i="1" s="1"/>
  <c r="O1495" i="1"/>
  <c r="P1495" i="1" s="1"/>
  <c r="O695" i="1"/>
  <c r="P695" i="1" s="1"/>
  <c r="O93" i="1"/>
  <c r="P93" i="1" s="1"/>
  <c r="A95" i="1" l="1"/>
  <c r="O2263" i="1"/>
  <c r="P2263" i="1" s="1"/>
  <c r="O1496" i="1"/>
  <c r="P1496" i="1" s="1"/>
  <c r="O1897" i="1"/>
  <c r="P1897" i="1" s="1"/>
  <c r="O1096" i="1"/>
  <c r="P1096" i="1" s="1"/>
  <c r="O696" i="1"/>
  <c r="P696" i="1" s="1"/>
  <c r="O94" i="1"/>
  <c r="P94" i="1" s="1"/>
  <c r="O294" i="1"/>
  <c r="P294" i="1" s="1"/>
  <c r="A96" i="1" l="1"/>
  <c r="O2264" i="1"/>
  <c r="P2264" i="1" s="1"/>
  <c r="O1497" i="1"/>
  <c r="P1497" i="1" s="1"/>
  <c r="O1898" i="1"/>
  <c r="P1898" i="1" s="1"/>
  <c r="O1097" i="1"/>
  <c r="P1097" i="1" s="1"/>
  <c r="O95" i="1"/>
  <c r="P95" i="1" s="1"/>
  <c r="O697" i="1"/>
  <c r="P697" i="1" s="1"/>
  <c r="O295" i="1"/>
  <c r="P295" i="1" s="1"/>
  <c r="A97" i="1" l="1"/>
  <c r="O2265" i="1"/>
  <c r="P2265" i="1" s="1"/>
  <c r="O1498" i="1"/>
  <c r="P1498" i="1" s="1"/>
  <c r="O1899" i="1"/>
  <c r="P1899" i="1" s="1"/>
  <c r="O1098" i="1"/>
  <c r="P1098" i="1" s="1"/>
  <c r="O698" i="1"/>
  <c r="P698" i="1" s="1"/>
  <c r="O96" i="1"/>
  <c r="P96" i="1" s="1"/>
  <c r="O296" i="1"/>
  <c r="P296" i="1" s="1"/>
  <c r="A98" i="1" l="1"/>
  <c r="O2266" i="1"/>
  <c r="P2266" i="1" s="1"/>
  <c r="O1499" i="1"/>
  <c r="P1499" i="1" s="1"/>
  <c r="O1900" i="1"/>
  <c r="P1900" i="1" s="1"/>
  <c r="O297" i="1"/>
  <c r="P297" i="1" s="1"/>
  <c r="O699" i="1"/>
  <c r="P699" i="1" s="1"/>
  <c r="O97" i="1"/>
  <c r="P97" i="1" s="1"/>
  <c r="O1099" i="1"/>
  <c r="P1099" i="1" s="1"/>
  <c r="A99" i="1" l="1"/>
  <c r="O1901" i="1"/>
  <c r="P1901" i="1" s="1"/>
  <c r="O2267" i="1"/>
  <c r="P2267" i="1" s="1"/>
  <c r="O1500" i="1"/>
  <c r="P1500" i="1" s="1"/>
  <c r="O298" i="1"/>
  <c r="P298" i="1" s="1"/>
  <c r="O700" i="1"/>
  <c r="P700" i="1" s="1"/>
  <c r="O98" i="1"/>
  <c r="P98" i="1" s="1"/>
  <c r="O1100" i="1"/>
  <c r="P1100" i="1" s="1"/>
  <c r="A100" i="1" l="1"/>
  <c r="O1902" i="1"/>
  <c r="P1902" i="1" s="1"/>
  <c r="O2268" i="1"/>
  <c r="P2268" i="1" s="1"/>
  <c r="O1101" i="1"/>
  <c r="P1101" i="1" s="1"/>
  <c r="O1501" i="1"/>
  <c r="P1501" i="1" s="1"/>
  <c r="O299" i="1"/>
  <c r="P299" i="1" s="1"/>
  <c r="O701" i="1"/>
  <c r="P701" i="1" s="1"/>
  <c r="O99" i="1"/>
  <c r="P99" i="1" s="1"/>
  <c r="A101" i="1" l="1"/>
  <c r="O2269" i="1"/>
  <c r="P2269" i="1" s="1"/>
  <c r="O1102" i="1"/>
  <c r="P1102" i="1" s="1"/>
  <c r="O1903" i="1"/>
  <c r="P1903" i="1" s="1"/>
  <c r="O1502" i="1"/>
  <c r="P1502" i="1" s="1"/>
  <c r="O300" i="1"/>
  <c r="P300" i="1" s="1"/>
  <c r="O702" i="1"/>
  <c r="P702" i="1" s="1"/>
  <c r="O100" i="1"/>
  <c r="P100" i="1" s="1"/>
  <c r="A102" i="1" l="1"/>
  <c r="O2270" i="1"/>
  <c r="P2270" i="1" s="1"/>
  <c r="O1103" i="1"/>
  <c r="P1103" i="1" s="1"/>
  <c r="O1904" i="1"/>
  <c r="P1904" i="1" s="1"/>
  <c r="O301" i="1"/>
  <c r="P301" i="1" s="1"/>
  <c r="O703" i="1"/>
  <c r="P703" i="1" s="1"/>
  <c r="O1503" i="1"/>
  <c r="P1503" i="1" s="1"/>
  <c r="O101" i="1"/>
  <c r="P101" i="1" s="1"/>
  <c r="A103" i="1" l="1"/>
  <c r="O2271" i="1"/>
  <c r="P2271" i="1" s="1"/>
  <c r="O1104" i="1"/>
  <c r="P1104" i="1" s="1"/>
  <c r="O704" i="1"/>
  <c r="P704" i="1" s="1"/>
  <c r="O1504" i="1"/>
  <c r="P1504" i="1" s="1"/>
  <c r="O1905" i="1"/>
  <c r="P1905" i="1" s="1"/>
  <c r="O302" i="1"/>
  <c r="P302" i="1" s="1"/>
  <c r="O102" i="1"/>
  <c r="P102" i="1" s="1"/>
  <c r="A104" i="1" l="1"/>
  <c r="O2272" i="1"/>
  <c r="P2272" i="1" s="1"/>
  <c r="O1906" i="1"/>
  <c r="P1906" i="1" s="1"/>
  <c r="O1505" i="1"/>
  <c r="P1505" i="1" s="1"/>
  <c r="O1105" i="1"/>
  <c r="P1105" i="1" s="1"/>
  <c r="O103" i="1"/>
  <c r="P103" i="1" s="1"/>
  <c r="O705" i="1"/>
  <c r="P705" i="1" s="1"/>
  <c r="O303" i="1"/>
  <c r="P303" i="1" s="1"/>
  <c r="A105" i="1" l="1"/>
  <c r="O2273" i="1"/>
  <c r="P2273" i="1" s="1"/>
  <c r="O1907" i="1"/>
  <c r="P1907" i="1" s="1"/>
  <c r="O1506" i="1"/>
  <c r="P1506" i="1" s="1"/>
  <c r="O1106" i="1"/>
  <c r="P1106" i="1" s="1"/>
  <c r="O104" i="1"/>
  <c r="P104" i="1" s="1"/>
  <c r="O706" i="1"/>
  <c r="P706" i="1" s="1"/>
  <c r="O304" i="1"/>
  <c r="P304" i="1" s="1"/>
  <c r="A106" i="1" l="1"/>
  <c r="O2274" i="1"/>
  <c r="P2274" i="1" s="1"/>
  <c r="O1507" i="1"/>
  <c r="P1507" i="1" s="1"/>
  <c r="O1908" i="1"/>
  <c r="P1908" i="1" s="1"/>
  <c r="O707" i="1"/>
  <c r="P707" i="1" s="1"/>
  <c r="O305" i="1"/>
  <c r="P305" i="1" s="1"/>
  <c r="O105" i="1"/>
  <c r="P105" i="1" s="1"/>
  <c r="O1107" i="1"/>
  <c r="P1107" i="1" s="1"/>
  <c r="A107" i="1" l="1"/>
  <c r="O1909" i="1"/>
  <c r="P1909" i="1" s="1"/>
  <c r="O2275" i="1"/>
  <c r="P2275" i="1" s="1"/>
  <c r="O1508" i="1"/>
  <c r="P1508" i="1" s="1"/>
  <c r="O708" i="1"/>
  <c r="P708" i="1" s="1"/>
  <c r="O306" i="1"/>
  <c r="P306" i="1" s="1"/>
  <c r="O106" i="1"/>
  <c r="P106" i="1" s="1"/>
  <c r="O1108" i="1"/>
  <c r="P1108" i="1" s="1"/>
  <c r="A108" i="1" l="1"/>
  <c r="O1910" i="1"/>
  <c r="P1910" i="1" s="1"/>
  <c r="O2276" i="1"/>
  <c r="P2276" i="1" s="1"/>
  <c r="O1109" i="1"/>
  <c r="P1109" i="1" s="1"/>
  <c r="O1509" i="1"/>
  <c r="P1509" i="1" s="1"/>
  <c r="O709" i="1"/>
  <c r="P709" i="1" s="1"/>
  <c r="O307" i="1"/>
  <c r="P307" i="1" s="1"/>
  <c r="O107" i="1"/>
  <c r="P107" i="1" s="1"/>
  <c r="A109" i="1" l="1"/>
  <c r="O2277" i="1"/>
  <c r="P2277" i="1" s="1"/>
  <c r="O1110" i="1"/>
  <c r="P1110" i="1" s="1"/>
  <c r="O1911" i="1"/>
  <c r="P1911" i="1" s="1"/>
  <c r="O1510" i="1"/>
  <c r="P1510" i="1" s="1"/>
  <c r="O710" i="1"/>
  <c r="P710" i="1" s="1"/>
  <c r="O308" i="1"/>
  <c r="P308" i="1" s="1"/>
  <c r="O108" i="1"/>
  <c r="P108" i="1" s="1"/>
  <c r="A110" i="1" l="1"/>
  <c r="O1111" i="1"/>
  <c r="P1111" i="1" s="1"/>
  <c r="O2278" i="1"/>
  <c r="P2278" i="1" s="1"/>
  <c r="O1912" i="1"/>
  <c r="P1912" i="1" s="1"/>
  <c r="O1511" i="1"/>
  <c r="P1511" i="1" s="1"/>
  <c r="O711" i="1"/>
  <c r="P711" i="1" s="1"/>
  <c r="O309" i="1"/>
  <c r="P309" i="1" s="1"/>
  <c r="O109" i="1"/>
  <c r="P109" i="1" s="1"/>
  <c r="A111" i="1" l="1"/>
  <c r="O1112" i="1"/>
  <c r="P1112" i="1" s="1"/>
  <c r="O712" i="1"/>
  <c r="P712" i="1" s="1"/>
  <c r="O2279" i="1"/>
  <c r="P2279" i="1" s="1"/>
  <c r="O1913" i="1"/>
  <c r="P1913" i="1" s="1"/>
  <c r="O1512" i="1"/>
  <c r="P1512" i="1" s="1"/>
  <c r="O110" i="1"/>
  <c r="P110" i="1" s="1"/>
  <c r="O310" i="1"/>
  <c r="P310" i="1" s="1"/>
  <c r="A112" i="1" l="1"/>
  <c r="O2280" i="1"/>
  <c r="P2280" i="1" s="1"/>
  <c r="O1113" i="1"/>
  <c r="P1113" i="1" s="1"/>
  <c r="O1513" i="1"/>
  <c r="P1513" i="1" s="1"/>
  <c r="O111" i="1"/>
  <c r="P111" i="1" s="1"/>
  <c r="O713" i="1"/>
  <c r="P713" i="1" s="1"/>
  <c r="O1914" i="1"/>
  <c r="P1914" i="1" s="1"/>
  <c r="O311" i="1"/>
  <c r="P311" i="1" s="1"/>
  <c r="A113" i="1" l="1"/>
  <c r="O2281" i="1"/>
  <c r="P2281" i="1" s="1"/>
  <c r="O1514" i="1"/>
  <c r="P1514" i="1" s="1"/>
  <c r="O1114" i="1"/>
  <c r="P1114" i="1" s="1"/>
  <c r="O714" i="1"/>
  <c r="P714" i="1" s="1"/>
  <c r="O312" i="1"/>
  <c r="P312" i="1" s="1"/>
  <c r="O112" i="1"/>
  <c r="P112" i="1" s="1"/>
  <c r="O1915" i="1"/>
  <c r="P1915" i="1" s="1"/>
  <c r="A114" i="1" l="1"/>
  <c r="O2282" i="1"/>
  <c r="P2282" i="1" s="1"/>
  <c r="O1515" i="1"/>
  <c r="P1515" i="1" s="1"/>
  <c r="O1916" i="1"/>
  <c r="P1916" i="1" s="1"/>
  <c r="O1115" i="1"/>
  <c r="P1115" i="1" s="1"/>
  <c r="O313" i="1"/>
  <c r="P313" i="1" s="1"/>
  <c r="O715" i="1"/>
  <c r="P715" i="1" s="1"/>
  <c r="O113" i="1"/>
  <c r="P113" i="1" s="1"/>
  <c r="A115" i="1" l="1"/>
  <c r="O1917" i="1"/>
  <c r="P1917" i="1" s="1"/>
  <c r="O2283" i="1"/>
  <c r="P2283" i="1" s="1"/>
  <c r="O1516" i="1"/>
  <c r="P1516" i="1" s="1"/>
  <c r="O716" i="1"/>
  <c r="P716" i="1" s="1"/>
  <c r="O1116" i="1"/>
  <c r="P1116" i="1" s="1"/>
  <c r="O314" i="1"/>
  <c r="P314" i="1" s="1"/>
  <c r="O114" i="1"/>
  <c r="P114" i="1" s="1"/>
  <c r="A116" i="1" l="1"/>
  <c r="O1918" i="1"/>
  <c r="P1918" i="1" s="1"/>
  <c r="O2284" i="1"/>
  <c r="P2284" i="1" s="1"/>
  <c r="O1117" i="1"/>
  <c r="P1117" i="1" s="1"/>
  <c r="O1517" i="1"/>
  <c r="P1517" i="1" s="1"/>
  <c r="O115" i="1"/>
  <c r="P115" i="1" s="1"/>
  <c r="O717" i="1"/>
  <c r="P717" i="1" s="1"/>
  <c r="O315" i="1"/>
  <c r="P315" i="1" s="1"/>
  <c r="A117" i="1" l="1"/>
  <c r="O2285" i="1"/>
  <c r="P2285" i="1" s="1"/>
  <c r="O1919" i="1"/>
  <c r="P1919" i="1" s="1"/>
  <c r="O1118" i="1"/>
  <c r="P1118" i="1" s="1"/>
  <c r="O1518" i="1"/>
  <c r="P1518" i="1" s="1"/>
  <c r="O116" i="1"/>
  <c r="P116" i="1" s="1"/>
  <c r="O718" i="1"/>
  <c r="P718" i="1" s="1"/>
  <c r="O316" i="1"/>
  <c r="P316" i="1" s="1"/>
  <c r="A118" i="1" l="1"/>
  <c r="O1920" i="1"/>
  <c r="P1920" i="1" s="1"/>
  <c r="O1119" i="1"/>
  <c r="P1119" i="1" s="1"/>
  <c r="O1519" i="1"/>
  <c r="P1519" i="1" s="1"/>
  <c r="O2286" i="1"/>
  <c r="P2286" i="1" s="1"/>
  <c r="O117" i="1"/>
  <c r="P117" i="1" s="1"/>
  <c r="O719" i="1"/>
  <c r="P719" i="1" s="1"/>
  <c r="O317" i="1"/>
  <c r="P317" i="1" s="1"/>
  <c r="A119" i="1" l="1"/>
  <c r="O1921" i="1"/>
  <c r="P1921" i="1" s="1"/>
  <c r="O1120" i="1"/>
  <c r="P1120" i="1" s="1"/>
  <c r="O1520" i="1"/>
  <c r="P1520" i="1" s="1"/>
  <c r="O118" i="1"/>
  <c r="P118" i="1" s="1"/>
  <c r="O720" i="1"/>
  <c r="P720" i="1" s="1"/>
  <c r="O2287" i="1"/>
  <c r="P2287" i="1" s="1"/>
  <c r="O318" i="1"/>
  <c r="P318" i="1" s="1"/>
  <c r="A120" i="1" l="1"/>
  <c r="O2288" i="1"/>
  <c r="P2288" i="1" s="1"/>
  <c r="O1922" i="1"/>
  <c r="P1922" i="1" s="1"/>
  <c r="O1121" i="1"/>
  <c r="P1121" i="1" s="1"/>
  <c r="O1521" i="1"/>
  <c r="P1521" i="1" s="1"/>
  <c r="O119" i="1"/>
  <c r="P119" i="1" s="1"/>
  <c r="O721" i="1"/>
  <c r="P721" i="1" s="1"/>
  <c r="O319" i="1"/>
  <c r="P319" i="1" s="1"/>
  <c r="A121" i="1" l="1"/>
  <c r="O2289" i="1"/>
  <c r="P2289" i="1" s="1"/>
  <c r="O1923" i="1"/>
  <c r="P1923" i="1" s="1"/>
  <c r="O1122" i="1"/>
  <c r="P1122" i="1" s="1"/>
  <c r="O120" i="1"/>
  <c r="P120" i="1" s="1"/>
  <c r="O1522" i="1"/>
  <c r="P1522" i="1" s="1"/>
  <c r="O722" i="1"/>
  <c r="P722" i="1" s="1"/>
  <c r="O320" i="1"/>
  <c r="P320" i="1" s="1"/>
  <c r="A122" i="1" l="1"/>
  <c r="O2290" i="1"/>
  <c r="P2290" i="1" s="1"/>
  <c r="O1523" i="1"/>
  <c r="P1523" i="1" s="1"/>
  <c r="O1924" i="1"/>
  <c r="P1924" i="1" s="1"/>
  <c r="O321" i="1"/>
  <c r="P321" i="1" s="1"/>
  <c r="O1123" i="1"/>
  <c r="P1123" i="1" s="1"/>
  <c r="O121" i="1"/>
  <c r="P121" i="1" s="1"/>
  <c r="O723" i="1"/>
  <c r="P723" i="1" s="1"/>
  <c r="A123" i="1" l="1"/>
  <c r="O1925" i="1"/>
  <c r="P1925" i="1" s="1"/>
  <c r="O2291" i="1"/>
  <c r="P2291" i="1" s="1"/>
  <c r="O1524" i="1"/>
  <c r="P1524" i="1" s="1"/>
  <c r="O724" i="1"/>
  <c r="P724" i="1" s="1"/>
  <c r="O322" i="1"/>
  <c r="P322" i="1" s="1"/>
  <c r="O1124" i="1"/>
  <c r="P1124" i="1" s="1"/>
  <c r="O122" i="1"/>
  <c r="P122" i="1" s="1"/>
  <c r="A124" i="1" l="1"/>
  <c r="O1926" i="1"/>
  <c r="P1926" i="1" s="1"/>
  <c r="O2292" i="1"/>
  <c r="P2292" i="1" s="1"/>
  <c r="O1125" i="1"/>
  <c r="P1125" i="1" s="1"/>
  <c r="O1525" i="1"/>
  <c r="P1525" i="1" s="1"/>
  <c r="O725" i="1"/>
  <c r="P725" i="1" s="1"/>
  <c r="O323" i="1"/>
  <c r="P323" i="1" s="1"/>
  <c r="O123" i="1"/>
  <c r="P123" i="1" s="1"/>
  <c r="A125" i="1" l="1"/>
  <c r="O2293" i="1"/>
  <c r="P2293" i="1" s="1"/>
  <c r="O1126" i="1"/>
  <c r="P1126" i="1" s="1"/>
  <c r="O1526" i="1"/>
  <c r="P1526" i="1" s="1"/>
  <c r="O1927" i="1"/>
  <c r="P1927" i="1" s="1"/>
  <c r="O726" i="1"/>
  <c r="P726" i="1" s="1"/>
  <c r="O324" i="1"/>
  <c r="P324" i="1" s="1"/>
  <c r="O124" i="1"/>
  <c r="P124" i="1" s="1"/>
  <c r="A126" i="1" l="1"/>
  <c r="O1928" i="1"/>
  <c r="P1928" i="1" s="1"/>
  <c r="O1127" i="1"/>
  <c r="P1127" i="1" s="1"/>
  <c r="O1527" i="1"/>
  <c r="P1527" i="1" s="1"/>
  <c r="O727" i="1"/>
  <c r="P727" i="1" s="1"/>
  <c r="O325" i="1"/>
  <c r="P325" i="1" s="1"/>
  <c r="O2294" i="1"/>
  <c r="P2294" i="1" s="1"/>
  <c r="O125" i="1"/>
  <c r="P125" i="1" s="1"/>
  <c r="A127" i="1" l="1"/>
  <c r="O2295" i="1"/>
  <c r="P2295" i="1" s="1"/>
  <c r="O1929" i="1"/>
  <c r="P1929" i="1" s="1"/>
  <c r="O1128" i="1"/>
  <c r="P1128" i="1" s="1"/>
  <c r="O1528" i="1"/>
  <c r="P1528" i="1" s="1"/>
  <c r="O728" i="1"/>
  <c r="P728" i="1" s="1"/>
  <c r="O326" i="1"/>
  <c r="P326" i="1" s="1"/>
  <c r="O126" i="1"/>
  <c r="P126" i="1" s="1"/>
  <c r="A128" i="1" l="1"/>
  <c r="O2296" i="1"/>
  <c r="P2296" i="1" s="1"/>
  <c r="O1930" i="1"/>
  <c r="P1930" i="1" s="1"/>
  <c r="O1129" i="1"/>
  <c r="P1129" i="1" s="1"/>
  <c r="O1529" i="1"/>
  <c r="P1529" i="1" s="1"/>
  <c r="O127" i="1"/>
  <c r="P127" i="1" s="1"/>
  <c r="O729" i="1"/>
  <c r="P729" i="1" s="1"/>
  <c r="O327" i="1"/>
  <c r="P327" i="1" s="1"/>
  <c r="A129" i="1" l="1"/>
  <c r="O2297" i="1"/>
  <c r="P2297" i="1" s="1"/>
  <c r="O1931" i="1"/>
  <c r="P1931" i="1" s="1"/>
  <c r="O1130" i="1"/>
  <c r="P1130" i="1" s="1"/>
  <c r="O128" i="1"/>
  <c r="P128" i="1" s="1"/>
  <c r="O1530" i="1"/>
  <c r="P1530" i="1" s="1"/>
  <c r="O730" i="1"/>
  <c r="P730" i="1" s="1"/>
  <c r="O328" i="1"/>
  <c r="P328" i="1" s="1"/>
  <c r="A130" i="1" l="1"/>
  <c r="O2298" i="1"/>
  <c r="P2298" i="1" s="1"/>
  <c r="O1531" i="1"/>
  <c r="P1531" i="1" s="1"/>
  <c r="O1932" i="1"/>
  <c r="P1932" i="1" s="1"/>
  <c r="O329" i="1"/>
  <c r="P329" i="1" s="1"/>
  <c r="O129" i="1"/>
  <c r="P129" i="1" s="1"/>
  <c r="O1131" i="1"/>
  <c r="P1131" i="1" s="1"/>
  <c r="O731" i="1"/>
  <c r="P731" i="1" s="1"/>
  <c r="A131" i="1" l="1"/>
  <c r="O1933" i="1"/>
  <c r="P1933" i="1" s="1"/>
  <c r="O2299" i="1"/>
  <c r="P2299" i="1" s="1"/>
  <c r="O732" i="1"/>
  <c r="P732" i="1" s="1"/>
  <c r="O330" i="1"/>
  <c r="P330" i="1" s="1"/>
  <c r="O130" i="1"/>
  <c r="P130" i="1" s="1"/>
  <c r="O1132" i="1"/>
  <c r="P1132" i="1" s="1"/>
  <c r="O1532" i="1"/>
  <c r="P1532" i="1" s="1"/>
  <c r="A132" i="1" l="1"/>
  <c r="O1934" i="1"/>
  <c r="P1934" i="1" s="1"/>
  <c r="O2300" i="1"/>
  <c r="P2300" i="1" s="1"/>
  <c r="O1533" i="1"/>
  <c r="P1533" i="1" s="1"/>
  <c r="O1133" i="1"/>
  <c r="P1133" i="1" s="1"/>
  <c r="O733" i="1"/>
  <c r="P733" i="1" s="1"/>
  <c r="O331" i="1"/>
  <c r="P331" i="1" s="1"/>
  <c r="O131" i="1"/>
  <c r="P131" i="1" s="1"/>
  <c r="A133" i="1" l="1"/>
  <c r="O2301" i="1"/>
  <c r="P2301" i="1" s="1"/>
  <c r="O1534" i="1"/>
  <c r="P1534" i="1" s="1"/>
  <c r="O1134" i="1"/>
  <c r="P1134" i="1" s="1"/>
  <c r="O1935" i="1"/>
  <c r="P1935" i="1" s="1"/>
  <c r="O734" i="1"/>
  <c r="P734" i="1" s="1"/>
  <c r="O332" i="1"/>
  <c r="P332" i="1" s="1"/>
  <c r="O132" i="1"/>
  <c r="P132" i="1" s="1"/>
  <c r="A134" i="1" l="1"/>
  <c r="O2302" i="1"/>
  <c r="P2302" i="1" s="1"/>
  <c r="O1535" i="1"/>
  <c r="P1535" i="1" s="1"/>
  <c r="O1135" i="1"/>
  <c r="P1135" i="1" s="1"/>
  <c r="O1936" i="1"/>
  <c r="P1936" i="1" s="1"/>
  <c r="O735" i="1"/>
  <c r="P735" i="1" s="1"/>
  <c r="O333" i="1"/>
  <c r="P333" i="1" s="1"/>
  <c r="O133" i="1"/>
  <c r="P133" i="1" s="1"/>
  <c r="A135" i="1" l="1"/>
  <c r="O2303" i="1"/>
  <c r="P2303" i="1" s="1"/>
  <c r="O1536" i="1"/>
  <c r="P1536" i="1" s="1"/>
  <c r="O1136" i="1"/>
  <c r="P1136" i="1" s="1"/>
  <c r="O1937" i="1"/>
  <c r="P1937" i="1" s="1"/>
  <c r="O736" i="1"/>
  <c r="P736" i="1" s="1"/>
  <c r="O334" i="1"/>
  <c r="P334" i="1" s="1"/>
  <c r="O134" i="1"/>
  <c r="P134" i="1" s="1"/>
  <c r="A136" i="1" l="1"/>
  <c r="O2304" i="1"/>
  <c r="P2304" i="1" s="1"/>
  <c r="O1938" i="1"/>
  <c r="P1938" i="1" s="1"/>
  <c r="O1537" i="1"/>
  <c r="P1537" i="1" s="1"/>
  <c r="O1137" i="1"/>
  <c r="P1137" i="1" s="1"/>
  <c r="O135" i="1"/>
  <c r="P135" i="1" s="1"/>
  <c r="O737" i="1"/>
  <c r="P737" i="1" s="1"/>
  <c r="O335" i="1"/>
  <c r="P335" i="1" s="1"/>
  <c r="A137" i="1" l="1"/>
  <c r="O2305" i="1"/>
  <c r="P2305" i="1" s="1"/>
  <c r="O1939" i="1"/>
  <c r="P1939" i="1" s="1"/>
  <c r="O1538" i="1"/>
  <c r="P1538" i="1" s="1"/>
  <c r="O1138" i="1"/>
  <c r="P1138" i="1" s="1"/>
  <c r="O136" i="1"/>
  <c r="P136" i="1" s="1"/>
  <c r="O738" i="1"/>
  <c r="P738" i="1" s="1"/>
  <c r="O336" i="1"/>
  <c r="P336" i="1" s="1"/>
  <c r="A138" i="1" l="1"/>
  <c r="O2306" i="1"/>
  <c r="P2306" i="1" s="1"/>
  <c r="O1539" i="1"/>
  <c r="P1539" i="1" s="1"/>
  <c r="O1940" i="1"/>
  <c r="P1940" i="1" s="1"/>
  <c r="O337" i="1"/>
  <c r="P337" i="1" s="1"/>
  <c r="O137" i="1"/>
  <c r="P137" i="1" s="1"/>
  <c r="O1139" i="1"/>
  <c r="P1139" i="1" s="1"/>
  <c r="O739" i="1"/>
  <c r="P739" i="1" s="1"/>
  <c r="A139" i="1" l="1"/>
  <c r="O1941" i="1"/>
  <c r="P1941" i="1" s="1"/>
  <c r="O2307" i="1"/>
  <c r="P2307" i="1" s="1"/>
  <c r="O740" i="1"/>
  <c r="P740" i="1" s="1"/>
  <c r="O338" i="1"/>
  <c r="P338" i="1" s="1"/>
  <c r="O138" i="1"/>
  <c r="P138" i="1" s="1"/>
  <c r="O1140" i="1"/>
  <c r="P1140" i="1" s="1"/>
  <c r="O1540" i="1"/>
  <c r="P1540" i="1" s="1"/>
  <c r="A140" i="1" l="1"/>
  <c r="O1942" i="1"/>
  <c r="P1942" i="1" s="1"/>
  <c r="O2308" i="1"/>
  <c r="P2308" i="1" s="1"/>
  <c r="O1141" i="1"/>
  <c r="P1141" i="1" s="1"/>
  <c r="O1541" i="1"/>
  <c r="P1541" i="1" s="1"/>
  <c r="O741" i="1"/>
  <c r="P741" i="1" s="1"/>
  <c r="O339" i="1"/>
  <c r="P339" i="1" s="1"/>
  <c r="O139" i="1"/>
  <c r="P139" i="1" s="1"/>
  <c r="A141" i="1" l="1"/>
  <c r="O2309" i="1"/>
  <c r="P2309" i="1" s="1"/>
  <c r="O1542" i="1"/>
  <c r="P1542" i="1" s="1"/>
  <c r="O1142" i="1"/>
  <c r="P1142" i="1" s="1"/>
  <c r="O1943" i="1"/>
  <c r="P1943" i="1" s="1"/>
  <c r="O742" i="1"/>
  <c r="P742" i="1" s="1"/>
  <c r="O340" i="1"/>
  <c r="P340" i="1" s="1"/>
  <c r="O140" i="1"/>
  <c r="P140" i="1" s="1"/>
  <c r="A142" i="1" l="1"/>
  <c r="O1543" i="1"/>
  <c r="P1543" i="1" s="1"/>
  <c r="O1143" i="1"/>
  <c r="P1143" i="1" s="1"/>
  <c r="O2310" i="1"/>
  <c r="P2310" i="1" s="1"/>
  <c r="O1944" i="1"/>
  <c r="P1944" i="1" s="1"/>
  <c r="O743" i="1"/>
  <c r="P743" i="1" s="1"/>
  <c r="O341" i="1"/>
  <c r="P341" i="1" s="1"/>
  <c r="O141" i="1"/>
  <c r="P141" i="1" s="1"/>
  <c r="A143" i="1" l="1"/>
  <c r="O1544" i="1"/>
  <c r="P1544" i="1" s="1"/>
  <c r="O1144" i="1"/>
  <c r="P1144" i="1" s="1"/>
  <c r="O2311" i="1"/>
  <c r="P2311" i="1" s="1"/>
  <c r="O1945" i="1"/>
  <c r="P1945" i="1" s="1"/>
  <c r="O744" i="1"/>
  <c r="P744" i="1" s="1"/>
  <c r="O142" i="1"/>
  <c r="P142" i="1" s="1"/>
  <c r="O342" i="1"/>
  <c r="P342" i="1" s="1"/>
  <c r="A144" i="1" l="1"/>
  <c r="O2312" i="1"/>
  <c r="P2312" i="1" s="1"/>
  <c r="O1545" i="1"/>
  <c r="P1545" i="1" s="1"/>
  <c r="O1145" i="1"/>
  <c r="P1145" i="1" s="1"/>
  <c r="O143" i="1"/>
  <c r="P143" i="1" s="1"/>
  <c r="O1946" i="1"/>
  <c r="P1946" i="1" s="1"/>
  <c r="O745" i="1"/>
  <c r="P745" i="1" s="1"/>
  <c r="O343" i="1"/>
  <c r="P343" i="1" s="1"/>
  <c r="A145" i="1" l="1"/>
  <c r="O2313" i="1"/>
  <c r="P2313" i="1" s="1"/>
  <c r="O1546" i="1"/>
  <c r="P1546" i="1" s="1"/>
  <c r="O1146" i="1"/>
  <c r="P1146" i="1" s="1"/>
  <c r="O144" i="1"/>
  <c r="P144" i="1" s="1"/>
  <c r="O1947" i="1"/>
  <c r="P1947" i="1" s="1"/>
  <c r="O746" i="1"/>
  <c r="P746" i="1" s="1"/>
  <c r="O344" i="1"/>
  <c r="P344" i="1" s="1"/>
  <c r="A146" i="1" l="1"/>
  <c r="O2314" i="1"/>
  <c r="P2314" i="1" s="1"/>
  <c r="O1547" i="1"/>
  <c r="P1547" i="1" s="1"/>
  <c r="O1948" i="1"/>
  <c r="P1948" i="1" s="1"/>
  <c r="O1147" i="1"/>
  <c r="P1147" i="1" s="1"/>
  <c r="O345" i="1"/>
  <c r="P345" i="1" s="1"/>
  <c r="O145" i="1"/>
  <c r="P145" i="1" s="1"/>
  <c r="O747" i="1"/>
  <c r="P747" i="1" s="1"/>
  <c r="A147" i="1" l="1"/>
  <c r="O1949" i="1"/>
  <c r="P1949" i="1" s="1"/>
  <c r="O2315" i="1"/>
  <c r="P2315" i="1" s="1"/>
  <c r="O1548" i="1"/>
  <c r="P1548" i="1" s="1"/>
  <c r="O748" i="1"/>
  <c r="P748" i="1" s="1"/>
  <c r="O1148" i="1"/>
  <c r="P1148" i="1" s="1"/>
  <c r="O346" i="1"/>
  <c r="P346" i="1" s="1"/>
  <c r="O146" i="1"/>
  <c r="P146" i="1" s="1"/>
  <c r="A148" i="1" l="1"/>
  <c r="O1950" i="1"/>
  <c r="P1950" i="1" s="1"/>
  <c r="O2316" i="1"/>
  <c r="P2316" i="1" s="1"/>
  <c r="O1149" i="1"/>
  <c r="P1149" i="1" s="1"/>
  <c r="O1549" i="1"/>
  <c r="P1549" i="1" s="1"/>
  <c r="O749" i="1"/>
  <c r="P749" i="1" s="1"/>
  <c r="O347" i="1"/>
  <c r="P347" i="1" s="1"/>
  <c r="O147" i="1"/>
  <c r="P147" i="1" s="1"/>
  <c r="A149" i="1" l="1"/>
  <c r="O1951" i="1"/>
  <c r="P1951" i="1" s="1"/>
  <c r="O1150" i="1"/>
  <c r="P1150" i="1" s="1"/>
  <c r="O2317" i="1"/>
  <c r="P2317" i="1" s="1"/>
  <c r="O1550" i="1"/>
  <c r="P1550" i="1" s="1"/>
  <c r="O750" i="1"/>
  <c r="P750" i="1" s="1"/>
  <c r="O348" i="1"/>
  <c r="P348" i="1" s="1"/>
  <c r="O148" i="1"/>
  <c r="P148" i="1" s="1"/>
  <c r="A150" i="1" l="1"/>
  <c r="O1551" i="1"/>
  <c r="P1551" i="1" s="1"/>
  <c r="O1952" i="1"/>
  <c r="P1952" i="1" s="1"/>
  <c r="O1151" i="1"/>
  <c r="P1151" i="1" s="1"/>
  <c r="O751" i="1"/>
  <c r="P751" i="1" s="1"/>
  <c r="O349" i="1"/>
  <c r="P349" i="1" s="1"/>
  <c r="O2318" i="1"/>
  <c r="P2318" i="1" s="1"/>
  <c r="O149" i="1"/>
  <c r="P149" i="1" s="1"/>
  <c r="A151" i="1" l="1"/>
  <c r="O1552" i="1"/>
  <c r="P1552" i="1" s="1"/>
  <c r="O1953" i="1"/>
  <c r="P1953" i="1" s="1"/>
  <c r="O1152" i="1"/>
  <c r="P1152" i="1" s="1"/>
  <c r="O2319" i="1"/>
  <c r="P2319" i="1" s="1"/>
  <c r="O752" i="1"/>
  <c r="P752" i="1" s="1"/>
  <c r="O350" i="1"/>
  <c r="P350" i="1" s="1"/>
  <c r="O150" i="1"/>
  <c r="P150" i="1" s="1"/>
  <c r="A152" i="1" l="1"/>
  <c r="O2320" i="1"/>
  <c r="P2320" i="1" s="1"/>
  <c r="O1553" i="1"/>
  <c r="P1553" i="1" s="1"/>
  <c r="O1954" i="1"/>
  <c r="P1954" i="1" s="1"/>
  <c r="O1153" i="1"/>
  <c r="P1153" i="1" s="1"/>
  <c r="O151" i="1"/>
  <c r="P151" i="1" s="1"/>
  <c r="O753" i="1"/>
  <c r="P753" i="1" s="1"/>
  <c r="O351" i="1"/>
  <c r="P351" i="1" s="1"/>
  <c r="A153" i="1" l="1"/>
  <c r="O2321" i="1"/>
  <c r="P2321" i="1" s="1"/>
  <c r="O1554" i="1"/>
  <c r="P1554" i="1" s="1"/>
  <c r="O1955" i="1"/>
  <c r="P1955" i="1" s="1"/>
  <c r="O1154" i="1"/>
  <c r="P1154" i="1" s="1"/>
  <c r="O152" i="1"/>
  <c r="P152" i="1" s="1"/>
  <c r="O754" i="1"/>
  <c r="P754" i="1" s="1"/>
  <c r="O352" i="1"/>
  <c r="P352" i="1" s="1"/>
  <c r="A154" i="1" l="1"/>
  <c r="O2322" i="1"/>
  <c r="P2322" i="1" s="1"/>
  <c r="O1555" i="1"/>
  <c r="P1555" i="1" s="1"/>
  <c r="O353" i="1"/>
  <c r="P353" i="1" s="1"/>
  <c r="O1155" i="1"/>
  <c r="P1155" i="1" s="1"/>
  <c r="O153" i="1"/>
  <c r="P153" i="1" s="1"/>
  <c r="O1956" i="1"/>
  <c r="P1956" i="1" s="1"/>
  <c r="O755" i="1"/>
  <c r="P755" i="1" s="1"/>
  <c r="A155" i="1" l="1"/>
  <c r="O1957" i="1"/>
  <c r="P1957" i="1" s="1"/>
  <c r="O2323" i="1"/>
  <c r="P2323" i="1" s="1"/>
  <c r="O1556" i="1"/>
  <c r="P1556" i="1" s="1"/>
  <c r="O756" i="1"/>
  <c r="P756" i="1" s="1"/>
  <c r="O354" i="1"/>
  <c r="P354" i="1" s="1"/>
  <c r="O1156" i="1"/>
  <c r="P1156" i="1" s="1"/>
  <c r="O154" i="1"/>
  <c r="P154" i="1" s="1"/>
  <c r="A156" i="1" l="1"/>
  <c r="O1958" i="1"/>
  <c r="P1958" i="1" s="1"/>
  <c r="O2324" i="1"/>
  <c r="P2324" i="1" s="1"/>
  <c r="O1157" i="1"/>
  <c r="P1157" i="1" s="1"/>
  <c r="O1557" i="1"/>
  <c r="P1557" i="1" s="1"/>
  <c r="O757" i="1"/>
  <c r="P757" i="1" s="1"/>
  <c r="O355" i="1"/>
  <c r="P355" i="1" s="1"/>
  <c r="O155" i="1"/>
  <c r="P155" i="1" s="1"/>
  <c r="A157" i="1" l="1"/>
  <c r="O2325" i="1"/>
  <c r="P2325" i="1" s="1"/>
  <c r="O1158" i="1"/>
  <c r="P1158" i="1" s="1"/>
  <c r="O758" i="1"/>
  <c r="P758" i="1" s="1"/>
  <c r="O1558" i="1"/>
  <c r="P1558" i="1" s="1"/>
  <c r="O356" i="1"/>
  <c r="P356" i="1" s="1"/>
  <c r="O1959" i="1"/>
  <c r="P1959" i="1" s="1"/>
  <c r="O156" i="1"/>
  <c r="P156" i="1" s="1"/>
  <c r="A158" i="1" l="1"/>
  <c r="O1960" i="1"/>
  <c r="P1960" i="1" s="1"/>
  <c r="O2326" i="1"/>
  <c r="P2326" i="1" s="1"/>
  <c r="O1159" i="1"/>
  <c r="P1159" i="1" s="1"/>
  <c r="O759" i="1"/>
  <c r="P759" i="1" s="1"/>
  <c r="O1559" i="1"/>
  <c r="P1559" i="1" s="1"/>
  <c r="O357" i="1"/>
  <c r="P357" i="1" s="1"/>
  <c r="O157" i="1"/>
  <c r="P157" i="1" s="1"/>
  <c r="A159" i="1" l="1"/>
  <c r="O1560" i="1"/>
  <c r="P1560" i="1" s="1"/>
  <c r="O1961" i="1"/>
  <c r="P1961" i="1" s="1"/>
  <c r="O2327" i="1"/>
  <c r="P2327" i="1" s="1"/>
  <c r="O1160" i="1"/>
  <c r="P1160" i="1" s="1"/>
  <c r="O760" i="1"/>
  <c r="P760" i="1" s="1"/>
  <c r="O358" i="1"/>
  <c r="P358" i="1" s="1"/>
  <c r="O158" i="1"/>
  <c r="P158" i="1" s="1"/>
  <c r="A160" i="1" l="1"/>
  <c r="O2328" i="1"/>
  <c r="P2328" i="1" s="1"/>
  <c r="O1561" i="1"/>
  <c r="P1561" i="1" s="1"/>
  <c r="O1962" i="1"/>
  <c r="P1962" i="1" s="1"/>
  <c r="O1161" i="1"/>
  <c r="P1161" i="1" s="1"/>
  <c r="O159" i="1"/>
  <c r="P159" i="1" s="1"/>
  <c r="O761" i="1"/>
  <c r="P761" i="1" s="1"/>
  <c r="O359" i="1"/>
  <c r="P359" i="1" s="1"/>
  <c r="A161" i="1" l="1"/>
  <c r="O2329" i="1"/>
  <c r="P2329" i="1" s="1"/>
  <c r="O1562" i="1"/>
  <c r="P1562" i="1" s="1"/>
  <c r="O1963" i="1"/>
  <c r="P1963" i="1" s="1"/>
  <c r="O1162" i="1"/>
  <c r="P1162" i="1" s="1"/>
  <c r="O160" i="1"/>
  <c r="P160" i="1" s="1"/>
  <c r="O762" i="1"/>
  <c r="P762" i="1" s="1"/>
  <c r="O360" i="1"/>
  <c r="P360" i="1" s="1"/>
  <c r="A162" i="1" l="1"/>
  <c r="O2330" i="1"/>
  <c r="P2330" i="1" s="1"/>
  <c r="O1563" i="1"/>
  <c r="P1563" i="1" s="1"/>
  <c r="O1964" i="1"/>
  <c r="P1964" i="1" s="1"/>
  <c r="O361" i="1"/>
  <c r="P361" i="1" s="1"/>
  <c r="O161" i="1"/>
  <c r="P161" i="1" s="1"/>
  <c r="O1163" i="1"/>
  <c r="P1163" i="1" s="1"/>
  <c r="O763" i="1"/>
  <c r="P763" i="1" s="1"/>
  <c r="A163" i="1" l="1"/>
  <c r="O1965" i="1"/>
  <c r="P1965" i="1" s="1"/>
  <c r="O2331" i="1"/>
  <c r="P2331" i="1" s="1"/>
  <c r="O1564" i="1"/>
  <c r="P1564" i="1" s="1"/>
  <c r="O764" i="1"/>
  <c r="P764" i="1" s="1"/>
  <c r="O362" i="1"/>
  <c r="P362" i="1" s="1"/>
  <c r="O162" i="1"/>
  <c r="P162" i="1" s="1"/>
  <c r="O1164" i="1"/>
  <c r="P1164" i="1" s="1"/>
  <c r="A164" i="1" l="1"/>
  <c r="O1966" i="1"/>
  <c r="P1966" i="1" s="1"/>
  <c r="O2332" i="1"/>
  <c r="P2332" i="1" s="1"/>
  <c r="O1165" i="1"/>
  <c r="P1165" i="1" s="1"/>
  <c r="O1565" i="1"/>
  <c r="P1565" i="1" s="1"/>
  <c r="O765" i="1"/>
  <c r="P765" i="1" s="1"/>
  <c r="O363" i="1"/>
  <c r="P363" i="1" s="1"/>
  <c r="O163" i="1"/>
  <c r="P163" i="1" s="1"/>
  <c r="A165" i="1" l="1"/>
  <c r="O1166" i="1"/>
  <c r="P1166" i="1" s="1"/>
  <c r="O2333" i="1"/>
  <c r="P2333" i="1" s="1"/>
  <c r="O1967" i="1"/>
  <c r="P1967" i="1" s="1"/>
  <c r="O1566" i="1"/>
  <c r="P1566" i="1" s="1"/>
  <c r="O766" i="1"/>
  <c r="P766" i="1" s="1"/>
  <c r="O364" i="1"/>
  <c r="P364" i="1" s="1"/>
  <c r="O164" i="1"/>
  <c r="P164" i="1" s="1"/>
  <c r="A166" i="1" l="1"/>
  <c r="O1167" i="1"/>
  <c r="P1167" i="1" s="1"/>
  <c r="O2334" i="1"/>
  <c r="P2334" i="1" s="1"/>
  <c r="O1968" i="1"/>
  <c r="P1968" i="1" s="1"/>
  <c r="O767" i="1"/>
  <c r="P767" i="1" s="1"/>
  <c r="O365" i="1"/>
  <c r="P365" i="1" s="1"/>
  <c r="O1567" i="1"/>
  <c r="P1567" i="1" s="1"/>
  <c r="O165" i="1"/>
  <c r="P165" i="1" s="1"/>
  <c r="A167" i="1" l="1"/>
  <c r="O1168" i="1"/>
  <c r="P1168" i="1" s="1"/>
  <c r="O2335" i="1"/>
  <c r="P2335" i="1" s="1"/>
  <c r="O1969" i="1"/>
  <c r="P1969" i="1" s="1"/>
  <c r="O768" i="1"/>
  <c r="P768" i="1" s="1"/>
  <c r="O1568" i="1"/>
  <c r="P1568" i="1" s="1"/>
  <c r="O366" i="1"/>
  <c r="P366" i="1" s="1"/>
  <c r="O166" i="1"/>
  <c r="P166" i="1" s="1"/>
  <c r="A168" i="1" l="1"/>
  <c r="O2336" i="1"/>
  <c r="P2336" i="1" s="1"/>
  <c r="O1970" i="1"/>
  <c r="P1970" i="1" s="1"/>
  <c r="O1569" i="1"/>
  <c r="P1569" i="1" s="1"/>
  <c r="O1169" i="1"/>
  <c r="P1169" i="1" s="1"/>
  <c r="O167" i="1"/>
  <c r="P167" i="1" s="1"/>
  <c r="O769" i="1"/>
  <c r="P769" i="1" s="1"/>
  <c r="O367" i="1"/>
  <c r="P367" i="1" s="1"/>
  <c r="A169" i="1" l="1"/>
  <c r="O2337" i="1"/>
  <c r="P2337" i="1" s="1"/>
  <c r="O1971" i="1"/>
  <c r="P1971" i="1" s="1"/>
  <c r="O1570" i="1"/>
  <c r="P1570" i="1" s="1"/>
  <c r="O1170" i="1"/>
  <c r="P1170" i="1" s="1"/>
  <c r="O168" i="1"/>
  <c r="P168" i="1" s="1"/>
  <c r="O770" i="1"/>
  <c r="P770" i="1" s="1"/>
  <c r="O368" i="1"/>
  <c r="P368" i="1" s="1"/>
  <c r="A170" i="1" l="1"/>
  <c r="O2338" i="1"/>
  <c r="P2338" i="1" s="1"/>
  <c r="O1571" i="1"/>
  <c r="P1571" i="1" s="1"/>
  <c r="O1972" i="1"/>
  <c r="P1972" i="1" s="1"/>
  <c r="O369" i="1"/>
  <c r="P369" i="1" s="1"/>
  <c r="O169" i="1"/>
  <c r="P169" i="1" s="1"/>
  <c r="O1171" i="1"/>
  <c r="P1171" i="1" s="1"/>
  <c r="O771" i="1"/>
  <c r="P771" i="1" s="1"/>
  <c r="A171" i="1" l="1"/>
  <c r="O1973" i="1"/>
  <c r="P1973" i="1" s="1"/>
  <c r="O2339" i="1"/>
  <c r="P2339" i="1" s="1"/>
  <c r="O1572" i="1"/>
  <c r="P1572" i="1" s="1"/>
  <c r="O772" i="1"/>
  <c r="P772" i="1" s="1"/>
  <c r="O370" i="1"/>
  <c r="P370" i="1" s="1"/>
  <c r="O170" i="1"/>
  <c r="P170" i="1" s="1"/>
  <c r="O1172" i="1"/>
  <c r="P1172" i="1" s="1"/>
  <c r="A172" i="1" l="1"/>
  <c r="O1974" i="1"/>
  <c r="P1974" i="1" s="1"/>
  <c r="O2340" i="1"/>
  <c r="P2340" i="1" s="1"/>
  <c r="O1173" i="1"/>
  <c r="P1173" i="1" s="1"/>
  <c r="O1573" i="1"/>
  <c r="P1573" i="1" s="1"/>
  <c r="O773" i="1"/>
  <c r="P773" i="1" s="1"/>
  <c r="O371" i="1"/>
  <c r="P371" i="1" s="1"/>
  <c r="O171" i="1"/>
  <c r="P171" i="1" s="1"/>
  <c r="A173" i="1" l="1"/>
  <c r="O1174" i="1"/>
  <c r="P1174" i="1" s="1"/>
  <c r="O1975" i="1"/>
  <c r="P1975" i="1" s="1"/>
  <c r="O1574" i="1"/>
  <c r="P1574" i="1" s="1"/>
  <c r="O2341" i="1"/>
  <c r="P2341" i="1" s="1"/>
  <c r="O774" i="1"/>
  <c r="P774" i="1" s="1"/>
  <c r="O372" i="1"/>
  <c r="P372" i="1" s="1"/>
  <c r="O172" i="1"/>
  <c r="P172" i="1" s="1"/>
  <c r="A174" i="1" l="1"/>
  <c r="O1175" i="1"/>
  <c r="P1175" i="1" s="1"/>
  <c r="O1976" i="1"/>
  <c r="P1976" i="1" s="1"/>
  <c r="O1575" i="1"/>
  <c r="P1575" i="1" s="1"/>
  <c r="O2342" i="1"/>
  <c r="P2342" i="1" s="1"/>
  <c r="O775" i="1"/>
  <c r="P775" i="1" s="1"/>
  <c r="O373" i="1"/>
  <c r="P373" i="1" s="1"/>
  <c r="O173" i="1"/>
  <c r="P173" i="1" s="1"/>
  <c r="A175" i="1" l="1"/>
  <c r="O2343" i="1"/>
  <c r="P2343" i="1" s="1"/>
  <c r="O1176" i="1"/>
  <c r="P1176" i="1" s="1"/>
  <c r="O1977" i="1"/>
  <c r="P1977" i="1" s="1"/>
  <c r="O776" i="1"/>
  <c r="P776" i="1" s="1"/>
  <c r="O374" i="1"/>
  <c r="P374" i="1" s="1"/>
  <c r="O174" i="1"/>
  <c r="P174" i="1" s="1"/>
  <c r="O1576" i="1"/>
  <c r="P1576" i="1" s="1"/>
  <c r="A176" i="1" l="1"/>
  <c r="O2344" i="1"/>
  <c r="P2344" i="1" s="1"/>
  <c r="O1177" i="1"/>
  <c r="P1177" i="1" s="1"/>
  <c r="O1577" i="1"/>
  <c r="P1577" i="1" s="1"/>
  <c r="O175" i="1"/>
  <c r="P175" i="1" s="1"/>
  <c r="O1978" i="1"/>
  <c r="P1978" i="1" s="1"/>
  <c r="O777" i="1"/>
  <c r="P777" i="1" s="1"/>
  <c r="O375" i="1"/>
  <c r="P375" i="1" s="1"/>
  <c r="A177" i="1" l="1"/>
  <c r="O2345" i="1"/>
  <c r="P2345" i="1" s="1"/>
  <c r="O1578" i="1"/>
  <c r="P1578" i="1" s="1"/>
  <c r="O1178" i="1"/>
  <c r="P1178" i="1" s="1"/>
  <c r="O176" i="1"/>
  <c r="P176" i="1" s="1"/>
  <c r="O1979" i="1"/>
  <c r="P1979" i="1" s="1"/>
  <c r="O778" i="1"/>
  <c r="P778" i="1" s="1"/>
  <c r="O376" i="1"/>
  <c r="P376" i="1" s="1"/>
  <c r="A178" i="1" l="1"/>
  <c r="O2346" i="1"/>
  <c r="P2346" i="1" s="1"/>
  <c r="O1579" i="1"/>
  <c r="P1579" i="1" s="1"/>
  <c r="O1980" i="1"/>
  <c r="P1980" i="1" s="1"/>
  <c r="O1179" i="1"/>
  <c r="P1179" i="1" s="1"/>
  <c r="O377" i="1"/>
  <c r="P377" i="1" s="1"/>
  <c r="O177" i="1"/>
  <c r="P177" i="1" s="1"/>
  <c r="O779" i="1"/>
  <c r="P779" i="1" s="1"/>
  <c r="A179" i="1" l="1"/>
  <c r="O1981" i="1"/>
  <c r="P1981" i="1" s="1"/>
  <c r="O2347" i="1"/>
  <c r="P2347" i="1" s="1"/>
  <c r="O1580" i="1"/>
  <c r="P1580" i="1" s="1"/>
  <c r="O780" i="1"/>
  <c r="P780" i="1" s="1"/>
  <c r="O1180" i="1"/>
  <c r="P1180" i="1" s="1"/>
  <c r="O378" i="1"/>
  <c r="P378" i="1" s="1"/>
  <c r="O178" i="1"/>
  <c r="P178" i="1" s="1"/>
  <c r="A180" i="1" l="1"/>
  <c r="O1982" i="1"/>
  <c r="P1982" i="1" s="1"/>
  <c r="O2348" i="1"/>
  <c r="P2348" i="1" s="1"/>
  <c r="O1181" i="1"/>
  <c r="P1181" i="1" s="1"/>
  <c r="O1581" i="1"/>
  <c r="P1581" i="1" s="1"/>
  <c r="O781" i="1"/>
  <c r="P781" i="1" s="1"/>
  <c r="O379" i="1"/>
  <c r="P379" i="1" s="1"/>
  <c r="O179" i="1"/>
  <c r="P179" i="1" s="1"/>
  <c r="A181" i="1" l="1"/>
  <c r="O2349" i="1"/>
  <c r="P2349" i="1" s="1"/>
  <c r="O1983" i="1"/>
  <c r="P1983" i="1" s="1"/>
  <c r="O1182" i="1"/>
  <c r="P1182" i="1" s="1"/>
  <c r="O1582" i="1"/>
  <c r="P1582" i="1" s="1"/>
  <c r="O782" i="1"/>
  <c r="P782" i="1" s="1"/>
  <c r="O380" i="1"/>
  <c r="P380" i="1" s="1"/>
  <c r="O180" i="1"/>
  <c r="P180" i="1" s="1"/>
  <c r="A182" i="1" l="1"/>
  <c r="O2350" i="1"/>
  <c r="P2350" i="1" s="1"/>
  <c r="O1984" i="1"/>
  <c r="P1984" i="1" s="1"/>
  <c r="O1183" i="1"/>
  <c r="P1183" i="1" s="1"/>
  <c r="O1583" i="1"/>
  <c r="P1583" i="1" s="1"/>
  <c r="O783" i="1"/>
  <c r="P783" i="1" s="1"/>
  <c r="O381" i="1"/>
  <c r="P381" i="1" s="1"/>
  <c r="O181" i="1"/>
  <c r="P181" i="1" s="1"/>
  <c r="A183" i="1" l="1"/>
  <c r="O2351" i="1"/>
  <c r="P2351" i="1" s="1"/>
  <c r="O1985" i="1"/>
  <c r="P1985" i="1" s="1"/>
  <c r="O1184" i="1"/>
  <c r="P1184" i="1" s="1"/>
  <c r="O1584" i="1"/>
  <c r="P1584" i="1" s="1"/>
  <c r="O784" i="1"/>
  <c r="P784" i="1" s="1"/>
  <c r="O382" i="1"/>
  <c r="P382" i="1" s="1"/>
  <c r="O182" i="1"/>
  <c r="P182" i="1" s="1"/>
  <c r="A184" i="1" l="1"/>
  <c r="O2352" i="1"/>
  <c r="P2352" i="1" s="1"/>
  <c r="O1986" i="1"/>
  <c r="P1986" i="1" s="1"/>
  <c r="O1185" i="1"/>
  <c r="P1185" i="1" s="1"/>
  <c r="O183" i="1"/>
  <c r="P183" i="1" s="1"/>
  <c r="O1585" i="1"/>
  <c r="P1585" i="1" s="1"/>
  <c r="O785" i="1"/>
  <c r="P785" i="1" s="1"/>
  <c r="O383" i="1"/>
  <c r="P383" i="1" s="1"/>
  <c r="A185" i="1" l="1"/>
  <c r="O2353" i="1"/>
  <c r="P2353" i="1" s="1"/>
  <c r="O1987" i="1"/>
  <c r="P1987" i="1" s="1"/>
  <c r="O1186" i="1"/>
  <c r="P1186" i="1" s="1"/>
  <c r="O184" i="1"/>
  <c r="P184" i="1" s="1"/>
  <c r="O1586" i="1"/>
  <c r="P1586" i="1" s="1"/>
  <c r="O786" i="1"/>
  <c r="P786" i="1" s="1"/>
  <c r="O384" i="1"/>
  <c r="P384" i="1" s="1"/>
  <c r="A186" i="1" l="1"/>
  <c r="O2354" i="1"/>
  <c r="P2354" i="1" s="1"/>
  <c r="O1587" i="1"/>
  <c r="P1587" i="1" s="1"/>
  <c r="O385" i="1"/>
  <c r="P385" i="1" s="1"/>
  <c r="O1187" i="1"/>
  <c r="P1187" i="1" s="1"/>
  <c r="O185" i="1"/>
  <c r="P185" i="1" s="1"/>
  <c r="O1988" i="1"/>
  <c r="P1988" i="1" s="1"/>
  <c r="O787" i="1"/>
  <c r="P787" i="1" s="1"/>
  <c r="A187" i="1" l="1"/>
  <c r="O1989" i="1"/>
  <c r="P1989" i="1" s="1"/>
  <c r="O2355" i="1"/>
  <c r="P2355" i="1" s="1"/>
  <c r="O1588" i="1"/>
  <c r="P1588" i="1" s="1"/>
  <c r="O788" i="1"/>
  <c r="P788" i="1" s="1"/>
  <c r="O386" i="1"/>
  <c r="P386" i="1" s="1"/>
  <c r="O1188" i="1"/>
  <c r="P1188" i="1" s="1"/>
  <c r="O186" i="1"/>
  <c r="P186" i="1" s="1"/>
  <c r="A188" i="1" l="1"/>
  <c r="O1990" i="1"/>
  <c r="P1990" i="1" s="1"/>
  <c r="O2356" i="1"/>
  <c r="P2356" i="1" s="1"/>
  <c r="O1189" i="1"/>
  <c r="P1189" i="1" s="1"/>
  <c r="O1589" i="1"/>
  <c r="P1589" i="1" s="1"/>
  <c r="O789" i="1"/>
  <c r="P789" i="1" s="1"/>
  <c r="O387" i="1"/>
  <c r="P387" i="1" s="1"/>
  <c r="O187" i="1"/>
  <c r="P187" i="1" s="1"/>
  <c r="A189" i="1" l="1"/>
  <c r="O1190" i="1"/>
  <c r="P1190" i="1" s="1"/>
  <c r="O1590" i="1"/>
  <c r="P1590" i="1" s="1"/>
  <c r="O2357" i="1"/>
  <c r="P2357" i="1" s="1"/>
  <c r="O790" i="1"/>
  <c r="P790" i="1" s="1"/>
  <c r="O388" i="1"/>
  <c r="P388" i="1" s="1"/>
  <c r="O1991" i="1"/>
  <c r="P1991" i="1" s="1"/>
  <c r="O188" i="1"/>
  <c r="P188" i="1" s="1"/>
  <c r="A190" i="1" l="1"/>
  <c r="O1992" i="1"/>
  <c r="P1992" i="1" s="1"/>
  <c r="O1191" i="1"/>
  <c r="P1191" i="1" s="1"/>
  <c r="O1591" i="1"/>
  <c r="P1591" i="1" s="1"/>
  <c r="O2358" i="1"/>
  <c r="P2358" i="1" s="1"/>
  <c r="O791" i="1"/>
  <c r="P791" i="1" s="1"/>
  <c r="O389" i="1"/>
  <c r="P389" i="1" s="1"/>
  <c r="O189" i="1"/>
  <c r="P189" i="1" s="1"/>
  <c r="A191" i="1" l="1"/>
  <c r="O1993" i="1"/>
  <c r="P1993" i="1" s="1"/>
  <c r="O1192" i="1"/>
  <c r="P1192" i="1" s="1"/>
  <c r="O1592" i="1"/>
  <c r="P1592" i="1" s="1"/>
  <c r="O2359" i="1"/>
  <c r="P2359" i="1" s="1"/>
  <c r="O792" i="1"/>
  <c r="P792" i="1" s="1"/>
  <c r="O390" i="1"/>
  <c r="P390" i="1" s="1"/>
  <c r="O190" i="1"/>
  <c r="P190" i="1" s="1"/>
  <c r="A192" i="1" l="1"/>
  <c r="O2360" i="1"/>
  <c r="P2360" i="1" s="1"/>
  <c r="O1994" i="1"/>
  <c r="P1994" i="1" s="1"/>
  <c r="O1193" i="1"/>
  <c r="P1193" i="1" s="1"/>
  <c r="O1593" i="1"/>
  <c r="P1593" i="1" s="1"/>
  <c r="O191" i="1"/>
  <c r="P191" i="1" s="1"/>
  <c r="O793" i="1"/>
  <c r="P793" i="1" s="1"/>
  <c r="O391" i="1"/>
  <c r="P391" i="1" s="1"/>
  <c r="A193" i="1" l="1"/>
  <c r="O2361" i="1"/>
  <c r="P2361" i="1" s="1"/>
  <c r="O1995" i="1"/>
  <c r="P1995" i="1" s="1"/>
  <c r="O1194" i="1"/>
  <c r="P1194" i="1" s="1"/>
  <c r="O192" i="1"/>
  <c r="P192" i="1" s="1"/>
  <c r="O1594" i="1"/>
  <c r="P1594" i="1" s="1"/>
  <c r="O794" i="1"/>
  <c r="P794" i="1" s="1"/>
  <c r="O392" i="1"/>
  <c r="P392" i="1" s="1"/>
  <c r="A194" i="1" l="1"/>
  <c r="O2362" i="1"/>
  <c r="P2362" i="1" s="1"/>
  <c r="O1595" i="1"/>
  <c r="P1595" i="1" s="1"/>
  <c r="O1996" i="1"/>
  <c r="P1996" i="1" s="1"/>
  <c r="O393" i="1"/>
  <c r="P393" i="1" s="1"/>
  <c r="O193" i="1"/>
  <c r="P193" i="1" s="1"/>
  <c r="O1195" i="1"/>
  <c r="P1195" i="1" s="1"/>
  <c r="O795" i="1"/>
  <c r="P795" i="1" s="1"/>
  <c r="A195" i="1" l="1"/>
  <c r="O1997" i="1"/>
  <c r="P1997" i="1" s="1"/>
  <c r="O2363" i="1"/>
  <c r="P2363" i="1" s="1"/>
  <c r="O796" i="1"/>
  <c r="P796" i="1" s="1"/>
  <c r="O394" i="1"/>
  <c r="P394" i="1" s="1"/>
  <c r="O194" i="1"/>
  <c r="P194" i="1" s="1"/>
  <c r="O1596" i="1"/>
  <c r="P1596" i="1" s="1"/>
  <c r="O1196" i="1"/>
  <c r="P1196" i="1" s="1"/>
  <c r="A196" i="1" l="1"/>
  <c r="O1998" i="1"/>
  <c r="P1998" i="1" s="1"/>
  <c r="O2364" i="1"/>
  <c r="P2364" i="1" s="1"/>
  <c r="O1597" i="1"/>
  <c r="P1597" i="1" s="1"/>
  <c r="O1197" i="1"/>
  <c r="P1197" i="1" s="1"/>
  <c r="O797" i="1"/>
  <c r="P797" i="1" s="1"/>
  <c r="O395" i="1"/>
  <c r="P395" i="1" s="1"/>
  <c r="O195" i="1"/>
  <c r="P195" i="1" s="1"/>
  <c r="A197" i="1" l="1"/>
  <c r="O1598" i="1"/>
  <c r="P1598" i="1" s="1"/>
  <c r="O1198" i="1"/>
  <c r="P1198" i="1" s="1"/>
  <c r="O1999" i="1"/>
  <c r="P1999" i="1" s="1"/>
  <c r="O798" i="1"/>
  <c r="P798" i="1" s="1"/>
  <c r="O396" i="1"/>
  <c r="P396" i="1" s="1"/>
  <c r="O2365" i="1"/>
  <c r="P2365" i="1" s="1"/>
  <c r="O196" i="1"/>
  <c r="P196" i="1" s="1"/>
  <c r="A198" i="1" l="1"/>
  <c r="O2366" i="1"/>
  <c r="P2366" i="1" s="1"/>
  <c r="O1599" i="1"/>
  <c r="P1599" i="1" s="1"/>
  <c r="O1199" i="1"/>
  <c r="P1199" i="1" s="1"/>
  <c r="O799" i="1"/>
  <c r="P799" i="1" s="1"/>
  <c r="O397" i="1"/>
  <c r="P397" i="1" s="1"/>
  <c r="O2000" i="1"/>
  <c r="P2000" i="1" s="1"/>
  <c r="O197" i="1"/>
  <c r="P197" i="1" s="1"/>
  <c r="A199" i="1" l="1"/>
  <c r="O2367" i="1"/>
  <c r="P2367" i="1" s="1"/>
  <c r="O1600" i="1"/>
  <c r="P1600" i="1" s="1"/>
  <c r="O1200" i="1"/>
  <c r="P1200" i="1" s="1"/>
  <c r="O800" i="1"/>
  <c r="P800" i="1" s="1"/>
  <c r="O2001" i="1"/>
  <c r="P2001" i="1" s="1"/>
  <c r="O398" i="1"/>
  <c r="P398" i="1" s="1"/>
  <c r="O198" i="1"/>
  <c r="P198" i="1" s="1"/>
  <c r="A200" i="1" l="1"/>
  <c r="O2368" i="1"/>
  <c r="P2368" i="1" s="1"/>
  <c r="O2002" i="1"/>
  <c r="P2002" i="1" s="1"/>
  <c r="O1601" i="1"/>
  <c r="P1601" i="1" s="1"/>
  <c r="O1201" i="1"/>
  <c r="P1201" i="1" s="1"/>
  <c r="O199" i="1"/>
  <c r="P199" i="1" s="1"/>
  <c r="O801" i="1"/>
  <c r="P801" i="1" s="1"/>
  <c r="O399" i="1"/>
  <c r="P399" i="1" s="1"/>
  <c r="A201" i="1" l="1"/>
  <c r="O2369" i="1"/>
  <c r="P2369" i="1" s="1"/>
  <c r="O2003" i="1"/>
  <c r="P2003" i="1" s="1"/>
  <c r="O1602" i="1"/>
  <c r="P1602" i="1" s="1"/>
  <c r="O1202" i="1"/>
  <c r="P1202" i="1" s="1"/>
  <c r="O200" i="1"/>
  <c r="P200" i="1" s="1"/>
  <c r="O802" i="1"/>
  <c r="P802" i="1" s="1"/>
  <c r="O400" i="1"/>
  <c r="P400" i="1" s="1"/>
  <c r="A202" i="1" l="1"/>
  <c r="O2370" i="1"/>
  <c r="P2370" i="1" s="1"/>
  <c r="O1603" i="1"/>
  <c r="P1603" i="1" s="1"/>
  <c r="O2004" i="1"/>
  <c r="P2004" i="1" s="1"/>
  <c r="O401" i="1"/>
  <c r="P401" i="1" s="1"/>
  <c r="O201" i="1"/>
  <c r="P201" i="1" s="1"/>
  <c r="O1203" i="1"/>
  <c r="P1203" i="1" s="1"/>
  <c r="O803" i="1"/>
  <c r="P803" i="1" s="1"/>
  <c r="A203" i="1" l="1"/>
  <c r="O2005" i="1"/>
  <c r="P2005" i="1" s="1"/>
  <c r="O2371" i="1"/>
  <c r="P2371" i="1" s="1"/>
  <c r="O804" i="1"/>
  <c r="P804" i="1" s="1"/>
  <c r="O402" i="1"/>
  <c r="P402" i="1" s="1"/>
  <c r="O1604" i="1"/>
  <c r="P1604" i="1" s="1"/>
  <c r="O1204" i="1"/>
  <c r="P1204" i="1" s="1"/>
  <c r="A204" i="1" l="1"/>
  <c r="O2006" i="1"/>
  <c r="P2006" i="1" s="1"/>
  <c r="O2372" i="1"/>
  <c r="P2372" i="1" s="1"/>
  <c r="O1205" i="1"/>
  <c r="P1205" i="1" s="1"/>
  <c r="O805" i="1"/>
  <c r="P805" i="1" s="1"/>
  <c r="O403" i="1"/>
  <c r="P403" i="1" s="1"/>
  <c r="O1605" i="1"/>
  <c r="P1605" i="1" s="1"/>
  <c r="A205" i="1" l="1"/>
  <c r="O1606" i="1"/>
  <c r="P1606" i="1" s="1"/>
  <c r="O1206" i="1"/>
  <c r="P1206" i="1" s="1"/>
  <c r="O2373" i="1"/>
  <c r="P2373" i="1" s="1"/>
  <c r="O2007" i="1"/>
  <c r="P2007" i="1" s="1"/>
  <c r="O806" i="1"/>
  <c r="P806" i="1" s="1"/>
  <c r="O404" i="1"/>
  <c r="P404" i="1" s="1"/>
  <c r="A206" i="1" l="1"/>
  <c r="O1607" i="1"/>
  <c r="P1607" i="1" s="1"/>
  <c r="O1207" i="1"/>
  <c r="P1207" i="1" s="1"/>
  <c r="O2374" i="1"/>
  <c r="P2374" i="1" s="1"/>
  <c r="O2008" i="1"/>
  <c r="P2008" i="1" s="1"/>
  <c r="O807" i="1"/>
  <c r="P807" i="1" s="1"/>
  <c r="O405" i="1"/>
  <c r="P405" i="1" s="1"/>
  <c r="A207" i="1" l="1"/>
  <c r="O1608" i="1"/>
  <c r="P1608" i="1" s="1"/>
  <c r="O1208" i="1"/>
  <c r="P1208" i="1" s="1"/>
  <c r="O2375" i="1"/>
  <c r="P2375" i="1" s="1"/>
  <c r="O2009" i="1"/>
  <c r="P2009" i="1" s="1"/>
  <c r="O808" i="1"/>
  <c r="P808" i="1" s="1"/>
  <c r="O406" i="1"/>
  <c r="P406" i="1" s="1"/>
  <c r="A208" i="1" l="1"/>
  <c r="O2376" i="1"/>
  <c r="P2376" i="1" s="1"/>
  <c r="O1609" i="1"/>
  <c r="P1609" i="1" s="1"/>
  <c r="O1209" i="1"/>
  <c r="P1209" i="1" s="1"/>
  <c r="O2010" i="1"/>
  <c r="P2010" i="1" s="1"/>
  <c r="O809" i="1"/>
  <c r="P809" i="1" s="1"/>
  <c r="O407" i="1"/>
  <c r="P407" i="1" s="1"/>
  <c r="A209" i="1" l="1"/>
  <c r="O2377" i="1"/>
  <c r="P2377" i="1" s="1"/>
  <c r="O1610" i="1"/>
  <c r="P1610" i="1" s="1"/>
  <c r="O1210" i="1"/>
  <c r="P1210" i="1" s="1"/>
  <c r="O2011" i="1"/>
  <c r="P2011" i="1" s="1"/>
  <c r="O810" i="1"/>
  <c r="P810" i="1" s="1"/>
  <c r="O408" i="1"/>
  <c r="P408" i="1" s="1"/>
  <c r="A210" i="1" l="1"/>
  <c r="O2378" i="1"/>
  <c r="P2378" i="1" s="1"/>
  <c r="O1611" i="1"/>
  <c r="P1611" i="1" s="1"/>
  <c r="O2012" i="1"/>
  <c r="P2012" i="1" s="1"/>
  <c r="O1211" i="1"/>
  <c r="P1211" i="1" s="1"/>
  <c r="O409" i="1"/>
  <c r="P409" i="1" s="1"/>
  <c r="O811" i="1"/>
  <c r="P811" i="1" s="1"/>
  <c r="A211" i="1" l="1"/>
  <c r="O2013" i="1"/>
  <c r="P2013" i="1" s="1"/>
  <c r="O2379" i="1"/>
  <c r="P2379" i="1" s="1"/>
  <c r="O1612" i="1"/>
  <c r="P1612" i="1" s="1"/>
  <c r="O812" i="1"/>
  <c r="P812" i="1" s="1"/>
  <c r="O1212" i="1"/>
  <c r="P1212" i="1" s="1"/>
  <c r="O410" i="1"/>
  <c r="P410" i="1" s="1"/>
  <c r="A212" i="1" l="1"/>
  <c r="O2014" i="1"/>
  <c r="P2014" i="1" s="1"/>
  <c r="O2380" i="1"/>
  <c r="P2380" i="1" s="1"/>
  <c r="O1213" i="1"/>
  <c r="P1213" i="1" s="1"/>
  <c r="O813" i="1"/>
  <c r="P813" i="1" s="1"/>
  <c r="O411" i="1"/>
  <c r="P411" i="1" s="1"/>
  <c r="O1613" i="1"/>
  <c r="P1613" i="1" s="1"/>
  <c r="A213" i="1" l="1"/>
  <c r="O2015" i="1"/>
  <c r="P2015" i="1" s="1"/>
  <c r="O1214" i="1"/>
  <c r="P1214" i="1" s="1"/>
  <c r="O2381" i="1"/>
  <c r="P2381" i="1" s="1"/>
  <c r="O1614" i="1"/>
  <c r="P1614" i="1" s="1"/>
  <c r="O814" i="1"/>
  <c r="P814" i="1" s="1"/>
  <c r="O412" i="1"/>
  <c r="P412" i="1" s="1"/>
  <c r="A214" i="1" l="1"/>
  <c r="O1615" i="1"/>
  <c r="P1615" i="1" s="1"/>
  <c r="O2016" i="1"/>
  <c r="P2016" i="1" s="1"/>
  <c r="O1215" i="1"/>
  <c r="P1215" i="1" s="1"/>
  <c r="O815" i="1"/>
  <c r="P815" i="1" s="1"/>
  <c r="O413" i="1"/>
  <c r="P413" i="1" s="1"/>
  <c r="O2382" i="1"/>
  <c r="P2382" i="1" s="1"/>
  <c r="A215" i="1" l="1"/>
  <c r="O1616" i="1"/>
  <c r="P1616" i="1" s="1"/>
  <c r="O2017" i="1"/>
  <c r="P2017" i="1" s="1"/>
  <c r="O1216" i="1"/>
  <c r="P1216" i="1" s="1"/>
  <c r="O816" i="1"/>
  <c r="P816" i="1" s="1"/>
  <c r="O2383" i="1"/>
  <c r="P2383" i="1" s="1"/>
  <c r="O414" i="1"/>
  <c r="P414" i="1" s="1"/>
  <c r="A216" i="1" l="1"/>
  <c r="O2384" i="1"/>
  <c r="P2384" i="1" s="1"/>
  <c r="O1617" i="1"/>
  <c r="P1617" i="1" s="1"/>
  <c r="O2018" i="1"/>
  <c r="P2018" i="1" s="1"/>
  <c r="O1217" i="1"/>
  <c r="P1217" i="1" s="1"/>
  <c r="O817" i="1"/>
  <c r="P817" i="1" s="1"/>
  <c r="O415" i="1"/>
  <c r="P415" i="1" s="1"/>
  <c r="A217" i="1" l="1"/>
  <c r="O2385" i="1"/>
  <c r="P2385" i="1" s="1"/>
  <c r="O1618" i="1"/>
  <c r="P1618" i="1" s="1"/>
  <c r="O2019" i="1"/>
  <c r="P2019" i="1" s="1"/>
  <c r="O1218" i="1"/>
  <c r="P1218" i="1" s="1"/>
  <c r="O818" i="1"/>
  <c r="P818" i="1" s="1"/>
  <c r="O416" i="1"/>
  <c r="P416" i="1" s="1"/>
  <c r="A218" i="1" l="1"/>
  <c r="O2386" i="1"/>
  <c r="P2386" i="1" s="1"/>
  <c r="O1619" i="1"/>
  <c r="P1619" i="1" s="1"/>
  <c r="O417" i="1"/>
  <c r="P417" i="1" s="1"/>
  <c r="O2020" i="1"/>
  <c r="P2020" i="1" s="1"/>
  <c r="O1219" i="1"/>
  <c r="P1219" i="1" s="1"/>
  <c r="O819" i="1"/>
  <c r="P819" i="1" s="1"/>
  <c r="A219" i="1" l="1"/>
  <c r="O2021" i="1"/>
  <c r="P2021" i="1" s="1"/>
  <c r="O2387" i="1"/>
  <c r="P2387" i="1" s="1"/>
  <c r="O1620" i="1"/>
  <c r="P1620" i="1" s="1"/>
  <c r="O820" i="1"/>
  <c r="P820" i="1" s="1"/>
  <c r="O418" i="1"/>
  <c r="P418" i="1" s="1"/>
  <c r="O1220" i="1"/>
  <c r="P1220" i="1" s="1"/>
  <c r="A220" i="1" l="1"/>
  <c r="O2022" i="1"/>
  <c r="P2022" i="1" s="1"/>
  <c r="O2388" i="1"/>
  <c r="P2388" i="1" s="1"/>
  <c r="O1221" i="1"/>
  <c r="P1221" i="1" s="1"/>
  <c r="O1621" i="1"/>
  <c r="P1621" i="1" s="1"/>
  <c r="O821" i="1"/>
  <c r="P821" i="1" s="1"/>
  <c r="O419" i="1"/>
  <c r="P419" i="1" s="1"/>
  <c r="A221" i="1" l="1"/>
  <c r="O2389" i="1"/>
  <c r="P2389" i="1" s="1"/>
  <c r="O1222" i="1"/>
  <c r="P1222" i="1" s="1"/>
  <c r="O1622" i="1"/>
  <c r="P1622" i="1" s="1"/>
  <c r="O822" i="1"/>
  <c r="P822" i="1" s="1"/>
  <c r="O2023" i="1"/>
  <c r="P2023" i="1" s="1"/>
  <c r="O420" i="1"/>
  <c r="P420" i="1" s="1"/>
  <c r="A222" i="1" l="1"/>
  <c r="O2024" i="1"/>
  <c r="P2024" i="1" s="1"/>
  <c r="O2390" i="1"/>
  <c r="P2390" i="1" s="1"/>
  <c r="O1223" i="1"/>
  <c r="P1223" i="1" s="1"/>
  <c r="O1623" i="1"/>
  <c r="P1623" i="1" s="1"/>
  <c r="O823" i="1"/>
  <c r="P823" i="1" s="1"/>
  <c r="O421" i="1"/>
  <c r="P421" i="1" s="1"/>
  <c r="A223" i="1" l="1"/>
  <c r="O1624" i="1"/>
  <c r="P1624" i="1" s="1"/>
  <c r="O2025" i="1"/>
  <c r="P2025" i="1" s="1"/>
  <c r="O2391" i="1"/>
  <c r="P2391" i="1" s="1"/>
  <c r="O1224" i="1"/>
  <c r="P1224" i="1" s="1"/>
  <c r="O824" i="1"/>
  <c r="P824" i="1" s="1"/>
  <c r="O422" i="1"/>
  <c r="P422" i="1" s="1"/>
  <c r="A224" i="1" l="1"/>
  <c r="O2392" i="1"/>
  <c r="P2392" i="1" s="1"/>
  <c r="O1625" i="1"/>
  <c r="P1625" i="1" s="1"/>
  <c r="O2026" i="1"/>
  <c r="P2026" i="1" s="1"/>
  <c r="O1225" i="1"/>
  <c r="P1225" i="1" s="1"/>
  <c r="O825" i="1"/>
  <c r="P825" i="1" s="1"/>
  <c r="O423" i="1"/>
  <c r="P423" i="1" s="1"/>
  <c r="A225" i="1" l="1"/>
  <c r="O2393" i="1"/>
  <c r="P2393" i="1" s="1"/>
  <c r="O1626" i="1"/>
  <c r="P1626" i="1" s="1"/>
  <c r="O2027" i="1"/>
  <c r="P2027" i="1" s="1"/>
  <c r="O1226" i="1"/>
  <c r="P1226" i="1" s="1"/>
  <c r="O826" i="1"/>
  <c r="P826" i="1" s="1"/>
  <c r="O424" i="1"/>
  <c r="P424" i="1" s="1"/>
  <c r="A226" i="1" l="1"/>
  <c r="O2394" i="1"/>
  <c r="P2394" i="1" s="1"/>
  <c r="O1627" i="1"/>
  <c r="P1627" i="1" s="1"/>
  <c r="O2028" i="1"/>
  <c r="P2028" i="1" s="1"/>
  <c r="O425" i="1"/>
  <c r="P425" i="1" s="1"/>
  <c r="O1227" i="1"/>
  <c r="P1227" i="1" s="1"/>
  <c r="O827" i="1"/>
  <c r="P827" i="1" s="1"/>
  <c r="A227" i="1" l="1"/>
  <c r="O2029" i="1"/>
  <c r="P2029" i="1" s="1"/>
  <c r="O2395" i="1"/>
  <c r="P2395" i="1" s="1"/>
  <c r="O1628" i="1"/>
  <c r="P1628" i="1" s="1"/>
  <c r="O828" i="1"/>
  <c r="P828" i="1" s="1"/>
  <c r="O426" i="1"/>
  <c r="P426" i="1" s="1"/>
  <c r="O1228" i="1"/>
  <c r="P1228" i="1" s="1"/>
  <c r="A228" i="1" l="1"/>
  <c r="O2030" i="1"/>
  <c r="P2030" i="1" s="1"/>
  <c r="O2396" i="1"/>
  <c r="P2396" i="1" s="1"/>
  <c r="O1229" i="1"/>
  <c r="P1229" i="1" s="1"/>
  <c r="O1629" i="1"/>
  <c r="P1629" i="1" s="1"/>
  <c r="O829" i="1"/>
  <c r="P829" i="1" s="1"/>
  <c r="O427" i="1"/>
  <c r="P427" i="1" s="1"/>
  <c r="A229" i="1" l="1"/>
  <c r="O1230" i="1"/>
  <c r="P1230" i="1" s="1"/>
  <c r="O2397" i="1"/>
  <c r="P2397" i="1" s="1"/>
  <c r="O2031" i="1"/>
  <c r="P2031" i="1" s="1"/>
  <c r="O1630" i="1"/>
  <c r="P1630" i="1" s="1"/>
  <c r="O830" i="1"/>
  <c r="P830" i="1" s="1"/>
  <c r="O428" i="1"/>
  <c r="P428" i="1" s="1"/>
  <c r="A230" i="1" l="1"/>
  <c r="O2398" i="1"/>
  <c r="P2398" i="1" s="1"/>
  <c r="O1631" i="1"/>
  <c r="P1631" i="1" s="1"/>
  <c r="O831" i="1"/>
  <c r="P831" i="1" s="1"/>
  <c r="O2032" i="1"/>
  <c r="P2032" i="1" s="1"/>
  <c r="O429" i="1"/>
  <c r="P429" i="1" s="1"/>
  <c r="O1231" i="1"/>
  <c r="P1231" i="1" s="1"/>
  <c r="A231" i="1" l="1"/>
  <c r="O1232" i="1"/>
  <c r="P1232" i="1" s="1"/>
  <c r="O2399" i="1"/>
  <c r="P2399" i="1" s="1"/>
  <c r="O1632" i="1"/>
  <c r="P1632" i="1" s="1"/>
  <c r="O832" i="1"/>
  <c r="P832" i="1" s="1"/>
  <c r="O2033" i="1"/>
  <c r="P2033" i="1" s="1"/>
  <c r="O430" i="1"/>
  <c r="P430" i="1" s="1"/>
  <c r="A232" i="1" l="1"/>
  <c r="O2400" i="1"/>
  <c r="P2400" i="1" s="1"/>
  <c r="O2034" i="1"/>
  <c r="P2034" i="1" s="1"/>
  <c r="O1633" i="1"/>
  <c r="P1633" i="1" s="1"/>
  <c r="O1233" i="1"/>
  <c r="P1233" i="1" s="1"/>
  <c r="O833" i="1"/>
  <c r="P833" i="1" s="1"/>
  <c r="O431" i="1"/>
  <c r="P431" i="1" s="1"/>
  <c r="A233" i="1" l="1"/>
  <c r="O2401" i="1"/>
  <c r="P2401" i="1" s="1"/>
  <c r="O2035" i="1"/>
  <c r="P2035" i="1" s="1"/>
  <c r="O1634" i="1"/>
  <c r="P1634" i="1" s="1"/>
  <c r="O1234" i="1"/>
  <c r="P1234" i="1" s="1"/>
  <c r="O834" i="1"/>
  <c r="P834" i="1" s="1"/>
  <c r="O432" i="1"/>
  <c r="P432" i="1" s="1"/>
  <c r="A234" i="1" l="1"/>
  <c r="O2402" i="1"/>
  <c r="P2402" i="1" s="1"/>
  <c r="O1635" i="1"/>
  <c r="P1635" i="1" s="1"/>
  <c r="O2036" i="1"/>
  <c r="P2036" i="1" s="1"/>
  <c r="O433" i="1"/>
  <c r="P433" i="1" s="1"/>
  <c r="O835" i="1"/>
  <c r="P835" i="1" s="1"/>
  <c r="O1235" i="1"/>
  <c r="P1235" i="1" s="1"/>
  <c r="A235" i="1" l="1"/>
  <c r="O2037" i="1"/>
  <c r="P2037" i="1" s="1"/>
  <c r="O2403" i="1"/>
  <c r="P2403" i="1" s="1"/>
  <c r="O1636" i="1"/>
  <c r="P1636" i="1" s="1"/>
  <c r="O1236" i="1"/>
  <c r="P1236" i="1" s="1"/>
  <c r="O836" i="1"/>
  <c r="P836" i="1" s="1"/>
  <c r="O434" i="1"/>
  <c r="P434" i="1" s="1"/>
  <c r="A236" i="1" l="1"/>
  <c r="O2038" i="1"/>
  <c r="P2038" i="1" s="1"/>
  <c r="O2404" i="1"/>
  <c r="P2404" i="1" s="1"/>
  <c r="O1237" i="1"/>
  <c r="P1237" i="1" s="1"/>
  <c r="O1637" i="1"/>
  <c r="P1637" i="1" s="1"/>
  <c r="O837" i="1"/>
  <c r="P837" i="1" s="1"/>
  <c r="O435" i="1"/>
  <c r="P435" i="1" s="1"/>
  <c r="A237" i="1" l="1"/>
  <c r="O1238" i="1"/>
  <c r="P1238" i="1" s="1"/>
  <c r="O2039" i="1"/>
  <c r="P2039" i="1" s="1"/>
  <c r="O1638" i="1"/>
  <c r="P1638" i="1" s="1"/>
  <c r="O838" i="1"/>
  <c r="P838" i="1" s="1"/>
  <c r="O436" i="1"/>
  <c r="P436" i="1" s="1"/>
  <c r="O2405" i="1"/>
  <c r="P2405" i="1" s="1"/>
  <c r="A238" i="1" l="1"/>
  <c r="O2040" i="1"/>
  <c r="P2040" i="1" s="1"/>
  <c r="O1639" i="1"/>
  <c r="P1639" i="1" s="1"/>
  <c r="O2406" i="1"/>
  <c r="P2406" i="1" s="1"/>
  <c r="O1239" i="1"/>
  <c r="P1239" i="1" s="1"/>
  <c r="O839" i="1"/>
  <c r="P839" i="1" s="1"/>
  <c r="O437" i="1"/>
  <c r="P437" i="1" s="1"/>
  <c r="A239" i="1" l="1"/>
  <c r="O2407" i="1"/>
  <c r="P2407" i="1" s="1"/>
  <c r="O1240" i="1"/>
  <c r="P1240" i="1" s="1"/>
  <c r="O2041" i="1"/>
  <c r="P2041" i="1" s="1"/>
  <c r="O840" i="1"/>
  <c r="P840" i="1" s="1"/>
  <c r="O1640" i="1"/>
  <c r="P1640" i="1" s="1"/>
  <c r="O438" i="1"/>
  <c r="P438" i="1" s="1"/>
  <c r="A240" i="1" l="1"/>
  <c r="O2408" i="1"/>
  <c r="P2408" i="1" s="1"/>
  <c r="O1241" i="1"/>
  <c r="P1241" i="1" s="1"/>
  <c r="O841" i="1"/>
  <c r="P841" i="1" s="1"/>
  <c r="O2042" i="1"/>
  <c r="P2042" i="1" s="1"/>
  <c r="O1641" i="1"/>
  <c r="P1641" i="1" s="1"/>
  <c r="O439" i="1"/>
  <c r="P439" i="1" s="1"/>
  <c r="A241" i="1" l="1"/>
  <c r="O2409" i="1"/>
  <c r="P2409" i="1" s="1"/>
  <c r="O1642" i="1"/>
  <c r="P1642" i="1" s="1"/>
  <c r="O1242" i="1"/>
  <c r="P1242" i="1" s="1"/>
  <c r="O842" i="1"/>
  <c r="P842" i="1" s="1"/>
  <c r="O2043" i="1"/>
  <c r="P2043" i="1" s="1"/>
  <c r="O440" i="1"/>
  <c r="P440" i="1" s="1"/>
  <c r="A242" i="1" l="1"/>
  <c r="O2410" i="1"/>
  <c r="P2410" i="1" s="1"/>
  <c r="O1643" i="1"/>
  <c r="P1643" i="1" s="1"/>
  <c r="O2044" i="1"/>
  <c r="P2044" i="1" s="1"/>
  <c r="O441" i="1"/>
  <c r="P441" i="1" s="1"/>
  <c r="O1243" i="1"/>
  <c r="P1243" i="1" s="1"/>
  <c r="O843" i="1"/>
  <c r="P843" i="1" s="1"/>
  <c r="A243" i="1" l="1"/>
  <c r="O2045" i="1"/>
  <c r="P2045" i="1" s="1"/>
  <c r="O2411" i="1"/>
  <c r="P2411" i="1" s="1"/>
  <c r="O1644" i="1"/>
  <c r="P1644" i="1" s="1"/>
  <c r="O844" i="1"/>
  <c r="P844" i="1" s="1"/>
  <c r="O442" i="1"/>
  <c r="P442" i="1" s="1"/>
  <c r="O1244" i="1"/>
  <c r="P1244" i="1" s="1"/>
  <c r="A244" i="1" l="1"/>
  <c r="O2046" i="1"/>
  <c r="P2046" i="1" s="1"/>
  <c r="O2412" i="1"/>
  <c r="P2412" i="1" s="1"/>
  <c r="O1245" i="1"/>
  <c r="P1245" i="1" s="1"/>
  <c r="O1645" i="1"/>
  <c r="P1645" i="1" s="1"/>
  <c r="O845" i="1"/>
  <c r="P845" i="1" s="1"/>
  <c r="O443" i="1"/>
  <c r="P443" i="1" s="1"/>
  <c r="A245" i="1" l="1"/>
  <c r="O2413" i="1"/>
  <c r="P2413" i="1" s="1"/>
  <c r="O2047" i="1"/>
  <c r="P2047" i="1" s="1"/>
  <c r="O1246" i="1"/>
  <c r="P1246" i="1" s="1"/>
  <c r="O1646" i="1"/>
  <c r="P1646" i="1" s="1"/>
  <c r="O846" i="1"/>
  <c r="P846" i="1" s="1"/>
  <c r="O444" i="1"/>
  <c r="P444" i="1" s="1"/>
  <c r="A246" i="1" l="1"/>
  <c r="O2414" i="1"/>
  <c r="P2414" i="1" s="1"/>
  <c r="O2048" i="1"/>
  <c r="P2048" i="1" s="1"/>
  <c r="O1647" i="1"/>
  <c r="P1647" i="1" s="1"/>
  <c r="O847" i="1"/>
  <c r="P847" i="1" s="1"/>
  <c r="O1247" i="1"/>
  <c r="P1247" i="1" s="1"/>
  <c r="O445" i="1"/>
  <c r="P445" i="1" s="1"/>
  <c r="A247" i="1" l="1"/>
  <c r="O2415" i="1"/>
  <c r="P2415" i="1" s="1"/>
  <c r="O2049" i="1"/>
  <c r="P2049" i="1" s="1"/>
  <c r="O1248" i="1"/>
  <c r="P1248" i="1" s="1"/>
  <c r="O1648" i="1"/>
  <c r="P1648" i="1" s="1"/>
  <c r="O848" i="1"/>
  <c r="P848" i="1" s="1"/>
  <c r="O446" i="1"/>
  <c r="P446" i="1" s="1"/>
  <c r="A248" i="1" l="1"/>
  <c r="O2416" i="1"/>
  <c r="P2416" i="1" s="1"/>
  <c r="O2050" i="1"/>
  <c r="P2050" i="1" s="1"/>
  <c r="O1249" i="1"/>
  <c r="P1249" i="1" s="1"/>
  <c r="O849" i="1"/>
  <c r="P849" i="1" s="1"/>
  <c r="O1649" i="1"/>
  <c r="P1649" i="1" s="1"/>
  <c r="O447" i="1"/>
  <c r="P447" i="1" s="1"/>
  <c r="A249" i="1" l="1"/>
  <c r="O2417" i="1"/>
  <c r="P2417" i="1" s="1"/>
  <c r="O2051" i="1"/>
  <c r="P2051" i="1" s="1"/>
  <c r="O1250" i="1"/>
  <c r="P1250" i="1" s="1"/>
  <c r="O1650" i="1"/>
  <c r="P1650" i="1" s="1"/>
  <c r="O850" i="1"/>
  <c r="P850" i="1" s="1"/>
  <c r="O448" i="1"/>
  <c r="P448" i="1" s="1"/>
  <c r="A250" i="1" l="1"/>
  <c r="O2418" i="1"/>
  <c r="P2418" i="1" s="1"/>
  <c r="O1651" i="1"/>
  <c r="P1651" i="1" s="1"/>
  <c r="O2052" i="1"/>
  <c r="P2052" i="1" s="1"/>
  <c r="O449" i="1"/>
  <c r="P449" i="1" s="1"/>
  <c r="O1251" i="1"/>
  <c r="P1251" i="1" s="1"/>
  <c r="O851" i="1"/>
  <c r="P851" i="1" s="1"/>
  <c r="A251" i="1" l="1"/>
  <c r="O2053" i="1"/>
  <c r="P2053" i="1" s="1"/>
  <c r="O2419" i="1"/>
  <c r="P2419" i="1" s="1"/>
  <c r="O1652" i="1"/>
  <c r="P1652" i="1" s="1"/>
  <c r="O852" i="1"/>
  <c r="P852" i="1" s="1"/>
  <c r="O450" i="1"/>
  <c r="P450" i="1" s="1"/>
  <c r="O1252" i="1"/>
  <c r="P1252" i="1" s="1"/>
  <c r="A252" i="1" l="1"/>
  <c r="O2054" i="1"/>
  <c r="P2054" i="1" s="1"/>
  <c r="O2420" i="1"/>
  <c r="P2420" i="1" s="1"/>
  <c r="O1253" i="1"/>
  <c r="P1253" i="1" s="1"/>
  <c r="O1653" i="1"/>
  <c r="P1653" i="1" s="1"/>
  <c r="O853" i="1"/>
  <c r="P853" i="1" s="1"/>
  <c r="O451" i="1"/>
  <c r="P451" i="1" s="1"/>
  <c r="A253" i="1" l="1"/>
  <c r="O1254" i="1"/>
  <c r="P1254" i="1" s="1"/>
  <c r="O1654" i="1"/>
  <c r="P1654" i="1" s="1"/>
  <c r="O2421" i="1"/>
  <c r="P2421" i="1" s="1"/>
  <c r="O2055" i="1"/>
  <c r="P2055" i="1" s="1"/>
  <c r="O854" i="1"/>
  <c r="P854" i="1" s="1"/>
  <c r="O452" i="1"/>
  <c r="P452" i="1" s="1"/>
  <c r="A254" i="1" l="1"/>
  <c r="O2056" i="1"/>
  <c r="P2056" i="1" s="1"/>
  <c r="O1655" i="1"/>
  <c r="P1655" i="1" s="1"/>
  <c r="O2422" i="1"/>
  <c r="P2422" i="1" s="1"/>
  <c r="O1255" i="1"/>
  <c r="P1255" i="1" s="1"/>
  <c r="O855" i="1"/>
  <c r="P855" i="1" s="1"/>
  <c r="O453" i="1"/>
  <c r="P453" i="1" s="1"/>
  <c r="A255" i="1" l="1"/>
  <c r="O2057" i="1"/>
  <c r="P2057" i="1" s="1"/>
  <c r="O1256" i="1"/>
  <c r="P1256" i="1" s="1"/>
  <c r="O1656" i="1"/>
  <c r="P1656" i="1" s="1"/>
  <c r="O2423" i="1"/>
  <c r="P2423" i="1" s="1"/>
  <c r="O856" i="1"/>
  <c r="P856" i="1" s="1"/>
  <c r="O454" i="1"/>
  <c r="P454" i="1" s="1"/>
  <c r="A256" i="1" l="1"/>
  <c r="O2424" i="1"/>
  <c r="P2424" i="1" s="1"/>
  <c r="O2058" i="1"/>
  <c r="P2058" i="1" s="1"/>
  <c r="O1657" i="1"/>
  <c r="P1657" i="1" s="1"/>
  <c r="O1257" i="1"/>
  <c r="P1257" i="1" s="1"/>
  <c r="O857" i="1"/>
  <c r="P857" i="1" s="1"/>
  <c r="O455" i="1"/>
  <c r="P455" i="1" s="1"/>
  <c r="A257" i="1" l="1"/>
  <c r="O2425" i="1"/>
  <c r="P2425" i="1" s="1"/>
  <c r="O2059" i="1"/>
  <c r="P2059" i="1" s="1"/>
  <c r="O1258" i="1"/>
  <c r="P1258" i="1" s="1"/>
  <c r="O1658" i="1"/>
  <c r="P1658" i="1" s="1"/>
  <c r="O858" i="1"/>
  <c r="P858" i="1" s="1"/>
  <c r="O456" i="1"/>
  <c r="P456" i="1" s="1"/>
  <c r="A258" i="1" l="1"/>
  <c r="O2426" i="1"/>
  <c r="P2426" i="1" s="1"/>
  <c r="O1659" i="1"/>
  <c r="P1659" i="1" s="1"/>
  <c r="O2060" i="1"/>
  <c r="P2060" i="1" s="1"/>
  <c r="O457" i="1"/>
  <c r="P457" i="1" s="1"/>
  <c r="O1259" i="1"/>
  <c r="P1259" i="1" s="1"/>
  <c r="O859" i="1"/>
  <c r="P859" i="1" s="1"/>
  <c r="A259" i="1" l="1"/>
  <c r="O2061" i="1"/>
  <c r="P2061" i="1" s="1"/>
  <c r="O2427" i="1"/>
  <c r="P2427" i="1" s="1"/>
  <c r="O860" i="1"/>
  <c r="P860" i="1" s="1"/>
  <c r="O458" i="1"/>
  <c r="P458" i="1" s="1"/>
  <c r="O1660" i="1"/>
  <c r="P1660" i="1" s="1"/>
  <c r="O1260" i="1"/>
  <c r="P1260" i="1" s="1"/>
  <c r="A260" i="1" l="1"/>
  <c r="O2062" i="1"/>
  <c r="P2062" i="1" s="1"/>
  <c r="O2428" i="1"/>
  <c r="P2428" i="1" s="1"/>
  <c r="O1661" i="1"/>
  <c r="P1661" i="1" s="1"/>
  <c r="O1261" i="1"/>
  <c r="P1261" i="1" s="1"/>
  <c r="O861" i="1"/>
  <c r="P861" i="1" s="1"/>
  <c r="O459" i="1"/>
  <c r="P459" i="1" s="1"/>
  <c r="A261" i="1" l="1"/>
  <c r="O1662" i="1"/>
  <c r="P1662" i="1" s="1"/>
  <c r="O1262" i="1"/>
  <c r="P1262" i="1" s="1"/>
  <c r="O2063" i="1"/>
  <c r="P2063" i="1" s="1"/>
  <c r="O2429" i="1"/>
  <c r="P2429" i="1" s="1"/>
  <c r="O862" i="1"/>
  <c r="P862" i="1" s="1"/>
  <c r="O460" i="1"/>
  <c r="P460" i="1" s="1"/>
  <c r="A262" i="1" l="1"/>
  <c r="O2430" i="1"/>
  <c r="P2430" i="1" s="1"/>
  <c r="O1663" i="1"/>
  <c r="P1663" i="1" s="1"/>
  <c r="O2064" i="1"/>
  <c r="P2064" i="1" s="1"/>
  <c r="O863" i="1"/>
  <c r="P863" i="1" s="1"/>
  <c r="O1263" i="1"/>
  <c r="P1263" i="1" s="1"/>
  <c r="O461" i="1"/>
  <c r="P461" i="1" s="1"/>
  <c r="A263" i="1" l="1"/>
  <c r="O2431" i="1"/>
  <c r="P2431" i="1" s="1"/>
  <c r="O1664" i="1"/>
  <c r="P1664" i="1" s="1"/>
  <c r="O1264" i="1"/>
  <c r="P1264" i="1" s="1"/>
  <c r="O2065" i="1"/>
  <c r="P2065" i="1" s="1"/>
  <c r="O864" i="1"/>
  <c r="P864" i="1" s="1"/>
  <c r="O462" i="1"/>
  <c r="P462" i="1" s="1"/>
  <c r="A264" i="1" l="1"/>
  <c r="O2432" i="1"/>
  <c r="P2432" i="1" s="1"/>
  <c r="O2066" i="1"/>
  <c r="P2066" i="1" s="1"/>
  <c r="O1665" i="1"/>
  <c r="P1665" i="1" s="1"/>
  <c r="O1265" i="1"/>
  <c r="P1265" i="1" s="1"/>
  <c r="O865" i="1"/>
  <c r="P865" i="1" s="1"/>
  <c r="O463" i="1"/>
  <c r="P463" i="1" s="1"/>
  <c r="A265" i="1" l="1"/>
  <c r="O2433" i="1"/>
  <c r="P2433" i="1" s="1"/>
  <c r="O2067" i="1"/>
  <c r="P2067" i="1" s="1"/>
  <c r="O1666" i="1"/>
  <c r="P1666" i="1" s="1"/>
  <c r="O1266" i="1"/>
  <c r="P1266" i="1" s="1"/>
  <c r="O866" i="1"/>
  <c r="P866" i="1" s="1"/>
  <c r="O464" i="1"/>
  <c r="P464" i="1" s="1"/>
  <c r="A266" i="1" l="1"/>
  <c r="O2434" i="1"/>
  <c r="P2434" i="1" s="1"/>
  <c r="O1667" i="1"/>
  <c r="P1667" i="1" s="1"/>
  <c r="O2068" i="1"/>
  <c r="P2068" i="1" s="1"/>
  <c r="O465" i="1"/>
  <c r="P465" i="1" s="1"/>
  <c r="O1267" i="1"/>
  <c r="P1267" i="1" s="1"/>
  <c r="O867" i="1"/>
  <c r="P867" i="1" s="1"/>
  <c r="A267" i="1" l="1"/>
  <c r="O2069" i="1"/>
  <c r="P2069" i="1" s="1"/>
  <c r="O2435" i="1"/>
  <c r="P2435" i="1" s="1"/>
  <c r="O868" i="1"/>
  <c r="P868" i="1" s="1"/>
  <c r="O466" i="1"/>
  <c r="P466" i="1" s="1"/>
  <c r="O1668" i="1"/>
  <c r="P1668" i="1" s="1"/>
  <c r="O1268" i="1"/>
  <c r="P1268" i="1" s="1"/>
  <c r="A268" i="1" l="1"/>
  <c r="O2070" i="1"/>
  <c r="P2070" i="1" s="1"/>
  <c r="O2436" i="1"/>
  <c r="P2436" i="1" s="1"/>
  <c r="O1269" i="1"/>
  <c r="P1269" i="1" s="1"/>
  <c r="O869" i="1"/>
  <c r="P869" i="1" s="1"/>
  <c r="O467" i="1"/>
  <c r="P467" i="1" s="1"/>
  <c r="O1669" i="1"/>
  <c r="P1669" i="1" s="1"/>
  <c r="A269" i="1" l="1"/>
  <c r="O1670" i="1"/>
  <c r="P1670" i="1" s="1"/>
  <c r="O1270" i="1"/>
  <c r="P1270" i="1" s="1"/>
  <c r="O2437" i="1"/>
  <c r="P2437" i="1" s="1"/>
  <c r="O2071" i="1"/>
  <c r="P2071" i="1" s="1"/>
  <c r="O870" i="1"/>
  <c r="P870" i="1" s="1"/>
  <c r="O468" i="1"/>
  <c r="P468" i="1" s="1"/>
  <c r="A270" i="1" l="1"/>
  <c r="O1671" i="1"/>
  <c r="P1671" i="1" s="1"/>
  <c r="O2438" i="1"/>
  <c r="P2438" i="1" s="1"/>
  <c r="O2072" i="1"/>
  <c r="P2072" i="1" s="1"/>
  <c r="O1271" i="1"/>
  <c r="P1271" i="1" s="1"/>
  <c r="O871" i="1"/>
  <c r="P871" i="1" s="1"/>
  <c r="O469" i="1"/>
  <c r="P469" i="1" s="1"/>
  <c r="A271" i="1" l="1"/>
  <c r="O1672" i="1"/>
  <c r="P1672" i="1" s="1"/>
  <c r="O1272" i="1"/>
  <c r="P1272" i="1" s="1"/>
  <c r="O2439" i="1"/>
  <c r="P2439" i="1" s="1"/>
  <c r="O2073" i="1"/>
  <c r="P2073" i="1" s="1"/>
  <c r="O872" i="1"/>
  <c r="P872" i="1" s="1"/>
  <c r="O470" i="1"/>
  <c r="P470" i="1" s="1"/>
  <c r="A272" i="1" l="1"/>
  <c r="O2440" i="1"/>
  <c r="P2440" i="1" s="1"/>
  <c r="O1673" i="1"/>
  <c r="P1673" i="1" s="1"/>
  <c r="O1273" i="1"/>
  <c r="P1273" i="1" s="1"/>
  <c r="O2074" i="1"/>
  <c r="P2074" i="1" s="1"/>
  <c r="O873" i="1"/>
  <c r="P873" i="1" s="1"/>
  <c r="O471" i="1"/>
  <c r="P471" i="1" s="1"/>
  <c r="A273" i="1" l="1"/>
  <c r="O2441" i="1"/>
  <c r="P2441" i="1" s="1"/>
  <c r="O1674" i="1"/>
  <c r="P1674" i="1" s="1"/>
  <c r="O1274" i="1"/>
  <c r="P1274" i="1" s="1"/>
  <c r="O2075" i="1"/>
  <c r="P2075" i="1" s="1"/>
  <c r="O874" i="1"/>
  <c r="P874" i="1" s="1"/>
  <c r="O472" i="1"/>
  <c r="P472" i="1" s="1"/>
  <c r="A274" i="1" l="1"/>
  <c r="O2442" i="1"/>
  <c r="P2442" i="1" s="1"/>
  <c r="O1675" i="1"/>
  <c r="P1675" i="1" s="1"/>
  <c r="O2076" i="1"/>
  <c r="P2076" i="1" s="1"/>
  <c r="O473" i="1"/>
  <c r="P473" i="1" s="1"/>
  <c r="O1275" i="1"/>
  <c r="P1275" i="1" s="1"/>
  <c r="O875" i="1"/>
  <c r="P875" i="1" s="1"/>
  <c r="A275" i="1" l="1"/>
  <c r="O2077" i="1"/>
  <c r="P2077" i="1" s="1"/>
  <c r="O2443" i="1"/>
  <c r="P2443" i="1" s="1"/>
  <c r="O1676" i="1"/>
  <c r="P1676" i="1" s="1"/>
  <c r="O876" i="1"/>
  <c r="P876" i="1" s="1"/>
  <c r="O474" i="1"/>
  <c r="P474" i="1" s="1"/>
  <c r="O1276" i="1"/>
  <c r="P1276" i="1" s="1"/>
  <c r="A276" i="1" l="1"/>
  <c r="O2078" i="1"/>
  <c r="P2078" i="1" s="1"/>
  <c r="O2444" i="1"/>
  <c r="P2444" i="1" s="1"/>
  <c r="O1277" i="1"/>
  <c r="P1277" i="1" s="1"/>
  <c r="O877" i="1"/>
  <c r="P877" i="1" s="1"/>
  <c r="O475" i="1"/>
  <c r="P475" i="1" s="1"/>
  <c r="O1677" i="1"/>
  <c r="P1677" i="1" s="1"/>
  <c r="A277" i="1" l="1"/>
  <c r="O2079" i="1"/>
  <c r="P2079" i="1" s="1"/>
  <c r="O1278" i="1"/>
  <c r="P1278" i="1" s="1"/>
  <c r="O2445" i="1"/>
  <c r="P2445" i="1" s="1"/>
  <c r="O878" i="1"/>
  <c r="P878" i="1" s="1"/>
  <c r="O476" i="1"/>
  <c r="P476" i="1" s="1"/>
  <c r="O1678" i="1"/>
  <c r="P1678" i="1" s="1"/>
  <c r="A278" i="1" l="1"/>
  <c r="O1679" i="1"/>
  <c r="P1679" i="1" s="1"/>
  <c r="O2080" i="1"/>
  <c r="P2080" i="1" s="1"/>
  <c r="O2446" i="1"/>
  <c r="P2446" i="1" s="1"/>
  <c r="O879" i="1"/>
  <c r="P879" i="1" s="1"/>
  <c r="O1279" i="1"/>
  <c r="P1279" i="1" s="1"/>
  <c r="O477" i="1"/>
  <c r="P477" i="1" s="1"/>
  <c r="A279" i="1" l="1"/>
  <c r="O1680" i="1"/>
  <c r="P1680" i="1" s="1"/>
  <c r="O2081" i="1"/>
  <c r="P2081" i="1" s="1"/>
  <c r="O1280" i="1"/>
  <c r="P1280" i="1" s="1"/>
  <c r="O2447" i="1"/>
  <c r="P2447" i="1" s="1"/>
  <c r="O880" i="1"/>
  <c r="P880" i="1" s="1"/>
  <c r="O478" i="1"/>
  <c r="P478" i="1" s="1"/>
  <c r="A280" i="1" l="1"/>
  <c r="O2448" i="1"/>
  <c r="P2448" i="1" s="1"/>
  <c r="O1681" i="1"/>
  <c r="P1681" i="1" s="1"/>
  <c r="O2082" i="1"/>
  <c r="P2082" i="1" s="1"/>
  <c r="O1281" i="1"/>
  <c r="P1281" i="1" s="1"/>
  <c r="O881" i="1"/>
  <c r="P881" i="1" s="1"/>
  <c r="O479" i="1"/>
  <c r="P479" i="1" s="1"/>
  <c r="A281" i="1" l="1"/>
  <c r="O2449" i="1"/>
  <c r="P2449" i="1" s="1"/>
  <c r="O1682" i="1"/>
  <c r="P1682" i="1" s="1"/>
  <c r="O2083" i="1"/>
  <c r="P2083" i="1" s="1"/>
  <c r="O1282" i="1"/>
  <c r="P1282" i="1" s="1"/>
  <c r="O882" i="1"/>
  <c r="P882" i="1" s="1"/>
  <c r="O480" i="1"/>
  <c r="P480" i="1" s="1"/>
  <c r="A282" i="1" l="1"/>
  <c r="O2450" i="1"/>
  <c r="P2450" i="1" s="1"/>
  <c r="O1683" i="1"/>
  <c r="P1683" i="1" s="1"/>
  <c r="O481" i="1"/>
  <c r="P481" i="1" s="1"/>
  <c r="O2084" i="1"/>
  <c r="P2084" i="1" s="1"/>
  <c r="O1283" i="1"/>
  <c r="P1283" i="1" s="1"/>
  <c r="O883" i="1"/>
  <c r="P883" i="1" s="1"/>
  <c r="A283" i="1" l="1"/>
  <c r="O2085" i="1"/>
  <c r="P2085" i="1" s="1"/>
  <c r="O2451" i="1"/>
  <c r="P2451" i="1" s="1"/>
  <c r="O1684" i="1"/>
  <c r="P1684" i="1" s="1"/>
  <c r="O884" i="1"/>
  <c r="P884" i="1" s="1"/>
  <c r="O482" i="1"/>
  <c r="P482" i="1" s="1"/>
  <c r="O1284" i="1"/>
  <c r="P1284" i="1" s="1"/>
  <c r="A284" i="1" l="1"/>
  <c r="O2086" i="1"/>
  <c r="P2086" i="1" s="1"/>
  <c r="O2452" i="1"/>
  <c r="P2452" i="1" s="1"/>
  <c r="O1285" i="1"/>
  <c r="P1285" i="1" s="1"/>
  <c r="O1685" i="1"/>
  <c r="P1685" i="1" s="1"/>
  <c r="O885" i="1"/>
  <c r="P885" i="1" s="1"/>
  <c r="O483" i="1"/>
  <c r="P483" i="1" s="1"/>
  <c r="A285" i="1" l="1"/>
  <c r="O2453" i="1"/>
  <c r="P2453" i="1" s="1"/>
  <c r="O1286" i="1"/>
  <c r="P1286" i="1" s="1"/>
  <c r="O886" i="1"/>
  <c r="P886" i="1" s="1"/>
  <c r="O484" i="1"/>
  <c r="P484" i="1" s="1"/>
  <c r="O2087" i="1"/>
  <c r="P2087" i="1" s="1"/>
  <c r="O1686" i="1"/>
  <c r="P1686" i="1" s="1"/>
  <c r="A286" i="1" l="1"/>
  <c r="O2088" i="1"/>
  <c r="P2088" i="1" s="1"/>
  <c r="O2454" i="1"/>
  <c r="P2454" i="1" s="1"/>
  <c r="O1687" i="1"/>
  <c r="P1687" i="1" s="1"/>
  <c r="O1287" i="1"/>
  <c r="P1287" i="1" s="1"/>
  <c r="O887" i="1"/>
  <c r="P887" i="1" s="1"/>
  <c r="O485" i="1"/>
  <c r="P485" i="1" s="1"/>
  <c r="A287" i="1" l="1"/>
  <c r="O1688" i="1"/>
  <c r="P1688" i="1" s="1"/>
  <c r="O2089" i="1"/>
  <c r="P2089" i="1" s="1"/>
  <c r="O2455" i="1"/>
  <c r="P2455" i="1" s="1"/>
  <c r="O1288" i="1"/>
  <c r="P1288" i="1" s="1"/>
  <c r="O888" i="1"/>
  <c r="P888" i="1" s="1"/>
  <c r="O486" i="1"/>
  <c r="P486" i="1" s="1"/>
  <c r="A288" i="1" l="1"/>
  <c r="O2456" i="1"/>
  <c r="P2456" i="1" s="1"/>
  <c r="O1689" i="1"/>
  <c r="P1689" i="1" s="1"/>
  <c r="O2090" i="1"/>
  <c r="P2090" i="1" s="1"/>
  <c r="O1289" i="1"/>
  <c r="P1289" i="1" s="1"/>
  <c r="O889" i="1"/>
  <c r="P889" i="1" s="1"/>
  <c r="O487" i="1"/>
  <c r="P487" i="1" s="1"/>
  <c r="A289" i="1" l="1"/>
  <c r="O2457" i="1"/>
  <c r="P2457" i="1" s="1"/>
  <c r="O1690" i="1"/>
  <c r="P1690" i="1" s="1"/>
  <c r="O2091" i="1"/>
  <c r="P2091" i="1" s="1"/>
  <c r="O1290" i="1"/>
  <c r="P1290" i="1" s="1"/>
  <c r="O890" i="1"/>
  <c r="P890" i="1" s="1"/>
  <c r="O488" i="1"/>
  <c r="P488" i="1" s="1"/>
  <c r="A290" i="1" l="1"/>
  <c r="O2458" i="1"/>
  <c r="P2458" i="1" s="1"/>
  <c r="O1691" i="1"/>
  <c r="P1691" i="1" s="1"/>
  <c r="O2092" i="1"/>
  <c r="P2092" i="1" s="1"/>
  <c r="O489" i="1"/>
  <c r="P489" i="1" s="1"/>
  <c r="O1291" i="1"/>
  <c r="P1291" i="1" s="1"/>
  <c r="O891" i="1"/>
  <c r="P891" i="1" s="1"/>
  <c r="A291" i="1" l="1"/>
  <c r="O2093" i="1"/>
  <c r="P2093" i="1" s="1"/>
  <c r="O2459" i="1"/>
  <c r="P2459" i="1" s="1"/>
  <c r="O1692" i="1"/>
  <c r="P1692" i="1" s="1"/>
  <c r="O892" i="1"/>
  <c r="P892" i="1" s="1"/>
  <c r="O490" i="1"/>
  <c r="P490" i="1" s="1"/>
  <c r="O1292" i="1"/>
  <c r="P1292" i="1" s="1"/>
  <c r="A292" i="1" l="1"/>
  <c r="O2094" i="1"/>
  <c r="P2094" i="1" s="1"/>
  <c r="O2460" i="1"/>
  <c r="P2460" i="1" s="1"/>
  <c r="O1293" i="1"/>
  <c r="P1293" i="1" s="1"/>
  <c r="O1693" i="1"/>
  <c r="P1693" i="1" s="1"/>
  <c r="O893" i="1"/>
  <c r="P893" i="1" s="1"/>
  <c r="O491" i="1"/>
  <c r="P491" i="1" s="1"/>
  <c r="A293" i="1" l="1"/>
  <c r="O1294" i="1"/>
  <c r="P1294" i="1" s="1"/>
  <c r="O2461" i="1"/>
  <c r="P2461" i="1" s="1"/>
  <c r="O2095" i="1"/>
  <c r="P2095" i="1" s="1"/>
  <c r="O1694" i="1"/>
  <c r="P1694" i="1" s="1"/>
  <c r="O894" i="1"/>
  <c r="P894" i="1" s="1"/>
  <c r="O492" i="1"/>
  <c r="P492" i="1" s="1"/>
  <c r="A294" i="1" l="1"/>
  <c r="O2462" i="1"/>
  <c r="P2462" i="1" s="1"/>
  <c r="O2096" i="1"/>
  <c r="P2096" i="1" s="1"/>
  <c r="O1695" i="1"/>
  <c r="P1695" i="1" s="1"/>
  <c r="O895" i="1"/>
  <c r="P895" i="1" s="1"/>
  <c r="O1295" i="1"/>
  <c r="P1295" i="1" s="1"/>
  <c r="O493" i="1"/>
  <c r="P493" i="1" s="1"/>
  <c r="A295" i="1" l="1"/>
  <c r="O1296" i="1"/>
  <c r="P1296" i="1" s="1"/>
  <c r="O2463" i="1"/>
  <c r="P2463" i="1" s="1"/>
  <c r="O2097" i="1"/>
  <c r="P2097" i="1" s="1"/>
  <c r="O1696" i="1"/>
  <c r="P1696" i="1" s="1"/>
  <c r="O896" i="1"/>
  <c r="P896" i="1" s="1"/>
  <c r="O494" i="1"/>
  <c r="P494" i="1" s="1"/>
  <c r="A296" i="1" l="1"/>
  <c r="O2464" i="1"/>
  <c r="P2464" i="1" s="1"/>
  <c r="O2098" i="1"/>
  <c r="P2098" i="1" s="1"/>
  <c r="O1697" i="1"/>
  <c r="P1697" i="1" s="1"/>
  <c r="O1297" i="1"/>
  <c r="P1297" i="1" s="1"/>
  <c r="O897" i="1"/>
  <c r="P897" i="1" s="1"/>
  <c r="O495" i="1"/>
  <c r="P495" i="1" s="1"/>
  <c r="A297" i="1" l="1"/>
  <c r="O2465" i="1"/>
  <c r="P2465" i="1" s="1"/>
  <c r="O2099" i="1"/>
  <c r="P2099" i="1" s="1"/>
  <c r="O1698" i="1"/>
  <c r="P1698" i="1" s="1"/>
  <c r="O1298" i="1"/>
  <c r="P1298" i="1" s="1"/>
  <c r="O898" i="1"/>
  <c r="P898" i="1" s="1"/>
  <c r="O496" i="1"/>
  <c r="P496" i="1" s="1"/>
  <c r="A298" i="1" l="1"/>
  <c r="O2466" i="1"/>
  <c r="P2466" i="1" s="1"/>
  <c r="O1699" i="1"/>
  <c r="P1699" i="1" s="1"/>
  <c r="O2100" i="1"/>
  <c r="P2100" i="1" s="1"/>
  <c r="O497" i="1"/>
  <c r="P497" i="1" s="1"/>
  <c r="O1299" i="1"/>
  <c r="P1299" i="1" s="1"/>
  <c r="O899" i="1"/>
  <c r="P899" i="1" s="1"/>
  <c r="A299" i="1" l="1"/>
  <c r="O2467" i="1"/>
  <c r="P2467" i="1" s="1"/>
  <c r="O1700" i="1"/>
  <c r="P1700" i="1" s="1"/>
  <c r="O2101" i="1"/>
  <c r="P2101" i="1" s="1"/>
  <c r="O900" i="1"/>
  <c r="P900" i="1" s="1"/>
  <c r="O498" i="1"/>
  <c r="P498" i="1" s="1"/>
  <c r="O1300" i="1"/>
  <c r="P1300" i="1" s="1"/>
  <c r="A300" i="1" l="1"/>
  <c r="O2102" i="1"/>
  <c r="P2102" i="1" s="1"/>
  <c r="O2468" i="1"/>
  <c r="P2468" i="1" s="1"/>
  <c r="O1301" i="1"/>
  <c r="P1301" i="1" s="1"/>
  <c r="O1701" i="1"/>
  <c r="P1701" i="1" s="1"/>
  <c r="O901" i="1"/>
  <c r="P901" i="1" s="1"/>
  <c r="O499" i="1"/>
  <c r="P499" i="1" s="1"/>
  <c r="A301" i="1" l="1"/>
  <c r="O1302" i="1"/>
  <c r="P1302" i="1" s="1"/>
  <c r="O2103" i="1"/>
  <c r="P2103" i="1" s="1"/>
  <c r="O1702" i="1"/>
  <c r="P1702" i="1" s="1"/>
  <c r="O902" i="1"/>
  <c r="P902" i="1" s="1"/>
  <c r="O500" i="1"/>
  <c r="P500" i="1" s="1"/>
  <c r="O2469" i="1"/>
  <c r="P2469" i="1" s="1"/>
  <c r="A302" i="1" l="1"/>
  <c r="O2104" i="1"/>
  <c r="P2104" i="1" s="1"/>
  <c r="O1703" i="1"/>
  <c r="P1703" i="1" s="1"/>
  <c r="O1303" i="1"/>
  <c r="P1303" i="1" s="1"/>
  <c r="O903" i="1"/>
  <c r="P903" i="1" s="1"/>
  <c r="O501" i="1"/>
  <c r="P501" i="1" s="1"/>
  <c r="O2470" i="1"/>
  <c r="P2470" i="1" s="1"/>
  <c r="A303" i="1" l="1"/>
  <c r="O2471" i="1"/>
  <c r="P2471" i="1" s="1"/>
  <c r="O1304" i="1"/>
  <c r="P1304" i="1" s="1"/>
  <c r="O2105" i="1"/>
  <c r="P2105" i="1" s="1"/>
  <c r="O1704" i="1"/>
  <c r="P1704" i="1" s="1"/>
  <c r="O904" i="1"/>
  <c r="P904" i="1" s="1"/>
  <c r="O502" i="1"/>
  <c r="P502" i="1" s="1"/>
  <c r="A304" i="1" l="1"/>
  <c r="O2472" i="1"/>
  <c r="P2472" i="1" s="1"/>
  <c r="O1305" i="1"/>
  <c r="P1305" i="1" s="1"/>
  <c r="O2106" i="1"/>
  <c r="P2106" i="1" s="1"/>
  <c r="O1705" i="1"/>
  <c r="P1705" i="1" s="1"/>
  <c r="O905" i="1"/>
  <c r="P905" i="1" s="1"/>
  <c r="O503" i="1"/>
  <c r="P503" i="1" s="1"/>
  <c r="A305" i="1" l="1"/>
  <c r="O2473" i="1"/>
  <c r="P2473" i="1" s="1"/>
  <c r="O2107" i="1"/>
  <c r="P2107" i="1" s="1"/>
  <c r="O1706" i="1"/>
  <c r="P1706" i="1" s="1"/>
  <c r="O1306" i="1"/>
  <c r="P1306" i="1" s="1"/>
  <c r="O906" i="1"/>
  <c r="P906" i="1" s="1"/>
  <c r="O504" i="1"/>
  <c r="P504" i="1" s="1"/>
  <c r="A306" i="1" l="1"/>
  <c r="O2474" i="1"/>
  <c r="P2474" i="1" s="1"/>
  <c r="O1707" i="1"/>
  <c r="P1707" i="1" s="1"/>
  <c r="O2108" i="1"/>
  <c r="P2108" i="1" s="1"/>
  <c r="O505" i="1"/>
  <c r="P505" i="1" s="1"/>
  <c r="O1307" i="1"/>
  <c r="P1307" i="1" s="1"/>
  <c r="O907" i="1"/>
  <c r="P907" i="1" s="1"/>
  <c r="A307" i="1" l="1"/>
  <c r="O2475" i="1"/>
  <c r="P2475" i="1" s="1"/>
  <c r="O1708" i="1"/>
  <c r="P1708" i="1" s="1"/>
  <c r="O2109" i="1"/>
  <c r="P2109" i="1" s="1"/>
  <c r="O908" i="1"/>
  <c r="P908" i="1" s="1"/>
  <c r="O506" i="1"/>
  <c r="P506" i="1" s="1"/>
  <c r="O1308" i="1"/>
  <c r="P1308" i="1" s="1"/>
  <c r="A308" i="1" l="1"/>
  <c r="O2110" i="1"/>
  <c r="P2110" i="1" s="1"/>
  <c r="O2476" i="1"/>
  <c r="P2476" i="1" s="1"/>
  <c r="O1309" i="1"/>
  <c r="P1309" i="1" s="1"/>
  <c r="O1709" i="1"/>
  <c r="P1709" i="1" s="1"/>
  <c r="O909" i="1"/>
  <c r="P909" i="1" s="1"/>
  <c r="O507" i="1"/>
  <c r="P507" i="1" s="1"/>
  <c r="A309" i="1" l="1"/>
  <c r="O2477" i="1"/>
  <c r="P2477" i="1" s="1"/>
  <c r="O1310" i="1"/>
  <c r="P1310" i="1" s="1"/>
  <c r="O2111" i="1"/>
  <c r="P2111" i="1" s="1"/>
  <c r="O1710" i="1"/>
  <c r="P1710" i="1" s="1"/>
  <c r="O910" i="1"/>
  <c r="P910" i="1" s="1"/>
  <c r="O508" i="1"/>
  <c r="P508" i="1" s="1"/>
  <c r="A310" i="1" l="1"/>
  <c r="O2478" i="1"/>
  <c r="P2478" i="1" s="1"/>
  <c r="O2112" i="1"/>
  <c r="P2112" i="1" s="1"/>
  <c r="O1711" i="1"/>
  <c r="P1711" i="1" s="1"/>
  <c r="O911" i="1"/>
  <c r="P911" i="1" s="1"/>
  <c r="O1311" i="1"/>
  <c r="P1311" i="1" s="1"/>
  <c r="O509" i="1"/>
  <c r="P509" i="1" s="1"/>
  <c r="A311" i="1" l="1"/>
  <c r="O2479" i="1"/>
  <c r="P2479" i="1" s="1"/>
  <c r="O1312" i="1"/>
  <c r="P1312" i="1" s="1"/>
  <c r="O2113" i="1"/>
  <c r="P2113" i="1" s="1"/>
  <c r="O1712" i="1"/>
  <c r="P1712" i="1" s="1"/>
  <c r="O912" i="1"/>
  <c r="P912" i="1" s="1"/>
  <c r="O510" i="1"/>
  <c r="P510" i="1" s="1"/>
  <c r="A312" i="1" l="1"/>
  <c r="O2480" i="1"/>
  <c r="P2480" i="1" s="1"/>
  <c r="O2114" i="1"/>
  <c r="P2114" i="1" s="1"/>
  <c r="O1713" i="1"/>
  <c r="P1713" i="1" s="1"/>
  <c r="O1313" i="1"/>
  <c r="P1313" i="1" s="1"/>
  <c r="O913" i="1"/>
  <c r="P913" i="1" s="1"/>
  <c r="O511" i="1"/>
  <c r="P511" i="1" s="1"/>
  <c r="A313" i="1" l="1"/>
  <c r="O2481" i="1"/>
  <c r="P2481" i="1" s="1"/>
  <c r="O1314" i="1"/>
  <c r="P1314" i="1" s="1"/>
  <c r="O2115" i="1"/>
  <c r="P2115" i="1" s="1"/>
  <c r="O1714" i="1"/>
  <c r="P1714" i="1" s="1"/>
  <c r="O914" i="1"/>
  <c r="P914" i="1" s="1"/>
  <c r="O512" i="1"/>
  <c r="P512" i="1" s="1"/>
  <c r="A314" i="1" l="1"/>
  <c r="O2482" i="1"/>
  <c r="P2482" i="1" s="1"/>
  <c r="O1715" i="1"/>
  <c r="P1715" i="1" s="1"/>
  <c r="O2116" i="1"/>
  <c r="P2116" i="1" s="1"/>
  <c r="O513" i="1"/>
  <c r="P513" i="1" s="1"/>
  <c r="O1315" i="1"/>
  <c r="P1315" i="1" s="1"/>
  <c r="O915" i="1"/>
  <c r="P915" i="1" s="1"/>
  <c r="A315" i="1" l="1"/>
  <c r="O2483" i="1"/>
  <c r="P2483" i="1" s="1"/>
  <c r="O1716" i="1"/>
  <c r="P1716" i="1" s="1"/>
  <c r="O2117" i="1"/>
  <c r="P2117" i="1" s="1"/>
  <c r="O916" i="1"/>
  <c r="P916" i="1" s="1"/>
  <c r="O514" i="1"/>
  <c r="P514" i="1" s="1"/>
  <c r="O1316" i="1"/>
  <c r="P1316" i="1" s="1"/>
  <c r="A316" i="1" l="1"/>
  <c r="O2118" i="1"/>
  <c r="P2118" i="1" s="1"/>
  <c r="O2484" i="1"/>
  <c r="P2484" i="1" s="1"/>
  <c r="O1317" i="1"/>
  <c r="P1317" i="1" s="1"/>
  <c r="O1717" i="1"/>
  <c r="P1717" i="1" s="1"/>
  <c r="O917" i="1"/>
  <c r="P917" i="1" s="1"/>
  <c r="O515" i="1"/>
  <c r="P515" i="1" s="1"/>
  <c r="A317" i="1" l="1"/>
  <c r="O1318" i="1"/>
  <c r="P1318" i="1" s="1"/>
  <c r="O2119" i="1"/>
  <c r="P2119" i="1" s="1"/>
  <c r="O1718" i="1"/>
  <c r="P1718" i="1" s="1"/>
  <c r="O2485" i="1"/>
  <c r="P2485" i="1" s="1"/>
  <c r="O918" i="1"/>
  <c r="P918" i="1" s="1"/>
  <c r="O516" i="1"/>
  <c r="P516" i="1" s="1"/>
  <c r="A318" i="1" l="1"/>
  <c r="O2120" i="1"/>
  <c r="P2120" i="1" s="1"/>
  <c r="O1719" i="1"/>
  <c r="P1719" i="1" s="1"/>
  <c r="O2486" i="1"/>
  <c r="P2486" i="1" s="1"/>
  <c r="O1319" i="1"/>
  <c r="P1319" i="1" s="1"/>
  <c r="O919" i="1"/>
  <c r="P919" i="1" s="1"/>
  <c r="O517" i="1"/>
  <c r="P517" i="1" s="1"/>
  <c r="A319" i="1" l="1"/>
  <c r="O1320" i="1"/>
  <c r="P1320" i="1" s="1"/>
  <c r="O2121" i="1"/>
  <c r="P2121" i="1" s="1"/>
  <c r="O1720" i="1"/>
  <c r="P1720" i="1" s="1"/>
  <c r="O920" i="1"/>
  <c r="P920" i="1" s="1"/>
  <c r="O518" i="1"/>
  <c r="P518" i="1" s="1"/>
  <c r="O2487" i="1"/>
  <c r="P2487" i="1" s="1"/>
  <c r="A320" i="1" l="1"/>
  <c r="O2488" i="1"/>
  <c r="P2488" i="1" s="1"/>
  <c r="O2122" i="1"/>
  <c r="P2122" i="1" s="1"/>
  <c r="O1721" i="1"/>
  <c r="P1721" i="1" s="1"/>
  <c r="O1321" i="1"/>
  <c r="P1321" i="1" s="1"/>
  <c r="O921" i="1"/>
  <c r="P921" i="1" s="1"/>
  <c r="O519" i="1"/>
  <c r="P519" i="1" s="1"/>
  <c r="A321" i="1" l="1"/>
  <c r="O2489" i="1"/>
  <c r="P2489" i="1" s="1"/>
  <c r="O1322" i="1"/>
  <c r="P1322" i="1" s="1"/>
  <c r="O2123" i="1"/>
  <c r="P2123" i="1" s="1"/>
  <c r="O922" i="1"/>
  <c r="P922" i="1" s="1"/>
  <c r="O1722" i="1"/>
  <c r="P1722" i="1" s="1"/>
  <c r="O520" i="1"/>
  <c r="P520" i="1" s="1"/>
  <c r="A322" i="1" l="1"/>
  <c r="O2490" i="1"/>
  <c r="P2490" i="1" s="1"/>
  <c r="O1723" i="1"/>
  <c r="P1723" i="1" s="1"/>
  <c r="O521" i="1"/>
  <c r="P521" i="1" s="1"/>
  <c r="O1323" i="1"/>
  <c r="P1323" i="1" s="1"/>
  <c r="O2124" i="1"/>
  <c r="P2124" i="1" s="1"/>
  <c r="O923" i="1"/>
  <c r="P923" i="1" s="1"/>
  <c r="A323" i="1" l="1"/>
  <c r="O2491" i="1"/>
  <c r="P2491" i="1" s="1"/>
  <c r="O2125" i="1"/>
  <c r="P2125" i="1" s="1"/>
  <c r="O1724" i="1"/>
  <c r="P1724" i="1" s="1"/>
  <c r="O924" i="1"/>
  <c r="P924" i="1" s="1"/>
  <c r="O522" i="1"/>
  <c r="P522" i="1" s="1"/>
  <c r="O1324" i="1"/>
  <c r="P1324" i="1" s="1"/>
  <c r="A324" i="1" l="1"/>
  <c r="O2126" i="1"/>
  <c r="P2126" i="1" s="1"/>
  <c r="O2492" i="1"/>
  <c r="P2492" i="1" s="1"/>
  <c r="O1725" i="1"/>
  <c r="P1725" i="1" s="1"/>
  <c r="O1325" i="1"/>
  <c r="P1325" i="1" s="1"/>
  <c r="O925" i="1"/>
  <c r="P925" i="1" s="1"/>
  <c r="O523" i="1"/>
  <c r="P523" i="1" s="1"/>
  <c r="A325" i="1" l="1"/>
  <c r="O2127" i="1"/>
  <c r="P2127" i="1" s="1"/>
  <c r="O1726" i="1"/>
  <c r="P1726" i="1" s="1"/>
  <c r="O1326" i="1"/>
  <c r="P1326" i="1" s="1"/>
  <c r="O2493" i="1"/>
  <c r="P2493" i="1" s="1"/>
  <c r="O926" i="1"/>
  <c r="P926" i="1" s="1"/>
  <c r="O524" i="1"/>
  <c r="P524" i="1" s="1"/>
  <c r="A326" i="1" l="1"/>
  <c r="O2494" i="1"/>
  <c r="P2494" i="1" s="1"/>
  <c r="O2128" i="1"/>
  <c r="P2128" i="1" s="1"/>
  <c r="O1727" i="1"/>
  <c r="P1727" i="1" s="1"/>
  <c r="O927" i="1"/>
  <c r="P927" i="1" s="1"/>
  <c r="O1327" i="1"/>
  <c r="P1327" i="1" s="1"/>
  <c r="O525" i="1"/>
  <c r="P525" i="1" s="1"/>
  <c r="A327" i="1" l="1"/>
  <c r="O2495" i="1"/>
  <c r="P2495" i="1" s="1"/>
  <c r="O2129" i="1"/>
  <c r="P2129" i="1" s="1"/>
  <c r="O1728" i="1"/>
  <c r="P1728" i="1" s="1"/>
  <c r="O1328" i="1"/>
  <c r="P1328" i="1" s="1"/>
  <c r="O928" i="1"/>
  <c r="P928" i="1" s="1"/>
  <c r="O526" i="1"/>
  <c r="P526" i="1" s="1"/>
  <c r="A328" i="1" l="1"/>
  <c r="O2496" i="1"/>
  <c r="P2496" i="1" s="1"/>
  <c r="O2130" i="1"/>
  <c r="P2130" i="1" s="1"/>
  <c r="O1729" i="1"/>
  <c r="P1729" i="1" s="1"/>
  <c r="O1329" i="1"/>
  <c r="P1329" i="1" s="1"/>
  <c r="O929" i="1"/>
  <c r="P929" i="1" s="1"/>
  <c r="O527" i="1"/>
  <c r="P527" i="1" s="1"/>
  <c r="A329" i="1" l="1"/>
  <c r="O2497" i="1"/>
  <c r="P2497" i="1" s="1"/>
  <c r="O2131" i="1"/>
  <c r="P2131" i="1" s="1"/>
  <c r="O1730" i="1"/>
  <c r="P1730" i="1" s="1"/>
  <c r="O1330" i="1"/>
  <c r="P1330" i="1" s="1"/>
  <c r="O930" i="1"/>
  <c r="P930" i="1" s="1"/>
  <c r="O528" i="1"/>
  <c r="P528" i="1" s="1"/>
  <c r="A330" i="1" l="1"/>
  <c r="O2498" i="1"/>
  <c r="P2498" i="1" s="1"/>
  <c r="O2132" i="1"/>
  <c r="P2132" i="1" s="1"/>
  <c r="O529" i="1"/>
  <c r="P529" i="1" s="1"/>
  <c r="O1731" i="1"/>
  <c r="P1731" i="1" s="1"/>
  <c r="O1331" i="1"/>
  <c r="P1331" i="1" s="1"/>
  <c r="O931" i="1"/>
  <c r="P931" i="1" s="1"/>
  <c r="A331" i="1" l="1"/>
  <c r="O2499" i="1"/>
  <c r="P2499" i="1" s="1"/>
  <c r="O932" i="1"/>
  <c r="P932" i="1" s="1"/>
  <c r="O2133" i="1"/>
  <c r="P2133" i="1" s="1"/>
  <c r="O530" i="1"/>
  <c r="P530" i="1" s="1"/>
  <c r="O1732" i="1"/>
  <c r="P1732" i="1" s="1"/>
  <c r="O1332" i="1"/>
  <c r="P1332" i="1" s="1"/>
  <c r="A332" i="1" l="1"/>
  <c r="O2134" i="1"/>
  <c r="P2134" i="1" s="1"/>
  <c r="O2500" i="1"/>
  <c r="P2500" i="1" s="1"/>
  <c r="O1733" i="1"/>
  <c r="P1733" i="1" s="1"/>
  <c r="O1333" i="1"/>
  <c r="P1333" i="1" s="1"/>
  <c r="O933" i="1"/>
  <c r="P933" i="1" s="1"/>
  <c r="O531" i="1"/>
  <c r="P531" i="1" s="1"/>
  <c r="A333" i="1" l="1"/>
  <c r="O2135" i="1"/>
  <c r="P2135" i="1" s="1"/>
  <c r="O1734" i="1"/>
  <c r="P1734" i="1" s="1"/>
  <c r="O1334" i="1"/>
  <c r="P1334" i="1" s="1"/>
  <c r="O2501" i="1"/>
  <c r="P2501" i="1" s="1"/>
  <c r="O934" i="1"/>
  <c r="P934" i="1" s="1"/>
  <c r="O532" i="1"/>
  <c r="P532" i="1" s="1"/>
  <c r="A334" i="1" l="1"/>
  <c r="O2136" i="1"/>
  <c r="P2136" i="1" s="1"/>
  <c r="O1735" i="1"/>
  <c r="P1735" i="1" s="1"/>
  <c r="O2502" i="1"/>
  <c r="P2502" i="1" s="1"/>
  <c r="O1335" i="1"/>
  <c r="P1335" i="1" s="1"/>
  <c r="O935" i="1"/>
  <c r="P935" i="1" s="1"/>
  <c r="O533" i="1"/>
  <c r="P533" i="1" s="1"/>
  <c r="A335" i="1" l="1"/>
  <c r="O2137" i="1"/>
  <c r="P2137" i="1" s="1"/>
  <c r="O1736" i="1"/>
  <c r="P1736" i="1" s="1"/>
  <c r="O1336" i="1"/>
  <c r="P1336" i="1" s="1"/>
  <c r="O2503" i="1"/>
  <c r="P2503" i="1" s="1"/>
  <c r="O936" i="1"/>
  <c r="P936" i="1" s="1"/>
  <c r="O534" i="1"/>
  <c r="P534" i="1" s="1"/>
  <c r="A336" i="1" l="1"/>
  <c r="O2504" i="1"/>
  <c r="P2504" i="1" s="1"/>
  <c r="O2138" i="1"/>
  <c r="P2138" i="1" s="1"/>
  <c r="O1737" i="1"/>
  <c r="P1737" i="1" s="1"/>
  <c r="O1337" i="1"/>
  <c r="P1337" i="1" s="1"/>
  <c r="O937" i="1"/>
  <c r="P937" i="1" s="1"/>
  <c r="O535" i="1"/>
  <c r="P535" i="1" s="1"/>
  <c r="A337" i="1" l="1"/>
  <c r="O2505" i="1"/>
  <c r="P2505" i="1" s="1"/>
  <c r="O2139" i="1"/>
  <c r="P2139" i="1" s="1"/>
  <c r="O1738" i="1"/>
  <c r="P1738" i="1" s="1"/>
  <c r="O1338" i="1"/>
  <c r="P1338" i="1" s="1"/>
  <c r="O938" i="1"/>
  <c r="P938" i="1" s="1"/>
  <c r="O536" i="1"/>
  <c r="P536" i="1" s="1"/>
  <c r="A338" i="1" l="1"/>
  <c r="O2506" i="1"/>
  <c r="P2506" i="1" s="1"/>
  <c r="O2140" i="1"/>
  <c r="P2140" i="1" s="1"/>
  <c r="O537" i="1"/>
  <c r="P537" i="1" s="1"/>
  <c r="O1339" i="1"/>
  <c r="P1339" i="1" s="1"/>
  <c r="O1739" i="1"/>
  <c r="P1739" i="1" s="1"/>
  <c r="O939" i="1"/>
  <c r="P939" i="1" s="1"/>
  <c r="A339" i="1" l="1"/>
  <c r="O2507" i="1"/>
  <c r="P2507" i="1" s="1"/>
  <c r="O940" i="1"/>
  <c r="P940" i="1" s="1"/>
  <c r="O538" i="1"/>
  <c r="P538" i="1" s="1"/>
  <c r="O2141" i="1"/>
  <c r="P2141" i="1" s="1"/>
  <c r="O1340" i="1"/>
  <c r="P1340" i="1" s="1"/>
  <c r="O1740" i="1"/>
  <c r="P1740" i="1" s="1"/>
  <c r="A340" i="1" l="1"/>
  <c r="O2142" i="1"/>
  <c r="P2142" i="1" s="1"/>
  <c r="O2508" i="1"/>
  <c r="P2508" i="1" s="1"/>
  <c r="O1741" i="1"/>
  <c r="P1741" i="1" s="1"/>
  <c r="O1341" i="1"/>
  <c r="P1341" i="1" s="1"/>
  <c r="O941" i="1"/>
  <c r="P941" i="1" s="1"/>
  <c r="O539" i="1"/>
  <c r="P539" i="1" s="1"/>
  <c r="A341" i="1" l="1"/>
  <c r="O1742" i="1"/>
  <c r="P1742" i="1" s="1"/>
  <c r="O1342" i="1"/>
  <c r="P1342" i="1" s="1"/>
  <c r="O2509" i="1"/>
  <c r="P2509" i="1" s="1"/>
  <c r="O942" i="1"/>
  <c r="P942" i="1" s="1"/>
  <c r="O2143" i="1"/>
  <c r="P2143" i="1" s="1"/>
  <c r="O540" i="1"/>
  <c r="P540" i="1" s="1"/>
  <c r="A342" i="1" l="1"/>
  <c r="O2144" i="1"/>
  <c r="P2144" i="1" s="1"/>
  <c r="O1743" i="1"/>
  <c r="P1743" i="1" s="1"/>
  <c r="O2510" i="1"/>
  <c r="P2510" i="1" s="1"/>
  <c r="O943" i="1"/>
  <c r="P943" i="1" s="1"/>
  <c r="O1343" i="1"/>
  <c r="P1343" i="1" s="1"/>
  <c r="O541" i="1"/>
  <c r="P541" i="1" s="1"/>
  <c r="A343" i="1" l="1"/>
  <c r="O2145" i="1"/>
  <c r="P2145" i="1" s="1"/>
  <c r="O1744" i="1"/>
  <c r="P1744" i="1" s="1"/>
  <c r="O1344" i="1"/>
  <c r="P1344" i="1" s="1"/>
  <c r="O2511" i="1"/>
  <c r="P2511" i="1" s="1"/>
  <c r="O944" i="1"/>
  <c r="P944" i="1" s="1"/>
  <c r="O542" i="1"/>
  <c r="P542" i="1" s="1"/>
  <c r="A344" i="1" l="1"/>
  <c r="O2512" i="1"/>
  <c r="P2512" i="1" s="1"/>
  <c r="O2146" i="1"/>
  <c r="P2146" i="1" s="1"/>
  <c r="O1745" i="1"/>
  <c r="P1745" i="1" s="1"/>
  <c r="O1345" i="1"/>
  <c r="P1345" i="1" s="1"/>
  <c r="O945" i="1"/>
  <c r="P945" i="1" s="1"/>
  <c r="O543" i="1"/>
  <c r="P543" i="1" s="1"/>
  <c r="A345" i="1" l="1"/>
  <c r="O2513" i="1"/>
  <c r="P2513" i="1" s="1"/>
  <c r="O2147" i="1"/>
  <c r="P2147" i="1" s="1"/>
  <c r="O1746" i="1"/>
  <c r="P1746" i="1" s="1"/>
  <c r="O1346" i="1"/>
  <c r="P1346" i="1" s="1"/>
  <c r="O946" i="1"/>
  <c r="P946" i="1" s="1"/>
  <c r="O544" i="1"/>
  <c r="P544" i="1" s="1"/>
  <c r="A346" i="1" l="1"/>
  <c r="O2514" i="1"/>
  <c r="P2514" i="1" s="1"/>
  <c r="O2148" i="1"/>
  <c r="P2148" i="1" s="1"/>
  <c r="O545" i="1"/>
  <c r="P545" i="1" s="1"/>
  <c r="O1747" i="1"/>
  <c r="P1747" i="1" s="1"/>
  <c r="O1347" i="1"/>
  <c r="P1347" i="1" s="1"/>
  <c r="O947" i="1"/>
  <c r="P947" i="1" s="1"/>
  <c r="A347" i="1" l="1"/>
  <c r="O2515" i="1"/>
  <c r="P2515" i="1" s="1"/>
  <c r="O2149" i="1"/>
  <c r="P2149" i="1" s="1"/>
  <c r="O948" i="1"/>
  <c r="P948" i="1" s="1"/>
  <c r="O546" i="1"/>
  <c r="P546" i="1" s="1"/>
  <c r="O1748" i="1"/>
  <c r="P1748" i="1" s="1"/>
  <c r="O1348" i="1"/>
  <c r="P1348" i="1" s="1"/>
  <c r="A348" i="1" l="1"/>
  <c r="O2150" i="1"/>
  <c r="P2150" i="1" s="1"/>
  <c r="O2516" i="1"/>
  <c r="P2516" i="1" s="1"/>
  <c r="O1749" i="1"/>
  <c r="P1749" i="1" s="1"/>
  <c r="O1349" i="1"/>
  <c r="P1349" i="1" s="1"/>
  <c r="O949" i="1"/>
  <c r="P949" i="1" s="1"/>
  <c r="O547" i="1"/>
  <c r="P547" i="1" s="1"/>
  <c r="A349" i="1" l="1"/>
  <c r="O2517" i="1"/>
  <c r="P2517" i="1" s="1"/>
  <c r="O1750" i="1"/>
  <c r="P1750" i="1" s="1"/>
  <c r="O1350" i="1"/>
  <c r="P1350" i="1" s="1"/>
  <c r="O950" i="1"/>
  <c r="P950" i="1" s="1"/>
  <c r="O548" i="1"/>
  <c r="P548" i="1" s="1"/>
  <c r="O2151" i="1"/>
  <c r="P2151" i="1" s="1"/>
  <c r="A350" i="1" l="1"/>
  <c r="O2518" i="1"/>
  <c r="P2518" i="1" s="1"/>
  <c r="O1751" i="1"/>
  <c r="P1751" i="1" s="1"/>
  <c r="O1351" i="1"/>
  <c r="P1351" i="1" s="1"/>
  <c r="O951" i="1"/>
  <c r="P951" i="1" s="1"/>
  <c r="O549" i="1"/>
  <c r="P549" i="1" s="1"/>
  <c r="O2152" i="1"/>
  <c r="P2152" i="1" s="1"/>
  <c r="A351" i="1" l="1"/>
  <c r="O2153" i="1"/>
  <c r="P2153" i="1" s="1"/>
  <c r="O2519" i="1"/>
  <c r="P2519" i="1" s="1"/>
  <c r="O1752" i="1"/>
  <c r="P1752" i="1" s="1"/>
  <c r="O1352" i="1"/>
  <c r="P1352" i="1" s="1"/>
  <c r="O952" i="1"/>
  <c r="P952" i="1" s="1"/>
  <c r="O550" i="1"/>
  <c r="P550" i="1" s="1"/>
  <c r="A352" i="1" l="1"/>
  <c r="O2520" i="1"/>
  <c r="P2520" i="1" s="1"/>
  <c r="O2154" i="1"/>
  <c r="P2154" i="1" s="1"/>
  <c r="O1753" i="1"/>
  <c r="P1753" i="1" s="1"/>
  <c r="O1353" i="1"/>
  <c r="P1353" i="1" s="1"/>
  <c r="O953" i="1"/>
  <c r="P953" i="1" s="1"/>
  <c r="O551" i="1"/>
  <c r="P551" i="1" s="1"/>
  <c r="A353" i="1" l="1"/>
  <c r="O2521" i="1"/>
  <c r="P2521" i="1" s="1"/>
  <c r="O2155" i="1"/>
  <c r="P2155" i="1" s="1"/>
  <c r="O1754" i="1"/>
  <c r="P1754" i="1" s="1"/>
  <c r="O1354" i="1"/>
  <c r="P1354" i="1" s="1"/>
  <c r="O954" i="1"/>
  <c r="P954" i="1" s="1"/>
  <c r="O552" i="1"/>
  <c r="P552" i="1" s="1"/>
  <c r="A354" i="1" l="1"/>
  <c r="O2522" i="1"/>
  <c r="P2522" i="1" s="1"/>
  <c r="O2156" i="1"/>
  <c r="P2156" i="1" s="1"/>
  <c r="O553" i="1"/>
  <c r="P553" i="1" s="1"/>
  <c r="O1355" i="1"/>
  <c r="P1355" i="1" s="1"/>
  <c r="O1755" i="1"/>
  <c r="P1755" i="1" s="1"/>
  <c r="O955" i="1"/>
  <c r="P955" i="1" s="1"/>
  <c r="A355" i="1" l="1"/>
  <c r="O2523" i="1"/>
  <c r="P2523" i="1" s="1"/>
  <c r="O2157" i="1"/>
  <c r="P2157" i="1" s="1"/>
  <c r="O1756" i="1"/>
  <c r="P1756" i="1" s="1"/>
  <c r="O956" i="1"/>
  <c r="P956" i="1" s="1"/>
  <c r="O554" i="1"/>
  <c r="P554" i="1" s="1"/>
  <c r="O1356" i="1"/>
  <c r="P1356" i="1" s="1"/>
  <c r="A356" i="1" l="1"/>
  <c r="O2158" i="1"/>
  <c r="P2158" i="1" s="1"/>
  <c r="O2524" i="1"/>
  <c r="P2524" i="1" s="1"/>
  <c r="O1757" i="1"/>
  <c r="P1757" i="1" s="1"/>
  <c r="O1357" i="1"/>
  <c r="P1357" i="1" s="1"/>
  <c r="O957" i="1"/>
  <c r="P957" i="1" s="1"/>
  <c r="O555" i="1"/>
  <c r="P555" i="1" s="1"/>
  <c r="A357" i="1" l="1"/>
  <c r="O1758" i="1"/>
  <c r="P1758" i="1" s="1"/>
  <c r="O1358" i="1"/>
  <c r="P1358" i="1" s="1"/>
  <c r="O2525" i="1"/>
  <c r="P2525" i="1" s="1"/>
  <c r="O2159" i="1"/>
  <c r="P2159" i="1" s="1"/>
  <c r="O958" i="1"/>
  <c r="P958" i="1" s="1"/>
  <c r="O556" i="1"/>
  <c r="P556" i="1" s="1"/>
  <c r="A358" i="1" l="1"/>
  <c r="O1759" i="1"/>
  <c r="P1759" i="1" s="1"/>
  <c r="O2526" i="1"/>
  <c r="P2526" i="1" s="1"/>
  <c r="O959" i="1"/>
  <c r="P959" i="1" s="1"/>
  <c r="O1359" i="1"/>
  <c r="P1359" i="1" s="1"/>
  <c r="O557" i="1"/>
  <c r="P557" i="1" s="1"/>
  <c r="O2160" i="1"/>
  <c r="P2160" i="1" s="1"/>
  <c r="A359" i="1" l="1"/>
  <c r="O1760" i="1"/>
  <c r="P1760" i="1" s="1"/>
  <c r="O1360" i="1"/>
  <c r="P1360" i="1" s="1"/>
  <c r="O2527" i="1"/>
  <c r="P2527" i="1" s="1"/>
  <c r="O960" i="1"/>
  <c r="P960" i="1" s="1"/>
  <c r="O558" i="1"/>
  <c r="P558" i="1" s="1"/>
  <c r="O2161" i="1"/>
  <c r="P2161" i="1" s="1"/>
  <c r="A360" i="1" l="1"/>
  <c r="O2528" i="1"/>
  <c r="P2528" i="1" s="1"/>
  <c r="O2162" i="1"/>
  <c r="P2162" i="1" s="1"/>
  <c r="O1761" i="1"/>
  <c r="P1761" i="1" s="1"/>
  <c r="O1361" i="1"/>
  <c r="P1361" i="1" s="1"/>
  <c r="O961" i="1"/>
  <c r="P961" i="1" s="1"/>
  <c r="O559" i="1"/>
  <c r="P559" i="1" s="1"/>
  <c r="A361" i="1" l="1"/>
  <c r="O2529" i="1"/>
  <c r="P2529" i="1" s="1"/>
  <c r="O2163" i="1"/>
  <c r="P2163" i="1" s="1"/>
  <c r="O1762" i="1"/>
  <c r="P1762" i="1" s="1"/>
  <c r="O1362" i="1"/>
  <c r="P1362" i="1" s="1"/>
  <c r="O962" i="1"/>
  <c r="P962" i="1" s="1"/>
  <c r="O560" i="1"/>
  <c r="P560" i="1" s="1"/>
  <c r="A362" i="1" l="1"/>
  <c r="O2530" i="1"/>
  <c r="P2530" i="1" s="1"/>
  <c r="O2164" i="1"/>
  <c r="P2164" i="1" s="1"/>
  <c r="O561" i="1"/>
  <c r="P561" i="1" s="1"/>
  <c r="O1763" i="1"/>
  <c r="P1763" i="1" s="1"/>
  <c r="O1363" i="1"/>
  <c r="P1363" i="1" s="1"/>
  <c r="O963" i="1"/>
  <c r="P963" i="1" s="1"/>
  <c r="A363" i="1" l="1"/>
  <c r="O2531" i="1"/>
  <c r="P2531" i="1" s="1"/>
  <c r="O2165" i="1"/>
  <c r="P2165" i="1" s="1"/>
  <c r="O964" i="1"/>
  <c r="P964" i="1" s="1"/>
  <c r="O562" i="1"/>
  <c r="P562" i="1" s="1"/>
  <c r="O1764" i="1"/>
  <c r="P1764" i="1" s="1"/>
  <c r="O1364" i="1"/>
  <c r="P1364" i="1" s="1"/>
  <c r="A364" i="1" l="1"/>
  <c r="O2166" i="1"/>
  <c r="P2166" i="1" s="1"/>
  <c r="O2532" i="1"/>
  <c r="P2532" i="1" s="1"/>
  <c r="O1765" i="1"/>
  <c r="P1765" i="1" s="1"/>
  <c r="O1365" i="1"/>
  <c r="P1365" i="1" s="1"/>
  <c r="O965" i="1"/>
  <c r="P965" i="1" s="1"/>
  <c r="O563" i="1"/>
  <c r="P563" i="1" s="1"/>
  <c r="A365" i="1" l="1"/>
  <c r="O1766" i="1"/>
  <c r="P1766" i="1" s="1"/>
  <c r="O1366" i="1"/>
  <c r="P1366" i="1" s="1"/>
  <c r="O2167" i="1"/>
  <c r="P2167" i="1" s="1"/>
  <c r="O966" i="1"/>
  <c r="P966" i="1" s="1"/>
  <c r="O2533" i="1"/>
  <c r="P2533" i="1" s="1"/>
  <c r="O564" i="1"/>
  <c r="P564" i="1" s="1"/>
  <c r="A366" i="1" l="1"/>
  <c r="O1767" i="1"/>
  <c r="P1767" i="1" s="1"/>
  <c r="O2168" i="1"/>
  <c r="P2168" i="1" s="1"/>
  <c r="O1367" i="1"/>
  <c r="P1367" i="1" s="1"/>
  <c r="O967" i="1"/>
  <c r="P967" i="1" s="1"/>
  <c r="O2534" i="1"/>
  <c r="P2534" i="1" s="1"/>
  <c r="O565" i="1"/>
  <c r="P565" i="1" s="1"/>
  <c r="A367" i="1" l="1"/>
  <c r="O2535" i="1"/>
  <c r="P2535" i="1" s="1"/>
  <c r="O1768" i="1"/>
  <c r="P1768" i="1" s="1"/>
  <c r="O1368" i="1"/>
  <c r="P1368" i="1" s="1"/>
  <c r="O2169" i="1"/>
  <c r="P2169" i="1" s="1"/>
  <c r="O968" i="1"/>
  <c r="P968" i="1" s="1"/>
  <c r="O566" i="1"/>
  <c r="P566" i="1" s="1"/>
  <c r="A368" i="1" l="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O2536" i="1"/>
  <c r="P2536" i="1" s="1"/>
  <c r="O2170" i="1"/>
  <c r="P2170" i="1" s="1"/>
  <c r="O567" i="1"/>
  <c r="P567" i="1" s="1"/>
</calcChain>
</file>

<file path=xl/sharedStrings.xml><?xml version="1.0" encoding="utf-8"?>
<sst xmlns="http://schemas.openxmlformats.org/spreadsheetml/2006/main" count="6659" uniqueCount="937">
  <si>
    <t>world_rank</t>
  </si>
  <si>
    <t>university_name</t>
  </si>
  <si>
    <t>country</t>
  </si>
  <si>
    <t>teaching</t>
  </si>
  <si>
    <t>international</t>
  </si>
  <si>
    <t>research</t>
  </si>
  <si>
    <t>citations</t>
  </si>
  <si>
    <t>income</t>
  </si>
  <si>
    <t>total_score</t>
  </si>
  <si>
    <t>num_students</t>
  </si>
  <si>
    <t>student_staff_ratio</t>
  </si>
  <si>
    <t>international_students</t>
  </si>
  <si>
    <t>year</t>
  </si>
  <si>
    <t>Harvard University</t>
  </si>
  <si>
    <t>United States of America</t>
  </si>
  <si>
    <t>California Institute of Technology</t>
  </si>
  <si>
    <t>Massachusetts Institute of Technology</t>
  </si>
  <si>
    <t>Stanford University</t>
  </si>
  <si>
    <t>Princeton University</t>
  </si>
  <si>
    <t>University of Cambridge</t>
  </si>
  <si>
    <t>United Kingdom</t>
  </si>
  <si>
    <t>University of Oxford</t>
  </si>
  <si>
    <t>University of California, Berkeley</t>
  </si>
  <si>
    <t>Imperial College London</t>
  </si>
  <si>
    <t>Yale University</t>
  </si>
  <si>
    <t>University of California, Los Angeles</t>
  </si>
  <si>
    <t>University of Chicago</t>
  </si>
  <si>
    <t>Johns Hopkins University</t>
  </si>
  <si>
    <t>Cornell University</t>
  </si>
  <si>
    <t>ETH Zurich ‚Äì Swiss Federal Institute of Technology Zurich</t>
  </si>
  <si>
    <t>Switzerland</t>
  </si>
  <si>
    <t>University of Michigan</t>
  </si>
  <si>
    <t>University of Toronto</t>
  </si>
  <si>
    <t>Canada</t>
  </si>
  <si>
    <t>Columbia University</t>
  </si>
  <si>
    <t>University of Pennsylvania</t>
  </si>
  <si>
    <t>Carnegie Mellon University</t>
  </si>
  <si>
    <t>University of Hong Kong</t>
  </si>
  <si>
    <t>Hong Kong</t>
  </si>
  <si>
    <t>University College London</t>
  </si>
  <si>
    <t>University of Washington</t>
  </si>
  <si>
    <t>Duke University</t>
  </si>
  <si>
    <t>Northwestern University</t>
  </si>
  <si>
    <t>University of Tokyo</t>
  </si>
  <si>
    <t>Japan</t>
  </si>
  <si>
    <t>Georgia Institute of Technology</t>
  </si>
  <si>
    <t>Pohang University of Science and Technology</t>
  </si>
  <si>
    <t>South Korea</t>
  </si>
  <si>
    <t>University of California, Santa Barbara</t>
  </si>
  <si>
    <t>University of British Columbia</t>
  </si>
  <si>
    <t>University of North Carolina at Chapel Hill</t>
  </si>
  <si>
    <t>University of California, San Diego</t>
  </si>
  <si>
    <t>University of Illinois at Urbana-Champaign</t>
  </si>
  <si>
    <t>National University of Singapore</t>
  </si>
  <si>
    <t>Singapore</t>
  </si>
  <si>
    <t>McGill University</t>
  </si>
  <si>
    <t>University of Melbourne</t>
  </si>
  <si>
    <t>Australia</t>
  </si>
  <si>
    <t>Peking University</t>
  </si>
  <si>
    <t>China</t>
  </si>
  <si>
    <t>Washington University in St Louis</t>
  </si>
  <si>
    <t>√âcole Polytechnique</t>
  </si>
  <si>
    <t>France</t>
  </si>
  <si>
    <t>University of Edinburgh</t>
  </si>
  <si>
    <t>Hong Kong University of Science and Technology</t>
  </si>
  <si>
    <t>√âcole Normale Sup√©rieure</t>
  </si>
  <si>
    <t>Australian National University</t>
  </si>
  <si>
    <t>Karolinska Institute</t>
  </si>
  <si>
    <t>Sweden</t>
  </si>
  <si>
    <t>University of G√∂ttingen</t>
  </si>
  <si>
    <t>Germany</t>
  </si>
  <si>
    <t>University of Wisconsin</t>
  </si>
  <si>
    <t>Rice University</t>
  </si>
  <si>
    <t>√âcole Polytechnique F√©d√©rale de Lausanne</t>
  </si>
  <si>
    <t>University of California, Irvine</t>
  </si>
  <si>
    <t>University of Science and Technology of China</t>
  </si>
  <si>
    <t>Vanderbilt University</t>
  </si>
  <si>
    <t>University of Minnesota</t>
  </si>
  <si>
    <t>Tufts University</t>
  </si>
  <si>
    <t>University of California, Davis</t>
  </si>
  <si>
    <t>Brown University</t>
  </si>
  <si>
    <t>University of Massachusetts</t>
  </si>
  <si>
    <t>Kyoto University</t>
  </si>
  <si>
    <t>Tsinghua University</t>
  </si>
  <si>
    <t>Boston University</t>
  </si>
  <si>
    <t>New York University</t>
  </si>
  <si>
    <t>Emory University</t>
  </si>
  <si>
    <t>LMU Munich</t>
  </si>
  <si>
    <t>University of Notre Dame</t>
  </si>
  <si>
    <t>University of Pittsburgh</t>
  </si>
  <si>
    <t>Case Western Reserve University</t>
  </si>
  <si>
    <t>Ohio State University</t>
  </si>
  <si>
    <t>University of Colorado Boulder</t>
  </si>
  <si>
    <t>University of Bristol</t>
  </si>
  <si>
    <t>University of California, Santa Cruz</t>
  </si>
  <si>
    <t>Yeshiva University</t>
  </si>
  <si>
    <t>University of Sydney</t>
  </si>
  <si>
    <t>University of Virginia</t>
  </si>
  <si>
    <t>University of Adelaide</t>
  </si>
  <si>
    <t>University of Southern California</t>
  </si>
  <si>
    <t>William &amp; Mary</t>
  </si>
  <si>
    <t>Trinity College Dublin</t>
  </si>
  <si>
    <t>Republic of Ireland</t>
  </si>
  <si>
    <t>King‚Äôs College London</t>
  </si>
  <si>
    <t>Stony Brook University</t>
  </si>
  <si>
    <t>Korea Advanced Institute of Science and Technology (KAIST)</t>
  </si>
  <si>
    <t>University of Sussex</t>
  </si>
  <si>
    <t>The University of Queensland</t>
  </si>
  <si>
    <t>University of York</t>
  </si>
  <si>
    <t>Heidelberg University</t>
  </si>
  <si>
    <t>University of Utah</t>
  </si>
  <si>
    <t>Durham University</t>
  </si>
  <si>
    <t>London School of Economics and Political Science</t>
  </si>
  <si>
    <t>University of Manchester</t>
  </si>
  <si>
    <t>Royal Holloway, University of London</t>
  </si>
  <si>
    <t>Lund University</t>
  </si>
  <si>
    <t>University of Southampton</t>
  </si>
  <si>
    <t>University of Zurich</t>
  </si>
  <si>
    <t>Wake Forest University</t>
  </si>
  <si>
    <t>McMaster University</t>
  </si>
  <si>
    <t>University College Dublin</t>
  </si>
  <si>
    <t>George Washington University</t>
  </si>
  <si>
    <t>University of Arizona</t>
  </si>
  <si>
    <t>University of Basel</t>
  </si>
  <si>
    <t>University of Maryland, College Park</t>
  </si>
  <si>
    <t>Dartmouth College</t>
  </si>
  <si>
    <t>√âcole Normale Sup√©rieure de Lyon</t>
  </si>
  <si>
    <t>Technical University of Munich</t>
  </si>
  <si>
    <t>University of Helsinki</t>
  </si>
  <si>
    <t>Finland</t>
  </si>
  <si>
    <t>University of St Andrews</t>
  </si>
  <si>
    <t>Rensselaer Polytechnic Institute</t>
  </si>
  <si>
    <t>Rutgers, the State University of New Jersey</t>
  </si>
  <si>
    <t>Purdue University</t>
  </si>
  <si>
    <t>National Tsing Hua University</t>
  </si>
  <si>
    <t>Taiwan</t>
  </si>
  <si>
    <t>University of Cape Town</t>
  </si>
  <si>
    <t>South Africa</t>
  </si>
  <si>
    <t>Pennsylvania State University</t>
  </si>
  <si>
    <t>Seoul National University</t>
  </si>
  <si>
    <t>Hong Kong Baptist University</t>
  </si>
  <si>
    <t>Bilkent University</t>
  </si>
  <si>
    <t>Turkey</t>
  </si>
  <si>
    <t>Tokyo Institute of Technology</t>
  </si>
  <si>
    <t>Eindhoven University of Technology</t>
  </si>
  <si>
    <t>Netherlands</t>
  </si>
  <si>
    <t>National Taiwan University</t>
  </si>
  <si>
    <t>University of Hawai‚Äôi at MƒÅnoa</t>
  </si>
  <si>
    <t>University of California, Riverside</t>
  </si>
  <si>
    <t>University of Geneva</t>
  </si>
  <si>
    <t>KU Leuven</t>
  </si>
  <si>
    <t>Belgium</t>
  </si>
  <si>
    <t>Nanjing University</t>
  </si>
  <si>
    <t>Queen Mary University of London</t>
  </si>
  <si>
    <t>Michigan State University</t>
  </si>
  <si>
    <t>Technical University of Denmark</t>
  </si>
  <si>
    <t>Denmark</t>
  </si>
  <si>
    <t>Ghent University</t>
  </si>
  <si>
    <t>Lancaster University</t>
  </si>
  <si>
    <t>Leiden University</t>
  </si>
  <si>
    <t>University of Alberta</t>
  </si>
  <si>
    <t>University of Glasgow</t>
  </si>
  <si>
    <t>Stockholm University</t>
  </si>
  <si>
    <t>Osaka University</t>
  </si>
  <si>
    <t>University of Victoria</t>
  </si>
  <si>
    <t>Tohoku University</t>
  </si>
  <si>
    <t>University of Freiburg</t>
  </si>
  <si>
    <t>University of Iowa</t>
  </si>
  <si>
    <t>University of Bergen</t>
  </si>
  <si>
    <t>Norway</t>
  </si>
  <si>
    <t>University of Lausanne</t>
  </si>
  <si>
    <t>University of Sheffield</t>
  </si>
  <si>
    <t>University of Montreal</t>
  </si>
  <si>
    <t>VU University Amsterdam</t>
  </si>
  <si>
    <t>Pierre and Marie Curie University</t>
  </si>
  <si>
    <t>University of Dundee</t>
  </si>
  <si>
    <t>University of Barcelona</t>
  </si>
  <si>
    <t>Spain</t>
  </si>
  <si>
    <t>Utrecht University</t>
  </si>
  <si>
    <t>Wageningen University and Research Center</t>
  </si>
  <si>
    <t>University of Auckland</t>
  </si>
  <si>
    <t>New Zealand</t>
  </si>
  <si>
    <t>University of Birmingham</t>
  </si>
  <si>
    <t>Alexandria University</t>
  </si>
  <si>
    <t>Egypt</t>
  </si>
  <si>
    <t>Uppsala University</t>
  </si>
  <si>
    <t>Hong Kong Polytechnic University</t>
  </si>
  <si>
    <t>University of Aberdeen</t>
  </si>
  <si>
    <t>Delft University of Technology</t>
  </si>
  <si>
    <t>Birkbeck, University of London</t>
  </si>
  <si>
    <t>Newcastle University</t>
  </si>
  <si>
    <t>University of New South Wales</t>
  </si>
  <si>
    <t>Pompeu Fabra University</t>
  </si>
  <si>
    <t>Indiana University</t>
  </si>
  <si>
    <t>Iowa State University</t>
  </si>
  <si>
    <t>Georgia Health Sciences University</t>
  </si>
  <si>
    <t>Erasmus University Rotterdam</t>
  </si>
  <si>
    <t>University of Delaware</t>
  </si>
  <si>
    <t>Arizona State University</t>
  </si>
  <si>
    <t>Boston College</t>
  </si>
  <si>
    <t>National Sun Yat-Sen University</t>
  </si>
  <si>
    <t>Georgetown University</t>
  </si>
  <si>
    <t>University of Amsterdam</t>
  </si>
  <si>
    <t>University of Liverpool</t>
  </si>
  <si>
    <t>Aarhus University</t>
  </si>
  <si>
    <t>University of Leeds</t>
  </si>
  <si>
    <t>University of W√ºrzburg</t>
  </si>
  <si>
    <t>University of Groningen</t>
  </si>
  <si>
    <t>Sun Yat-sen University</t>
  </si>
  <si>
    <t>Goethe University Frankfurt</t>
  </si>
  <si>
    <t>Bielefeld University</t>
  </si>
  <si>
    <t>Nanyang Technological University</t>
  </si>
  <si>
    <t>University of East Anglia</t>
  </si>
  <si>
    <t>University of Nottingham</t>
  </si>
  <si>
    <t>University of Copenhagen</t>
  </si>
  <si>
    <t>Humboldt University of Berlin</t>
  </si>
  <si>
    <t>Monash University</t>
  </si>
  <si>
    <t>University of Bonn</t>
  </si>
  <si>
    <t>National Chiao Tung University</t>
  </si>
  <si>
    <t>RWTH Aachen University</t>
  </si>
  <si>
    <t>Middle East Technical University</t>
  </si>
  <si>
    <t>University of Exeter</t>
  </si>
  <si>
    <t>University of Twente</t>
  </si>
  <si>
    <t>University of Konstanz</t>
  </si>
  <si>
    <t>Karlsruhe Institute of Technology</t>
  </si>
  <si>
    <t>University of Innsbruck</t>
  </si>
  <si>
    <t>Austria</t>
  </si>
  <si>
    <t>University of T√ºbingen</t>
  </si>
  <si>
    <t>Drexel University</t>
  </si>
  <si>
    <t>University of Cincinnati</t>
  </si>
  <si>
    <t>Yonsei University</t>
  </si>
  <si>
    <t>Dalhousie University</t>
  </si>
  <si>
    <t>KTH Royal Institute of Technology</t>
  </si>
  <si>
    <t>University of Vienna</t>
  </si>
  <si>
    <t>Kent State University</t>
  </si>
  <si>
    <t>University of Illinois at Chicago</t>
  </si>
  <si>
    <t>Zhejiang University</t>
  </si>
  <si>
    <t>Simon Fraser University</t>
  </si>
  <si>
    <t>Swedish University of Agricultural Sciences</t>
  </si>
  <si>
    <t>University of Wisconsin-Madison</t>
  </si>
  <si>
    <t>University of Texas at Austin</t>
  </si>
  <si>
    <t>University of Rochester</t>
  </si>
  <si>
    <t>University of Bern</t>
  </si>
  <si>
    <t>Hebrew University of Jerusalem</t>
  </si>
  <si>
    <t>Israel</t>
  </si>
  <si>
    <t>University of Florida</t>
  </si>
  <si>
    <t>Brandeis University</t>
  </si>
  <si>
    <t>Chinese University of Hong Kong</t>
  </si>
  <si>
    <t>Free University of Berlin</t>
  </si>
  <si>
    <t>University of Warwick</t>
  </si>
  <si>
    <t>Radboud University Nijmegen</t>
  </si>
  <si>
    <t>Medical University of South Carolina</t>
  </si>
  <si>
    <t>Texas A&amp;M University</t>
  </si>
  <si>
    <t>University of Reading</t>
  </si>
  <si>
    <t>Tel Aviv University</t>
  </si>
  <si>
    <t>Paris Diderot University ‚Äì Paris 7</t>
  </si>
  <si>
    <t>Universit√© Catholique de Louvain</t>
  </si>
  <si>
    <t>University of Miami</t>
  </si>
  <si>
    <t>Queen‚Äôs University</t>
  </si>
  <si>
    <t>University of S√£o Paulo</t>
  </si>
  <si>
    <t>Brazil</t>
  </si>
  <si>
    <t>University of Oslo</t>
  </si>
  <si>
    <t>University of Ottawa</t>
  </si>
  <si>
    <t>University of Western Australia</t>
  </si>
  <si>
    <t>City University of Hong Kong</t>
  </si>
  <si>
    <t>Maastricht University</t>
  </si>
  <si>
    <t>University of Leicester</t>
  </si>
  <si>
    <t>201-225</t>
  </si>
  <si>
    <t>Autonomous University of Barcelona</t>
  </si>
  <si>
    <t>Cardiff University</t>
  </si>
  <si>
    <t>Colorado School of Mines</t>
  </si>
  <si>
    <t>Nagoya University</t>
  </si>
  <si>
    <t>Northeastern University</t>
  </si>
  <si>
    <t>Technion Israel Institute of Technology</t>
  </si>
  <si>
    <t>Tulane University</t>
  </si>
  <si>
    <t>Ulm University</t>
  </si>
  <si>
    <t>Ume√• University</t>
  </si>
  <si>
    <t>University at Buffalo</t>
  </si>
  <si>
    <t>University of Essex</t>
  </si>
  <si>
    <t>University of Georgia</t>
  </si>
  <si>
    <t>University of Gothenburg</t>
  </si>
  <si>
    <t>University of Medicine and Dentistry of New Jersey</t>
  </si>
  <si>
    <t>University of Otago</t>
  </si>
  <si>
    <t>University of South Carolina</t>
  </si>
  <si>
    <t>University of Strasbourg</t>
  </si>
  <si>
    <t>University of Waterloo</t>
  </si>
  <si>
    <t>University of Western Ontario</t>
  </si>
  <si>
    <t>Universit√© Libre de Bruxelles</t>
  </si>
  <si>
    <t>226-250</t>
  </si>
  <si>
    <t>Carleton University</t>
  </si>
  <si>
    <t>Chalmers University of Technology</t>
  </si>
  <si>
    <t>Colorado State University</t>
  </si>
  <si>
    <t>Creighton University</t>
  </si>
  <si>
    <t>Fudan University</t>
  </si>
  <si>
    <t>Korea University</t>
  </si>
  <si>
    <t>Macquarie University</t>
  </si>
  <si>
    <t>State University of New York Albany</t>
  </si>
  <si>
    <t>Tokyo Metropolitan University</t>
  </si>
  <si>
    <t>University of Bologna</t>
  </si>
  <si>
    <t>Italy</t>
  </si>
  <si>
    <t>University of Calgary</t>
  </si>
  <si>
    <t>University of Hamburg</t>
  </si>
  <si>
    <t>University of Milan</t>
  </si>
  <si>
    <t>University of Milan-Bicocca</t>
  </si>
  <si>
    <t>University of Missouri</t>
  </si>
  <si>
    <t>University of Padua</t>
  </si>
  <si>
    <t>University of Trieste</t>
  </si>
  <si>
    <t>251-275</t>
  </si>
  <si>
    <t>Bangor University</t>
  </si>
  <si>
    <t>Brunel University London</t>
  </si>
  <si>
    <t>Johannes Kepler University of Linz</t>
  </si>
  <si>
    <t>Kyushu University</t>
  </si>
  <si>
    <t>Norwegian University of Science and Technology</t>
  </si>
  <si>
    <t>Queen‚Äôs University Belfast</t>
  </si>
  <si>
    <t>Ruhr University Bochum</t>
  </si>
  <si>
    <t>Stellenbosch University</t>
  </si>
  <si>
    <t>Tilburg University</t>
  </si>
  <si>
    <t>TU Dresden</t>
  </si>
  <si>
    <t>University of Bath</t>
  </si>
  <si>
    <t>University of Graz</t>
  </si>
  <si>
    <t>University of Kiel</t>
  </si>
  <si>
    <t>University of Southern Denmark</t>
  </si>
  <si>
    <t>University of Texas at Dallas</t>
  </si>
  <si>
    <t>University of the Witwatersrand</t>
  </si>
  <si>
    <t>University of Tsukuba</t>
  </si>
  <si>
    <t>University of Wollongong</t>
  </si>
  <si>
    <t>Victoria University of Wellington</t>
  </si>
  <si>
    <t>Virginia Polytechnic Institute and State University</t>
  </si>
  <si>
    <t>Wayne State University</t>
  </si>
  <si>
    <t>276-300</t>
  </si>
  <si>
    <t>Aberystwyth University</t>
  </si>
  <si>
    <t>Autonomous University of Madrid</t>
  </si>
  <si>
    <t>Hokkaido University</t>
  </si>
  <si>
    <t>Istanbul Technical University</t>
  </si>
  <si>
    <t>Lomonosov Moscow State University</t>
  </si>
  <si>
    <t>Russian Federation</t>
  </si>
  <si>
    <t>Montpellier University</t>
  </si>
  <si>
    <t>Queensland University of Technology</t>
  </si>
  <si>
    <t>State University of Campinas</t>
  </si>
  <si>
    <t>Technical University of Darmstadt</t>
  </si>
  <si>
    <t>Tokyo Medical and Dental University (TMDU)</t>
  </si>
  <si>
    <t>UiT The Arctic University of Norway</t>
  </si>
  <si>
    <t>University of Antwerp</t>
  </si>
  <si>
    <t>University of Crete</t>
  </si>
  <si>
    <t>Greece</t>
  </si>
  <si>
    <t>University of Guelph</t>
  </si>
  <si>
    <t>University of Iceland</t>
  </si>
  <si>
    <t>Iceland</t>
  </si>
  <si>
    <t>University of Kansas</t>
  </si>
  <si>
    <t>University of Kentucky</t>
  </si>
  <si>
    <t>University of M√ºnster</t>
  </si>
  <si>
    <t>University of Newcastle</t>
  </si>
  <si>
    <t>University of Texas at San Antonio</t>
  </si>
  <si>
    <t>University of Trento</t>
  </si>
  <si>
    <t>York University</t>
  </si>
  <si>
    <t>301-350</t>
  </si>
  <si>
    <t>Aalborg University</t>
  </si>
  <si>
    <t>Aalto University</t>
  </si>
  <si>
    <t>Bar-Ilan University</t>
  </si>
  <si>
    <t>Binghamton University, State University of New York</t>
  </si>
  <si>
    <t>Boƒüazi√ßi University</t>
  </si>
  <si>
    <t>Charles Darwin University</t>
  </si>
  <si>
    <t>Charles University in Prague</t>
  </si>
  <si>
    <t>Czech Republic</t>
  </si>
  <si>
    <t>George Mason University</t>
  </si>
  <si>
    <t>Indian Institute of Technology Bombay</t>
  </si>
  <si>
    <t>India</t>
  </si>
  <si>
    <t>Jagiellonian University</t>
  </si>
  <si>
    <t>Poland</t>
  </si>
  <si>
    <t>Keele University</t>
  </si>
  <si>
    <t>Keio University</t>
  </si>
  <si>
    <t>Lehigh University</t>
  </si>
  <si>
    <t>Link√∂ping University</t>
  </si>
  <si>
    <t>National Taiwan University of Science and Technology (Taiwan Tech)</t>
  </si>
  <si>
    <t>Plymouth University</t>
  </si>
  <si>
    <t>Polytechnic University of Milan</t>
  </si>
  <si>
    <t>Sapienza University of Rome</t>
  </si>
  <si>
    <t>Shanghai Jiao Tong University</t>
  </si>
  <si>
    <t>Sharif University of Technology</t>
  </si>
  <si>
    <t>Iran</t>
  </si>
  <si>
    <t>Sungkyunkwan University (SKKU)</t>
  </si>
  <si>
    <t>University College Cork</t>
  </si>
  <si>
    <t>University of Aveiro</t>
  </si>
  <si>
    <t>Portugal</t>
  </si>
  <si>
    <t>University of Canterbury</t>
  </si>
  <si>
    <t>University of Eastern Finland</t>
  </si>
  <si>
    <t>University of Ferrara</t>
  </si>
  <si>
    <t>University of Hertfordshire</t>
  </si>
  <si>
    <t>University of Houston</t>
  </si>
  <si>
    <t>University of Hull</t>
  </si>
  <si>
    <t>University of Li√®ge</t>
  </si>
  <si>
    <t>University of Manitoba</t>
  </si>
  <si>
    <t>University of Maryland, Baltimore County</t>
  </si>
  <si>
    <t>University of Modena and Reggio Emilia</t>
  </si>
  <si>
    <t>University of Oklahoma</t>
  </si>
  <si>
    <t>University of Pisa</t>
  </si>
  <si>
    <t>University of Porto</t>
  </si>
  <si>
    <t>University of South Florida</t>
  </si>
  <si>
    <t>University of Stirling</t>
  </si>
  <si>
    <t>University of Surrey</t>
  </si>
  <si>
    <t>University of Tampere</t>
  </si>
  <si>
    <t>University of Tasmania</t>
  </si>
  <si>
    <t>University of Valencia</t>
  </si>
  <si>
    <t>University of Waikato</t>
  </si>
  <si>
    <t>University of Warsaw</t>
  </si>
  <si>
    <t>Vienna University of Technology</t>
  </si>
  <si>
    <t>Vrije Universiteit Brussel</t>
  </si>
  <si>
    <t>Washington State University</t>
  </si>
  <si>
    <t>350-400</t>
  </si>
  <si>
    <t>Aston University</t>
  </si>
  <si>
    <t>Auburn University</t>
  </si>
  <si>
    <t>Clemson University</t>
  </si>
  <si>
    <t>Curtin University</t>
  </si>
  <si>
    <t>Deakin University</t>
  </si>
  <si>
    <t>Flinders University</t>
  </si>
  <si>
    <t>Georgia State University</t>
  </si>
  <si>
    <t>Griffith University</t>
  </si>
  <si>
    <t>Harbin Institute of Technology</t>
  </si>
  <si>
    <t>Heriot-Watt University</t>
  </si>
  <si>
    <t>Hiroshima University</t>
  </si>
  <si>
    <t>Kansas State University</t>
  </si>
  <si>
    <t>Kobe University</t>
  </si>
  <si>
    <t>Kyung Hee University</t>
  </si>
  <si>
    <t>La Trobe University</t>
  </si>
  <si>
    <t>Leibniz University of Hanover</t>
  </si>
  <si>
    <t>Liverpool John Moores University</t>
  </si>
  <si>
    <t>Loughborough University</t>
  </si>
  <si>
    <t>Mahidol University</t>
  </si>
  <si>
    <t>Thailand</t>
  </si>
  <si>
    <t>Massey University</t>
  </si>
  <si>
    <t>Michigan Technological University</t>
  </si>
  <si>
    <t>National Central University</t>
  </si>
  <si>
    <t>National Taiwan Ocean University</t>
  </si>
  <si>
    <t>National University of Ireland, Galway</t>
  </si>
  <si>
    <t>National University of Ireland, Maynooth</t>
  </si>
  <si>
    <t>New Jersey Institute of Technology</t>
  </si>
  <si>
    <t>New University of Lisbon</t>
  </si>
  <si>
    <t>Old Dominion University</t>
  </si>
  <si>
    <t>Polytechnic University of Catalonia</t>
  </si>
  <si>
    <t>Polytechnic University of Turin</t>
  </si>
  <si>
    <t>Polytechnic University of Valencia</t>
  </si>
  <si>
    <t>Pontifical Catholic University of Chile</t>
  </si>
  <si>
    <t>Chile</t>
  </si>
  <si>
    <t>Saint Petersburg State University</t>
  </si>
  <si>
    <t>Swansea University</t>
  </si>
  <si>
    <t>Swinburne University of Technology</t>
  </si>
  <si>
    <t>Tokyo University of Agriculture and Technology</t>
  </si>
  <si>
    <t>University of Bari Aldo Moro</t>
  </si>
  <si>
    <t>University of Coimbra</t>
  </si>
  <si>
    <t>University of Idaho</t>
  </si>
  <si>
    <t>University of Kent</t>
  </si>
  <si>
    <t>University of Paris North ‚Äì Paris 13</t>
  </si>
  <si>
    <t>University of Salento</t>
  </si>
  <si>
    <t>University of South Australia</t>
  </si>
  <si>
    <t>University of Strathclyde</t>
  </si>
  <si>
    <t>University of Tartu</t>
  </si>
  <si>
    <t>Estonia</t>
  </si>
  <si>
    <t>University of Turku</t>
  </si>
  <si>
    <t>University of Wyoming</t>
  </si>
  <si>
    <t>University of Zaragoza</t>
  </si>
  <si>
    <t>Waseda University</t>
  </si>
  <si>
    <t>Wuhan University</t>
  </si>
  <si>
    <t>Yuan Ze University</t>
  </si>
  <si>
    <t>Paris-Sud University</t>
  </si>
  <si>
    <t>Joseph Fourier University</t>
  </si>
  <si>
    <t>Johannes Gutenberg University of Mainz</t>
  </si>
  <si>
    <t>St George‚Äôs, University of London</t>
  </si>
  <si>
    <t>University of Erlangen-Nuremberg</t>
  </si>
  <si>
    <t>Florida Institute of Technology</t>
  </si>
  <si>
    <t>Indian Institute of Technology Kharagpur</t>
  </si>
  <si>
    <t>Ko√ß University</t>
  </si>
  <si>
    <t>Laval University</t>
  </si>
  <si>
    <t>Mines ParisTech</t>
  </si>
  <si>
    <t>National Research Nuclear University MePhI</t>
  </si>
  <si>
    <t>University of Connecticut</t>
  </si>
  <si>
    <t>University of Oregon</t>
  </si>
  <si>
    <t>Bayreuth University</t>
  </si>
  <si>
    <t>Oregon State University</t>
  </si>
  <si>
    <t>University of Montana</t>
  </si>
  <si>
    <t>University of Turin</t>
  </si>
  <si>
    <t>Claude Bernard University Lyon 1</t>
  </si>
  <si>
    <t>King Abdulaziz University</t>
  </si>
  <si>
    <t>Saudi Arabia</t>
  </si>
  <si>
    <t>Medical University of Vienna</t>
  </si>
  <si>
    <t>Murdoch University</t>
  </si>
  <si>
    <t>National Cheng Kung University</t>
  </si>
  <si>
    <t>North Carolina State University</t>
  </si>
  <si>
    <t>Renmin University of China</t>
  </si>
  <si>
    <t>University of Fribourg</t>
  </si>
  <si>
    <t>University of Pavia</t>
  </si>
  <si>
    <t>University of Portsmouth</t>
  </si>
  <si>
    <t>University of Vermont</t>
  </si>
  <si>
    <t>351-400</t>
  </si>
  <si>
    <t>Indian Institute of Technology Roorkee</t>
  </si>
  <si>
    <t>King Mongkut‚Äôs University of Technology Thonburi</t>
  </si>
  <si>
    <t>National Autonomous University of Mexico</t>
  </si>
  <si>
    <t>Mexico</t>
  </si>
  <si>
    <t>Paris Dauphine University</t>
  </si>
  <si>
    <t>Southern Methodist University</t>
  </si>
  <si>
    <t>Temple University</t>
  </si>
  <si>
    <t>University of Duisburg-Essen</t>
  </si>
  <si>
    <t>University of Jyv√§skyl√§</t>
  </si>
  <si>
    <t>University of KwaZulu-Natal</t>
  </si>
  <si>
    <t>University of Minho</t>
  </si>
  <si>
    <t>University of Technology Sydney</t>
  </si>
  <si>
    <t>University of the Andes, Colombia</t>
  </si>
  <si>
    <t>Colombia</t>
  </si>
  <si>
    <t>University of Vigo</t>
  </si>
  <si>
    <t>Panjab University</t>
  </si>
  <si>
    <t>University of Cologne</t>
  </si>
  <si>
    <t>University of Nebraska-Lincoln</t>
  </si>
  <si>
    <t>University of Alaska Fairbanks</t>
  </si>
  <si>
    <t>Wuhan University of Technology</t>
  </si>
  <si>
    <t>China Medical University, Taiwan</t>
  </si>
  <si>
    <t>Hanyang University</t>
  </si>
  <si>
    <t>Indian Institute of Technology Delhi</t>
  </si>
  <si>
    <t>Indian Institute of Technology Kanpur</t>
  </si>
  <si>
    <t>King Saud University</t>
  </si>
  <si>
    <t>San Diego State University</t>
  </si>
  <si>
    <t>University of Florence</t>
  </si>
  <si>
    <t>University of Navarra</t>
  </si>
  <si>
    <t>University of Rovira i Virgili</t>
  </si>
  <si>
    <t>Scuola Normale Superiore di Pisa</t>
  </si>
  <si>
    <t>Syracuse University</t>
  </si>
  <si>
    <t>Sabancƒ± University</t>
  </si>
  <si>
    <t>Technical University of Berlin</t>
  </si>
  <si>
    <t>Federico Santa Mar√≠a Technical University</t>
  </si>
  <si>
    <t>University of Bremen</t>
  </si>
  <si>
    <t>University of New Mexico</t>
  </si>
  <si>
    <t>Indian Institute of Science</t>
  </si>
  <si>
    <t>Lappeenranta University of Technology</t>
  </si>
  <si>
    <t>University of Macau</t>
  </si>
  <si>
    <t>Macau</t>
  </si>
  <si>
    <t>Illinois Institute of Technology</t>
  </si>
  <si>
    <t>Novosibirsk State University</t>
  </si>
  <si>
    <t>University of Marrakech Cadi Ayyad</t>
  </si>
  <si>
    <t>Morocco</t>
  </si>
  <si>
    <t>University of Nebraska Medical Center</t>
  </si>
  <si>
    <t>University of Stuttgart</t>
  </si>
  <si>
    <t>Ewha Womans University</t>
  </si>
  <si>
    <t>Isfahan University of Technology</t>
  </si>
  <si>
    <t>Royal College of Surgeons in Ireland</t>
  </si>
  <si>
    <t>University of Lisbon</t>
  </si>
  <si>
    <t>University of Rome III</t>
  </si>
  <si>
    <t>University of Seoul</t>
  </si>
  <si>
    <t>Western Sydney University</t>
  </si>
  <si>
    <t>University of Mannheim</t>
  </si>
  <si>
    <t>Scuola Superiore Sant‚ÄôAnna</t>
  </si>
  <si>
    <t>University of Luxembourg</t>
  </si>
  <si>
    <t>Luxembourg</t>
  </si>
  <si>
    <t>Charit√© - Universit√§tsmedizin Berlin</t>
  </si>
  <si>
    <t>201-250</t>
  </si>
  <si>
    <t>Copenhagen Business School</t>
  </si>
  <si>
    <t>Florida State University</t>
  </si>
  <si>
    <t>Unisted States of America</t>
  </si>
  <si>
    <t>Oregon Health and Science University</t>
  </si>
  <si>
    <t>Paris Descartes University</t>
  </si>
  <si>
    <t>Peter the Great St Petersburg Polytechnic University</t>
  </si>
  <si>
    <t>Royal Veterinary College</t>
  </si>
  <si>
    <t>Rush University</t>
  </si>
  <si>
    <t>251-300</t>
  </si>
  <si>
    <t>Aix-Marseille University</t>
  </si>
  <si>
    <t>University of Bordeaux</t>
  </si>
  <si>
    <t>James Cook University</t>
  </si>
  <si>
    <t>Justus Liebig University Giessen</t>
  </si>
  <si>
    <t>Saint Louis University</t>
  </si>
  <si>
    <t>University of Tennessee, Knoxville</t>
  </si>
  <si>
    <t>Tomsk Polytechnic University</t>
  </si>
  <si>
    <t>University of Greifswald</t>
  </si>
  <si>
    <t>Gwangju Institute of Science and Technology</t>
  </si>
  <si>
    <t>University of Hohenheim</t>
  </si>
  <si>
    <t>Kazan Federal University</t>
  </si>
  <si>
    <t>Medical College of Wisconsin</t>
  </si>
  <si>
    <t>University of Naples Federico II</t>
  </si>
  <si>
    <t>√ñrebro University</t>
  </si>
  <si>
    <t>Technical University of Dortmund</t>
  </si>
  <si>
    <t>Toulouse 1 Capitole University</t>
  </si>
  <si>
    <t>V≈†B - Technical University of Ostrava</t>
  </si>
  <si>
    <t>University of Cyprus</t>
  </si>
  <si>
    <t>Cyprus</t>
  </si>
  <si>
    <t>University of St Gallen</t>
  </si>
  <si>
    <t>Graz University of Technology</t>
  </si>
  <si>
    <t>Instituto Superior T√©cnico Lisboa</t>
  </si>
  <si>
    <t>University of Oulu</t>
  </si>
  <si>
    <t>Panth√©on-Sorbonne University ‚Äì Paris 1</t>
  </si>
  <si>
    <t>University of South Dakota</t>
  </si>
  <si>
    <t>Lille 2 University ‚Äì Health and Law</t>
  </si>
  <si>
    <t>Verona University</t>
  </si>
  <si>
    <t>401-500</t>
  </si>
  <si>
    <t>American University</t>
  </si>
  <si>
    <t>Unted Kingdom</t>
  </si>
  <si>
    <t>Bournemouth University</t>
  </si>
  <si>
    <t>University of Brescia</t>
  </si>
  <si>
    <t>Brno University of Technology</t>
  </si>
  <si>
    <t>Ca‚Äô Foscari University of Venice</t>
  </si>
  <si>
    <t>University of Cagliari</t>
  </si>
  <si>
    <t>Catholic University of the Sacred Heart</t>
  </si>
  <si>
    <t>City University London</t>
  </si>
  <si>
    <t>Complutense University of Madrid</t>
  </si>
  <si>
    <t>Concordia University</t>
  </si>
  <si>
    <t>Dublin City University</t>
  </si>
  <si>
    <t>East China University of Science and Technology</t>
  </si>
  <si>
    <t>Florida International University</t>
  </si>
  <si>
    <t>University of Genoa</t>
  </si>
  <si>
    <t>Howard University</t>
  </si>
  <si>
    <t>Indian Institute of Technology Madras</t>
  </si>
  <si>
    <t>University of Ioannina</t>
  </si>
  <si>
    <t>Iran University of Science and Technology</t>
  </si>
  <si>
    <t>University of Kaiserslautern</t>
  </si>
  <si>
    <t>Louisiana State University</t>
  </si>
  <si>
    <t>Makerere University</t>
  </si>
  <si>
    <t>Uganda</t>
  </si>
  <si>
    <t>Marche Polytechnic University</t>
  </si>
  <si>
    <t>University of Nantes</t>
  </si>
  <si>
    <t>National and Kapodistrian University of Athens</t>
  </si>
  <si>
    <t>National Institute of Applied Sciences of Lyon (INSA Lyon)</t>
  </si>
  <si>
    <t>National Yang-Ming University</t>
  </si>
  <si>
    <t>University of Neuch√¢tel</t>
  </si>
  <si>
    <t>University of Nice Sophia Antipolis</t>
  </si>
  <si>
    <t>The Open University</t>
  </si>
  <si>
    <t>Oxford Brookes University</t>
  </si>
  <si>
    <t>University of Palermo</t>
  </si>
  <si>
    <t>University of Parma</t>
  </si>
  <si>
    <t>RMIT University</t>
  </si>
  <si>
    <t>University of Rome II ‚Äì Tor Vergata</t>
  </si>
  <si>
    <t>University of San Francisco</t>
  </si>
  <si>
    <t>University of Saskatchewan</t>
  </si>
  <si>
    <t>University of Siena</t>
  </si>
  <si>
    <t>Southern Cross University</t>
  </si>
  <si>
    <t>Tampere University of Technology</t>
  </si>
  <si>
    <t>University of Ulsan</t>
  </si>
  <si>
    <t>Ulster University</t>
  </si>
  <si>
    <t>Universit√© du Qu√©bec √† Montr√©al</t>
  </si>
  <si>
    <t>Universiti Teknologi Malaysia</t>
  </si>
  <si>
    <t>Malaysia</t>
  </si>
  <si>
    <t>University of Urbino Carlo Bo</t>
  </si>
  <si>
    <t>Xiamen University</t>
  </si>
  <si>
    <t>501-600</t>
  </si>
  <si>
    <t>American University of Beirut</t>
  </si>
  <si>
    <t>Lebanon</t>
  </si>
  <si>
    <t>Amirkabir University of Technology</t>
  </si>
  <si>
    <t>University of Arkansas</t>
  </si>
  <si>
    <t>Babe≈ü-Bolyai University</t>
  </si>
  <si>
    <t>Romania</t>
  </si>
  <si>
    <t>University of the Basque Country</t>
  </si>
  <si>
    <t>Bauman Moscow State Technical University</t>
  </si>
  <si>
    <t>Ben-Gurion University of the Negev</t>
  </si>
  <si>
    <t>Blaise Pascal University</t>
  </si>
  <si>
    <t>University of Burgundy</t>
  </si>
  <si>
    <t>University of Canberra</t>
  </si>
  <si>
    <t>University of Catania</t>
  </si>
  <si>
    <t>Central Queensland University</t>
  </si>
  <si>
    <t>University of Chile</t>
  </si>
  <si>
    <t>China Agricultural University</t>
  </si>
  <si>
    <t>Chung-Ang University</t>
  </si>
  <si>
    <t>Czech Technical University in Prague</t>
  </si>
  <si>
    <t>De Montfort University</t>
  </si>
  <si>
    <t>East China Normal University</t>
  </si>
  <si>
    <t>Edith Cowan University</t>
  </si>
  <si>
    <t>Federal University of Rio de Janeiro</t>
  </si>
  <si>
    <t>University of Granada</t>
  </si>
  <si>
    <t>University of Haifa</t>
  </si>
  <si>
    <t>Huazhong University of Science and Technology</t>
  </si>
  <si>
    <t>Indian Institute of Technology Guwahati</t>
  </si>
  <si>
    <t>Jadavpur University</t>
  </si>
  <si>
    <t>Kanazawa University</t>
  </si>
  <si>
    <t>King Fahd University of Petroleum and Minerals</t>
  </si>
  <si>
    <t>University of La Laguna</t>
  </si>
  <si>
    <t>University of Limerick</t>
  </si>
  <si>
    <t>Manchester Metropolitan University</t>
  </si>
  <si>
    <t>University of Maribor</t>
  </si>
  <si>
    <t>Slovenia</t>
  </si>
  <si>
    <t>Masaryk University</t>
  </si>
  <si>
    <t>Memorial University of Newfoundland</t>
  </si>
  <si>
    <t>Missouri University of Science and Technology</t>
  </si>
  <si>
    <t>Montana State University</t>
  </si>
  <si>
    <t>Monterrey Institute of Technology and Higher Education</t>
  </si>
  <si>
    <t>National Taiwan Normal University</t>
  </si>
  <si>
    <t>National Technical University of Athens</t>
  </si>
  <si>
    <t>New Mexico State University</t>
  </si>
  <si>
    <t>University of North Carolina at Greensboro</t>
  </si>
  <si>
    <t>Oklahoma State University</t>
  </si>
  <si>
    <t>Osaka City University</t>
  </si>
  <si>
    <t>Otto von Guericke University of Magdeburg</t>
  </si>
  <si>
    <t>University of Oviedo</t>
  </si>
  <si>
    <t>Palack√Ω University in Olomouc</t>
  </si>
  <si>
    <t>Pontifical Catholic University of Rio de Janeiro (PUC-Rio)</t>
  </si>
  <si>
    <t>Portland State University</t>
  </si>
  <si>
    <t>University of Pretoria</t>
  </si>
  <si>
    <t>Pusan National University</t>
  </si>
  <si>
    <t>Quaid-i-azam University</t>
  </si>
  <si>
    <t>Pakistan</t>
  </si>
  <si>
    <t>University of Regina</t>
  </si>
  <si>
    <t>University of Rennes 1</t>
  </si>
  <si>
    <t>University of Salamanca</t>
  </si>
  <si>
    <t>University of Santiago de Compostela</t>
  </si>
  <si>
    <t>Semmelweis University</t>
  </si>
  <si>
    <t>Hungary</t>
  </si>
  <si>
    <t>University of Seville</t>
  </si>
  <si>
    <t>Universit√© de Sherbrooke</t>
  </si>
  <si>
    <t>Soochow University</t>
  </si>
  <si>
    <t>South China University of Technology</t>
  </si>
  <si>
    <t>Tallinn University of Technology</t>
  </si>
  <si>
    <t>Tehran University of Medical Sciences</t>
  </si>
  <si>
    <t>University of Texas at Arlington</t>
  </si>
  <si>
    <t>Tianjin University</t>
  </si>
  <si>
    <t>University of Toledo</t>
  </si>
  <si>
    <t>Tongji University</t>
  </si>
  <si>
    <t>University of Tulsa</t>
  </si>
  <si>
    <t>United Arab Emirates University</t>
  </si>
  <si>
    <t>United Arab Emirates</t>
  </si>
  <si>
    <t>University of Wisconsin-Milwaukee</t>
  </si>
  <si>
    <t>Xi‚Äôan Jiaotong University</t>
  </si>
  <si>
    <t>601-800</t>
  </si>
  <si>
    <t>University of A Coru√±a</t>
  </si>
  <si>
    <t>Adam Mickiewicz University</t>
  </si>
  <si>
    <t>AGH University of Science and Technology</t>
  </si>
  <si>
    <t>Ajou University</t>
  </si>
  <si>
    <t>University of Alcal√°</t>
  </si>
  <si>
    <t>Alexandru Ioan Cuza University</t>
  </si>
  <si>
    <t>Aligarh Muslim University</t>
  </si>
  <si>
    <t>American University of Sharjah</t>
  </si>
  <si>
    <t>Amrita University</t>
  </si>
  <si>
    <t>Anadolu University</t>
  </si>
  <si>
    <t>Andhra University</t>
  </si>
  <si>
    <t>University of Antioquia</t>
  </si>
  <si>
    <t>Aristotle University of Thessaloniki</t>
  </si>
  <si>
    <t>Asia University, Taiwan</t>
  </si>
  <si>
    <t>Athens University of Economics and Business</t>
  </si>
  <si>
    <t>Auckland University of Technology</t>
  </si>
  <si>
    <t>Austral University of Chile</t>
  </si>
  <si>
    <t>Beijing Institute of Technology</t>
  </si>
  <si>
    <t>Belarusian State University</t>
  </si>
  <si>
    <t>Belarus</t>
  </si>
  <si>
    <t>University of Belgrade</t>
  </si>
  <si>
    <t>Serbia</t>
  </si>
  <si>
    <t>Birla Institute of Technology and Science, Pilani</t>
  </si>
  <si>
    <t>University of Bradford</t>
  </si>
  <si>
    <t>University of Bras√≠lia</t>
  </si>
  <si>
    <t>University of Brighton</t>
  </si>
  <si>
    <t>University of Bucharest</t>
  </si>
  <si>
    <t>Budapest University of Technology and Economics</t>
  </si>
  <si>
    <t>Cairo University</t>
  </si>
  <si>
    <t>University of Calcutta</t>
  </si>
  <si>
    <t>California State University, Long Beach</t>
  </si>
  <si>
    <t>Capital Medical University</t>
  </si>
  <si>
    <t>University of Castilla-La Mancha</t>
  </si>
  <si>
    <t>University of Central Lancashire</t>
  </si>
  <si>
    <t>University of Cergy-Pontoise</t>
  </si>
  <si>
    <t>Chang Gung University</t>
  </si>
  <si>
    <t>Carlos III University of Madrid</t>
  </si>
  <si>
    <t>University of Chemistry and Technology, Prague</t>
  </si>
  <si>
    <t>Chiang Mai University</t>
  </si>
  <si>
    <t>Chiba University</t>
  </si>
  <si>
    <t>China University of Geosciences (Wuhan)</t>
  </si>
  <si>
    <t>China University of Petroleum (Beijing)</t>
  </si>
  <si>
    <t>Chonbuk National University</t>
  </si>
  <si>
    <t>Chongqing University</t>
  </si>
  <si>
    <t>Chonnam National University</t>
  </si>
  <si>
    <t>Chulalongkorn University</t>
  </si>
  <si>
    <t>Chung Yuan Christian University</t>
  </si>
  <si>
    <t>Chungnam National University</t>
  </si>
  <si>
    <t>Comenius University in Bratislava</t>
  </si>
  <si>
    <t>Slovakia</t>
  </si>
  <si>
    <t>Coventry University</t>
  </si>
  <si>
    <t>Dalian University of Technology</t>
  </si>
  <si>
    <t>University of Debrecen</t>
  </si>
  <si>
    <t>University of Delhi</t>
  </si>
  <si>
    <t>University of Dhaka</t>
  </si>
  <si>
    <t>Bangladesh</t>
  </si>
  <si>
    <t>Dublin Institute of Technology</t>
  </si>
  <si>
    <t>Ehime University</t>
  </si>
  <si>
    <t>University of Electronic Science and Technology of China</t>
  </si>
  <si>
    <t>E√∂tv√∂s Lor√°nd University</t>
  </si>
  <si>
    <t>Erciyes University</t>
  </si>
  <si>
    <t>Federal University of Bahia</t>
  </si>
  <si>
    <t>Federal University of Minas Gerais</t>
  </si>
  <si>
    <t>Federal University of Paran√° (UFPR)</t>
  </si>
  <si>
    <t>Federal University of Rio Grande do Sul</t>
  </si>
  <si>
    <t>Federal University of Santa Catarina</t>
  </si>
  <si>
    <t>Federal University of S√£o Carlos</t>
  </si>
  <si>
    <t>Federal University of Vi√ßosa</t>
  </si>
  <si>
    <t>Federal University of Lavras</t>
  </si>
  <si>
    <t>Feng Chia University</t>
  </si>
  <si>
    <t>Fu Jen Catholic University</t>
  </si>
  <si>
    <t>Gda≈Ñsk University of Technology</t>
  </si>
  <si>
    <t>University of Ghana</t>
  </si>
  <si>
    <t>Ghana</t>
  </si>
  <si>
    <t>Gifu University</t>
  </si>
  <si>
    <t>Glasgow Caledonian University</t>
  </si>
  <si>
    <t>University of Greenwich</t>
  </si>
  <si>
    <t>Hacettepe University</t>
  </si>
  <si>
    <t>University of Huddersfield</t>
  </si>
  <si>
    <t>Hunan University</t>
  </si>
  <si>
    <t>University of Ibadan</t>
  </si>
  <si>
    <t>Nigeria</t>
  </si>
  <si>
    <t>University of Indonesia</t>
  </si>
  <si>
    <t>Indonesia</t>
  </si>
  <si>
    <t>Inha University</t>
  </si>
  <si>
    <t>I-Shou University</t>
  </si>
  <si>
    <t>Istanbul University</t>
  </si>
  <si>
    <t>Jilin University</t>
  </si>
  <si>
    <t>University of Jordan</t>
  </si>
  <si>
    <t>Jordan</t>
  </si>
  <si>
    <t>Jordan University of Science and Technology</t>
  </si>
  <si>
    <t>Juntendo University</t>
  </si>
  <si>
    <t>K.N. Toosi University of Technology</t>
  </si>
  <si>
    <t>Kaohsiung Medical University</t>
  </si>
  <si>
    <t>Khon Kaen University</t>
  </si>
  <si>
    <t>Kingston University</t>
  </si>
  <si>
    <t>Kinki University</t>
  </si>
  <si>
    <t>Konkuk University</t>
  </si>
  <si>
    <t>Kumamoto University</t>
  </si>
  <si>
    <t>Kyungpook National University</t>
  </si>
  <si>
    <t>Kyushu Institute of Technology</t>
  </si>
  <si>
    <t>University of Latvia</t>
  </si>
  <si>
    <t>Latvia</t>
  </si>
  <si>
    <t>Lille 1 University ‚Äì Science and Technology</t>
  </si>
  <si>
    <t>University of Lincoln</t>
  </si>
  <si>
    <t>University of Ljubljana</t>
  </si>
  <si>
    <t>Miami University</t>
  </si>
  <si>
    <t>Middlesex University</t>
  </si>
  <si>
    <t>Moscow Institute of Physics and Technology</t>
  </si>
  <si>
    <t>University of Murcia</t>
  </si>
  <si>
    <t>Nagasaki University</t>
  </si>
  <si>
    <t>University of Nairobi</t>
  </si>
  <si>
    <t>Kenya</t>
  </si>
  <si>
    <t>National Chengchi University</t>
  </si>
  <si>
    <t>National Chung Cheng University</t>
  </si>
  <si>
    <t>National Chung Hsing University</t>
  </si>
  <si>
    <t>National Taipei University of Technology</t>
  </si>
  <si>
    <t>National University of C√≥rdoba</t>
  </si>
  <si>
    <t>Argentina</t>
  </si>
  <si>
    <t>National University of Science and Technology (MISiS)</t>
  </si>
  <si>
    <t>National University of Sciences and Technology</t>
  </si>
  <si>
    <t>Niigata University</t>
  </si>
  <si>
    <t>Northumbria University</t>
  </si>
  <si>
    <t>Northwestern Polytechnical University</t>
  </si>
  <si>
    <t>Nottingham Trent University</t>
  </si>
  <si>
    <t>Oakland University</t>
  </si>
  <si>
    <t>Ocean University of China</t>
  </si>
  <si>
    <t>Ohio University</t>
  </si>
  <si>
    <t>Okayama University</t>
  </si>
  <si>
    <t>Osaka Prefecture University</t>
  </si>
  <si>
    <t>University of Pardubice</t>
  </si>
  <si>
    <t>Paris-Sorbonne University ‚Äì Paris 4</t>
  </si>
  <si>
    <t>University of Patras</t>
  </si>
  <si>
    <t>University of P√©cs</t>
  </si>
  <si>
    <t>Pontifical Catholic University of Paran√°</t>
  </si>
  <si>
    <t>Pontifical Catholic University of Rio Grande do Sul (PUCRS)</t>
  </si>
  <si>
    <t>Pontifical Catholic University of Valpara√≠so</t>
  </si>
  <si>
    <t>Prince of Songkla University</t>
  </si>
  <si>
    <t>Qatar University</t>
  </si>
  <si>
    <t>Qatar</t>
  </si>
  <si>
    <t>Rio de Janeiro State University (UERJ)</t>
  </si>
  <si>
    <t>Rochester Institute of Technology</t>
  </si>
  <si>
    <t>Saitama University</t>
  </si>
  <si>
    <t>University of Salford</t>
  </si>
  <si>
    <t>University of Santiago, Chile (USACH)</t>
  </si>
  <si>
    <t>S√£o Paulo State University (UNESP)</t>
  </si>
  <si>
    <t>Savitribai Phule Pune University</t>
  </si>
  <si>
    <t>University of Science and Technology Beijing</t>
  </si>
  <si>
    <t>Sejong University</t>
  </si>
  <si>
    <t>Shahid Beheshti University</t>
  </si>
  <si>
    <t>Shanghai University</t>
  </si>
  <si>
    <t>Shantou University</t>
  </si>
  <si>
    <t>Sheffield Hallam University</t>
  </si>
  <si>
    <t>Shinshu University</t>
  </si>
  <si>
    <t>Showa University</t>
  </si>
  <si>
    <t>Sichuan University</t>
  </si>
  <si>
    <t>University of Silesia in Katowice</t>
  </si>
  <si>
    <t>Slovak University of Technology in Bratislava</t>
  </si>
  <si>
    <t>Sogang University</t>
  </si>
  <si>
    <t>Sophia University</t>
  </si>
  <si>
    <t>University of South Africa</t>
  </si>
  <si>
    <t>Southern Federal University</t>
  </si>
  <si>
    <t>University of Southern Mississippi</t>
  </si>
  <si>
    <t>University of Southern Queensland</t>
  </si>
  <si>
    <t>Suez Canal University</t>
  </si>
  <si>
    <t>Sultan Qaboos University</t>
  </si>
  <si>
    <t>Oman</t>
  </si>
  <si>
    <t>Suranaree University of Technology</t>
  </si>
  <si>
    <t>University of Szeged</t>
  </si>
  <si>
    <t>Taipei Medical University</t>
  </si>
  <si>
    <t>Taras Shevchenko National University of Kyiv</t>
  </si>
  <si>
    <t>Ukraine</t>
  </si>
  <si>
    <t>Technical University of Madrid</t>
  </si>
  <si>
    <t>University of Tehran</t>
  </si>
  <si>
    <t>University of Texas at El Paso</t>
  </si>
  <si>
    <t>Texas Tech University</t>
  </si>
  <si>
    <t>Tokai University</t>
  </si>
  <si>
    <t>Tokushima University</t>
  </si>
  <si>
    <t>Tokyo University of Marine Science and Technology</t>
  </si>
  <si>
    <t>Tokyo University of Science</t>
  </si>
  <si>
    <t>Tomsk State University</t>
  </si>
  <si>
    <t>Tottori University</t>
  </si>
  <si>
    <t>Toyohashi University of Technology</t>
  </si>
  <si>
    <t>Universiti Kebangsaan Malaysia</t>
  </si>
  <si>
    <t>Universiti Putra Malaysia</t>
  </si>
  <si>
    <t>Universiti Sains Malaysia</t>
  </si>
  <si>
    <t>Universiti Teknologi MARA</t>
  </si>
  <si>
    <t>Ural Federal University</t>
  </si>
  <si>
    <t>V.N. Karazin Kharkiv National University</t>
  </si>
  <si>
    <t>Vilnius University</t>
  </si>
  <si>
    <t>Lithuania</t>
  </si>
  <si>
    <t>Warsaw University of Technology</t>
  </si>
  <si>
    <t>University of West Bohemia</t>
  </si>
  <si>
    <t>University of the West of England</t>
  </si>
  <si>
    <t>West University of Timi≈üoara</t>
  </si>
  <si>
    <t>University of Westminster</t>
  </si>
  <si>
    <t>Xidian University</t>
  </si>
  <si>
    <t>Yeungnam University</t>
  </si>
  <si>
    <t>Yƒ±ldƒ±z Technical University</t>
  </si>
  <si>
    <t>Yokohama City University</t>
  </si>
  <si>
    <t>Yokohama National University</t>
  </si>
  <si>
    <t>Sum of num_students</t>
  </si>
  <si>
    <t>Row Labels</t>
  </si>
  <si>
    <t>Grand Total</t>
  </si>
  <si>
    <t xml:space="preserve">University Name </t>
  </si>
  <si>
    <t>Average of num_students</t>
  </si>
  <si>
    <t>Max of income</t>
  </si>
  <si>
    <t>Count of country</t>
  </si>
  <si>
    <t>Min of income</t>
  </si>
  <si>
    <t>Total</t>
  </si>
  <si>
    <t>Id</t>
  </si>
  <si>
    <t>Year</t>
  </si>
  <si>
    <t>Rank</t>
  </si>
  <si>
    <t>Student Number</t>
  </si>
  <si>
    <t>1</t>
  </si>
  <si>
    <t>date</t>
  </si>
  <si>
    <t>Week day</t>
  </si>
  <si>
    <t>ID</t>
  </si>
  <si>
    <t xml:space="preserve">Total Number of Students from 2011 to 2016 in Harvard University </t>
  </si>
  <si>
    <t xml:space="preserve">Average Number of Students from 2011 to 2016 in Harvard University </t>
  </si>
  <si>
    <t>Total Number of Students in the Universities that Took at Least ten rank in 2016</t>
  </si>
  <si>
    <t xml:space="preserve">Maximum and Minimum Income from 2011 to 2016 in the First Rank University </t>
  </si>
  <si>
    <t>The Locations of the Universities that Took First Rank from 2011 to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</si>
</sst>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b/>
      <sz val="20"/>
      <color theme="1"/>
      <name val="Calibri (Body)"/>
    </font>
    <font>
      <b/>
      <sz val="20"/>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3" fontId="0" fillId="0" borderId="0" xfId="0" applyNumberFormat="1"/>
    <xf numFmtId="9" fontId="0" fillId="0" borderId="0" xfId="0" applyNumberFormat="1"/>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xf numFmtId="1" fontId="0" fillId="0" borderId="0" xfId="0" applyNumberFormat="1"/>
    <xf numFmtId="164" fontId="0" fillId="0" borderId="0" xfId="0" applyNumberFormat="1"/>
    <xf numFmtId="0" fontId="19" fillId="0" borderId="0" xfId="0" applyFont="1"/>
    <xf numFmtId="0" fontId="0" fillId="0" borderId="0" xfId="0"/>
    <xf numFmtId="0" fontId="20" fillId="0" borderId="0" xfId="0" applyFont="1"/>
    <xf numFmtId="0" fontId="20"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[Alalawi_MidtermAssessment.xlsx]Sum of num_students!PivotTable1</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400"/>
              <a:t>Total Number of Students from 2011 to 2016 in Harvard University  </a:t>
            </a:r>
          </a:p>
        </c:rich>
      </c:tx>
      <c:overlay val="0"/>
      <c:spPr>
        <a:noFill/>
        <a:ln>
          <a:noFill/>
        </a:ln>
        <a:effectLst/>
      </c:sp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dLbl>
          <c:idx val="0"/>
          <c:layout>
            <c:manualLayout>
              <c:x val="-2.5045248015777034E-17"/>
              <c:y val="-7.0652325484194447E-5"/>
            </c:manualLayout>
          </c:layout>
          <c:spPr>
            <a:noFill/>
            <a:ln>
              <a:noFill/>
            </a:ln>
            <a:effectLst/>
          </c:spPr>
          <c:txPr>
            <a:bodyPr rot="0" spcFirstLastPara="1" vertOverflow="ellipsis" vert="horz" wrap="square" lIns="38100" tIns="19050" rIns="38100" bIns="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dLbl>
          <c:idx val="0"/>
          <c:layout>
            <c:manualLayout>
              <c:x val="0"/>
              <c:y val="-7.0652325484194447E-5"/>
            </c:manualLayout>
          </c:layout>
          <c:spPr>
            <a:noFill/>
            <a:ln>
              <a:noFill/>
            </a:ln>
            <a:effectLst/>
          </c:spPr>
          <c:txPr>
            <a:bodyPr rot="0" spcFirstLastPara="1" vertOverflow="ellipsis" vert="horz" wrap="square" lIns="38100" tIns="19050" rIns="38100" bIns="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dLbl>
          <c:idx val="0"/>
          <c:layout>
            <c:manualLayout>
              <c:x val="5.0090496031554069E-17"/>
              <c:y val="4.6518978516115238E-3"/>
            </c:manualLayout>
          </c:layout>
          <c:spPr>
            <a:noFill/>
            <a:ln>
              <a:noFill/>
            </a:ln>
            <a:effectLst/>
          </c:spPr>
          <c:txPr>
            <a:bodyPr rot="0" spcFirstLastPara="1" vertOverflow="ellipsis" vert="horz" wrap="square" lIns="38100" tIns="19050" rIns="38100" bIns="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dLbl>
          <c:idx val="0"/>
          <c:layout>
            <c:manualLayout>
              <c:x val="0"/>
              <c:y val="4.6518978516115238E-3"/>
            </c:manualLayout>
          </c:layout>
          <c:spPr>
            <a:noFill/>
            <a:ln>
              <a:noFill/>
            </a:ln>
            <a:effectLst/>
          </c:spPr>
          <c:txPr>
            <a:bodyPr rot="0" spcFirstLastPara="1" vertOverflow="ellipsis" vert="horz" wrap="square" lIns="38100" tIns="19050" rIns="38100" bIns="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dLbl>
          <c:idx val="0"/>
          <c:layout>
            <c:manualLayout>
              <c:x val="0"/>
              <c:y val="4.6518978516115238E-3"/>
            </c:manualLayout>
          </c:layout>
          <c:spPr>
            <a:noFill/>
            <a:ln>
              <a:noFill/>
            </a:ln>
            <a:effectLst/>
          </c:spPr>
          <c:txPr>
            <a:bodyPr rot="0" spcFirstLastPara="1" vertOverflow="ellipsis" vert="horz" wrap="square" lIns="38100" tIns="19050" rIns="38100" bIns="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dLbl>
          <c:idx val="0"/>
          <c:layout>
            <c:manualLayout>
              <c:x val="-1.0018099206310814E-16"/>
              <c:y val="-7.0652325484107874E-5"/>
            </c:manualLayout>
          </c:layout>
          <c:spPr>
            <a:noFill/>
            <a:ln>
              <a:noFill/>
            </a:ln>
            <a:effectLst/>
          </c:spPr>
          <c:txPr>
            <a:bodyPr rot="0" spcFirstLastPara="1" vertOverflow="ellipsis" vert="horz" wrap="square" lIns="38100" tIns="19050" rIns="38100" bIns="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barChart>
        <c:barDir val="col"/>
        <c:grouping val="clustered"/>
        <c:varyColors val="0"/>
        <c:ser>
          <c:idx val="0"/>
          <c:order val="0"/>
          <c:tx>
            <c:strRef>
              <c:f>'Sum of num_students'!$B$17</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Pt>
            <c:idx val="0"/>
            <c:invertIfNegative val="0"/>
            <c:bubble3D val="0"/>
            <c:spPr>
              <a:pattFill prst="narHorz">
                <a:fgClr>
                  <a:schemeClr val="accent1"/>
                </a:fgClr>
                <a:bgClr>
                  <a:schemeClr val="accent1">
                    <a:lumMod val="20000"/>
                    <a:lumOff val="80000"/>
                  </a:schemeClr>
                </a:bgClr>
              </a:pattFill>
              <a:ln>
                <a:noFill/>
              </a:ln>
              <a:effectLst>
                <a:innerShdw blurRad="114300">
                  <a:schemeClr val="accent1"/>
                </a:innerShdw>
              </a:effectLst>
            </c:spPr>
            <c:extLst>
              <c:ext xmlns:c16="http://schemas.microsoft.com/office/drawing/2014/chart" uri="{C3380CC4-5D6E-409C-BE32-E72D297353CC}">
                <c16:uniqueId val="{00000000-3F78-F544-8DD8-C890FDA37959}"/>
              </c:ext>
            </c:extLst>
          </c:dPt>
          <c:dPt>
            <c:idx val="1"/>
            <c:invertIfNegative val="0"/>
            <c:bubble3D val="0"/>
            <c:spPr>
              <a:pattFill prst="narHorz">
                <a:fgClr>
                  <a:schemeClr val="accent1"/>
                </a:fgClr>
                <a:bgClr>
                  <a:schemeClr val="accent1">
                    <a:lumMod val="20000"/>
                    <a:lumOff val="80000"/>
                  </a:schemeClr>
                </a:bgClr>
              </a:pattFill>
              <a:ln>
                <a:noFill/>
              </a:ln>
              <a:effectLst>
                <a:innerShdw blurRad="114300">
                  <a:schemeClr val="accent1"/>
                </a:innerShdw>
              </a:effectLst>
            </c:spPr>
            <c:extLst>
              <c:ext xmlns:c16="http://schemas.microsoft.com/office/drawing/2014/chart" uri="{C3380CC4-5D6E-409C-BE32-E72D297353CC}">
                <c16:uniqueId val="{00000001-3F78-F544-8DD8-C890FDA37959}"/>
              </c:ext>
            </c:extLst>
          </c:dPt>
          <c:dPt>
            <c:idx val="2"/>
            <c:invertIfNegative val="0"/>
            <c:bubble3D val="0"/>
            <c:spPr>
              <a:pattFill prst="narHorz">
                <a:fgClr>
                  <a:schemeClr val="accent1"/>
                </a:fgClr>
                <a:bgClr>
                  <a:schemeClr val="accent1">
                    <a:lumMod val="20000"/>
                    <a:lumOff val="80000"/>
                  </a:schemeClr>
                </a:bgClr>
              </a:pattFill>
              <a:ln>
                <a:noFill/>
              </a:ln>
              <a:effectLst>
                <a:innerShdw blurRad="114300">
                  <a:schemeClr val="accent1"/>
                </a:innerShdw>
              </a:effectLst>
            </c:spPr>
            <c:extLst>
              <c:ext xmlns:c16="http://schemas.microsoft.com/office/drawing/2014/chart" uri="{C3380CC4-5D6E-409C-BE32-E72D297353CC}">
                <c16:uniqueId val="{00000002-3F78-F544-8DD8-C890FDA37959}"/>
              </c:ext>
            </c:extLst>
          </c:dPt>
          <c:dPt>
            <c:idx val="3"/>
            <c:invertIfNegative val="0"/>
            <c:bubble3D val="0"/>
            <c:spPr>
              <a:pattFill prst="narHorz">
                <a:fgClr>
                  <a:schemeClr val="accent1"/>
                </a:fgClr>
                <a:bgClr>
                  <a:schemeClr val="accent1">
                    <a:lumMod val="20000"/>
                    <a:lumOff val="80000"/>
                  </a:schemeClr>
                </a:bgClr>
              </a:pattFill>
              <a:ln>
                <a:noFill/>
              </a:ln>
              <a:effectLst>
                <a:innerShdw blurRad="114300">
                  <a:schemeClr val="accent1"/>
                </a:innerShdw>
              </a:effectLst>
            </c:spPr>
            <c:extLst>
              <c:ext xmlns:c16="http://schemas.microsoft.com/office/drawing/2014/chart" uri="{C3380CC4-5D6E-409C-BE32-E72D297353CC}">
                <c16:uniqueId val="{00000003-3F78-F544-8DD8-C890FDA37959}"/>
              </c:ext>
            </c:extLst>
          </c:dPt>
          <c:dPt>
            <c:idx val="4"/>
            <c:invertIfNegative val="0"/>
            <c:bubble3D val="0"/>
            <c:spPr>
              <a:pattFill prst="narHorz">
                <a:fgClr>
                  <a:schemeClr val="accent1"/>
                </a:fgClr>
                <a:bgClr>
                  <a:schemeClr val="accent1">
                    <a:lumMod val="20000"/>
                    <a:lumOff val="80000"/>
                  </a:schemeClr>
                </a:bgClr>
              </a:pattFill>
              <a:ln>
                <a:noFill/>
              </a:ln>
              <a:effectLst>
                <a:innerShdw blurRad="114300">
                  <a:schemeClr val="accent1"/>
                </a:innerShdw>
              </a:effectLst>
            </c:spPr>
            <c:extLst>
              <c:ext xmlns:c16="http://schemas.microsoft.com/office/drawing/2014/chart" uri="{C3380CC4-5D6E-409C-BE32-E72D297353CC}">
                <c16:uniqueId val="{00000004-3F78-F544-8DD8-C890FDA37959}"/>
              </c:ext>
            </c:extLst>
          </c:dPt>
          <c:dPt>
            <c:idx val="5"/>
            <c:invertIfNegative val="0"/>
            <c:bubble3D val="0"/>
            <c:spPr>
              <a:pattFill prst="narHorz">
                <a:fgClr>
                  <a:schemeClr val="accent1"/>
                </a:fgClr>
                <a:bgClr>
                  <a:schemeClr val="accent1">
                    <a:lumMod val="20000"/>
                    <a:lumOff val="80000"/>
                  </a:schemeClr>
                </a:bgClr>
              </a:pattFill>
              <a:ln>
                <a:noFill/>
              </a:ln>
              <a:effectLst>
                <a:innerShdw blurRad="114300">
                  <a:schemeClr val="accent1"/>
                </a:innerShdw>
              </a:effectLst>
            </c:spPr>
            <c:extLst>
              <c:ext xmlns:c16="http://schemas.microsoft.com/office/drawing/2014/chart" uri="{C3380CC4-5D6E-409C-BE32-E72D297353CC}">
                <c16:uniqueId val="{00000005-3F78-F544-8DD8-C890FDA37959}"/>
              </c:ext>
            </c:extLst>
          </c:dPt>
          <c:dLbls>
            <c:dLbl>
              <c:idx val="0"/>
              <c:layout>
                <c:manualLayout>
                  <c:x val="-2.5045248015777034E-17"/>
                  <c:y val="-7.0652325484194447E-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F78-F544-8DD8-C890FDA37959}"/>
                </c:ext>
              </c:extLst>
            </c:dLbl>
            <c:dLbl>
              <c:idx val="1"/>
              <c:layout>
                <c:manualLayout>
                  <c:x val="0"/>
                  <c:y val="-7.0652325484194447E-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F78-F544-8DD8-C890FDA37959}"/>
                </c:ext>
              </c:extLst>
            </c:dLbl>
            <c:dLbl>
              <c:idx val="2"/>
              <c:layout>
                <c:manualLayout>
                  <c:x val="5.0090496031554069E-17"/>
                  <c:y val="4.651897851611523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F78-F544-8DD8-C890FDA37959}"/>
                </c:ext>
              </c:extLst>
            </c:dLbl>
            <c:dLbl>
              <c:idx val="3"/>
              <c:layout>
                <c:manualLayout>
                  <c:x val="0"/>
                  <c:y val="4.651897851611523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F78-F544-8DD8-C890FDA37959}"/>
                </c:ext>
              </c:extLst>
            </c:dLbl>
            <c:dLbl>
              <c:idx val="4"/>
              <c:layout>
                <c:manualLayout>
                  <c:x val="0"/>
                  <c:y val="4.651897851611523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F78-F544-8DD8-C890FDA37959}"/>
                </c:ext>
              </c:extLst>
            </c:dLbl>
            <c:dLbl>
              <c:idx val="5"/>
              <c:layout>
                <c:manualLayout>
                  <c:x val="-1.0018099206310814E-16"/>
                  <c:y val="-7.0652325484107874E-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F78-F544-8DD8-C890FDA37959}"/>
                </c:ext>
              </c:extLst>
            </c:dLbl>
            <c:spPr>
              <a:noFill/>
              <a:ln>
                <a:noFill/>
              </a:ln>
              <a:effectLst/>
            </c:spPr>
            <c:txPr>
              <a:bodyPr rot="0" spcFirstLastPara="1" vertOverflow="ellipsis" vert="horz" wrap="square" lIns="38100" tIns="19050" rIns="38100" bIns="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a:solidFill>
                        <a:schemeClr val="tx1">
                          <a:lumMod val="35000"/>
                          <a:lumOff val="65000"/>
                        </a:schemeClr>
                      </a:solidFill>
                    </a:ln>
                    <a:effectLst/>
                  </c:spPr>
                </c15:leaderLines>
              </c:ext>
            </c:extLst>
          </c:dLbls>
          <c:cat>
            <c:strRef>
              <c:f>'Sum of num_students'!$A$18:$A$24</c:f>
              <c:strCache>
                <c:ptCount val="6"/>
                <c:pt idx="0">
                  <c:v>2011</c:v>
                </c:pt>
                <c:pt idx="1">
                  <c:v>2012</c:v>
                </c:pt>
                <c:pt idx="2">
                  <c:v>2013</c:v>
                </c:pt>
                <c:pt idx="3">
                  <c:v>2014</c:v>
                </c:pt>
                <c:pt idx="4">
                  <c:v>2015</c:v>
                </c:pt>
                <c:pt idx="5">
                  <c:v>2016</c:v>
                </c:pt>
              </c:strCache>
            </c:strRef>
          </c:cat>
          <c:val>
            <c:numRef>
              <c:f>'Sum of num_students'!$B$18:$B$24</c:f>
              <c:numCache>
                <c:formatCode>General</c:formatCode>
                <c:ptCount val="6"/>
                <c:pt idx="0">
                  <c:v>20152</c:v>
                </c:pt>
                <c:pt idx="1">
                  <c:v>20152</c:v>
                </c:pt>
                <c:pt idx="2">
                  <c:v>20152</c:v>
                </c:pt>
                <c:pt idx="3">
                  <c:v>20152</c:v>
                </c:pt>
                <c:pt idx="4">
                  <c:v>20152</c:v>
                </c:pt>
                <c:pt idx="5">
                  <c:v>20152</c:v>
                </c:pt>
              </c:numCache>
            </c:numRef>
          </c:val>
          <c:extLst>
            <c:ext xmlns:c16="http://schemas.microsoft.com/office/drawing/2014/chart" uri="{C3380CC4-5D6E-409C-BE32-E72D297353CC}">
              <c16:uniqueId val="{00000000-416F-634E-9845-AF8064EF0BED}"/>
            </c:ext>
          </c:extLst>
        </c:ser>
        <c:dLbls>
          <c:dLblPos val="inEnd"/>
          <c:showLegendKey val="0"/>
          <c:showVal val="1"/>
          <c:showCatName val="0"/>
          <c:showSerName val="0"/>
          <c:showPercent val="0"/>
          <c:showBubbleSize val="0"/>
        </c:dLbls>
        <c:gapWidth val="164"/>
        <c:overlap val="-22"/>
        <c:axId val="334708760"/>
        <c:axId val="334705624"/>
      </c:barChart>
      <c:catAx>
        <c:axId val="3347087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705624"/>
        <c:crosses val="autoZero"/>
        <c:auto val="1"/>
        <c:lblAlgn val="ctr"/>
        <c:lblOffset val="100"/>
        <c:noMultiLvlLbl val="0"/>
      </c:catAx>
      <c:valAx>
        <c:axId val="33470562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Number of Students </a:t>
                </a:r>
              </a:p>
            </c:rich>
          </c:tx>
          <c:layout>
            <c:manualLayout>
              <c:xMode val="edge"/>
              <c:yMode val="edge"/>
              <c:x val="3.0054644808743168E-2"/>
              <c:y val="0.33770510091197276"/>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708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[Alalawi_MidtermAssessment.xlsx]Average of num_students!PivotTable2</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400"/>
              <a:t>Average Number of Students from 2011 to 2016 in Harvard University  </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of num_students'!$B$3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'Average of num_students'!$A$4:$A$5</c:f>
              <c:strCache>
                <c:ptCount val="1"/>
                <c:pt idx="0">
                  <c:v>Harvard University</c:v>
                </c:pt>
              </c:strCache>
            </c:strRef>
          </c:cat>
          <c:val>
            <c:numRef>
              <c:f>'Average of num_students'!$B$4:$B$5</c:f>
              <c:numCache>
                <c:formatCode>General</c:formatCode>
                <c:ptCount val="1"/>
                <c:pt idx="0">
                  <c:v>20152</c:v>
                </c:pt>
              </c:numCache>
            </c:numRef>
          </c:val>
          <c:extLst>
            <c:ext xmlns:c16="http://schemas.microsoft.com/office/drawing/2014/chart" uri="{C3380CC4-5D6E-409C-BE32-E72D297353CC}">
              <c16:uniqueId val="{00000000-08E5-7048-92B2-C6C2369C1D60}"/>
            </c:ext>
          </c:extLst>
        </c:ser>
        <c:dLbls>
          <c:dLblPos val="outEnd"/>
          <c:showLegendKey val="0"/>
          <c:showVal val="1"/>
          <c:showCatName val="0"/>
          <c:showSerName val="0"/>
          <c:showPercent val="0"/>
          <c:showBubbleSize val="0"/>
        </c:dLbls>
        <c:gapWidth val="164"/>
        <c:overlap val="-22"/>
        <c:axId val="461424384"/>
        <c:axId val="461429088"/>
      </c:barChart>
      <c:catAx>
        <c:axId val="4614243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University Name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429088"/>
        <c:crosses val="autoZero"/>
        <c:auto val="1"/>
        <c:lblAlgn val="ctr"/>
        <c:lblOffset val="100"/>
        <c:noMultiLvlLbl val="0"/>
      </c:catAx>
      <c:valAx>
        <c:axId val="46142908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Number of Students </a:t>
                </a:r>
              </a:p>
            </c:rich>
          </c:tx>
          <c:layout>
            <c:manualLayout>
              <c:xMode val="edge"/>
              <c:yMode val="edge"/>
              <c:x val="3.0136986301369864E-2"/>
              <c:y val="0.26495665127640478"/>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424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Total Number</a:t>
            </a:r>
            <a:r>
              <a:rPr lang="en-US" baseline="0"/>
              <a:t> of Students in the Universities that Took at least ten Rank in 2016</a:t>
            </a:r>
            <a:endParaRPr lang="en-US"/>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pieChart>
        <c:varyColors val="1"/>
        <c:ser>
          <c:idx val="0"/>
          <c:order val="0"/>
          <c:tx>
            <c:strRef>
              <c:f>'Sum of num_students 10 rank'!$B$1</c:f>
              <c:strCache>
                <c:ptCount val="1"/>
                <c:pt idx="0">
                  <c:v>Rank</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ED7C-704A-A655-038784885D64}"/>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ED7C-704A-A655-038784885D64}"/>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ED7C-704A-A655-038784885D64}"/>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ED7C-704A-A655-038784885D64}"/>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ED7C-704A-A655-038784885D64}"/>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ED7C-704A-A655-038784885D64}"/>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ED7C-704A-A655-038784885D64}"/>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0F-ED7C-704A-A655-038784885D64}"/>
              </c:ext>
            </c:extLst>
          </c:dPt>
          <c:dPt>
            <c:idx val="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011-ED7C-704A-A655-038784885D64}"/>
              </c:ext>
            </c:extLst>
          </c:dPt>
          <c:dPt>
            <c:idx val="9"/>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013-ED7C-704A-A655-038784885D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'Sum of num_students 10 rank'!$A$2:$A$11</c:f>
              <c:strCache>
                <c:ptCount val="10"/>
                <c:pt idx="0">
                  <c:v>California Institute of Technology</c:v>
                </c:pt>
                <c:pt idx="1">
                  <c:v>University of Oxford</c:v>
                </c:pt>
                <c:pt idx="2">
                  <c:v>Stanford University</c:v>
                </c:pt>
                <c:pt idx="3">
                  <c:v>University of Cambridge</c:v>
                </c:pt>
                <c:pt idx="4">
                  <c:v>Massachusetts Institute of Technology</c:v>
                </c:pt>
                <c:pt idx="5">
                  <c:v>Harvard University</c:v>
                </c:pt>
                <c:pt idx="6">
                  <c:v>Princeton University</c:v>
                </c:pt>
                <c:pt idx="7">
                  <c:v>Imperial College London</c:v>
                </c:pt>
                <c:pt idx="8">
                  <c:v>ETH Zurich ‚Äì Swiss Federal Institute of Technology Zurich</c:v>
                </c:pt>
                <c:pt idx="9">
                  <c:v>University of Chicago</c:v>
                </c:pt>
              </c:strCache>
            </c:strRef>
          </c:cat>
          <c:val>
            <c:numRef>
              <c:f>'Sum of num_students 10 rank'!$B$2:$B$11</c:f>
              <c:numCache>
                <c:formatCode>General</c:formatCode>
                <c:ptCount val="10"/>
                <c:pt idx="0">
                  <c:v>1</c:v>
                </c:pt>
                <c:pt idx="1">
                  <c:v>2</c:v>
                </c:pt>
                <c:pt idx="2">
                  <c:v>3</c:v>
                </c:pt>
                <c:pt idx="3">
                  <c:v>4</c:v>
                </c:pt>
                <c:pt idx="4">
                  <c:v>5</c:v>
                </c:pt>
                <c:pt idx="5">
                  <c:v>6</c:v>
                </c:pt>
                <c:pt idx="6">
                  <c:v>7</c:v>
                </c:pt>
                <c:pt idx="7">
                  <c:v>8</c:v>
                </c:pt>
                <c:pt idx="8">
                  <c:v>9</c:v>
                </c:pt>
                <c:pt idx="9">
                  <c:v>10</c:v>
                </c:pt>
              </c:numCache>
            </c:numRef>
          </c:val>
          <c:extLst>
            <c:ext xmlns:c16="http://schemas.microsoft.com/office/drawing/2014/chart" uri="{C3380CC4-5D6E-409C-BE32-E72D297353CC}">
              <c16:uniqueId val="{00000000-58B5-6040-BC83-9449CFE706CF}"/>
            </c:ext>
          </c:extLst>
        </c:ser>
        <c:ser>
          <c:idx val="1"/>
          <c:order val="1"/>
          <c:tx>
            <c:strRef>
              <c:f>'Sum of num_students 10 rank'!$C$1</c:f>
              <c:strCache>
                <c:ptCount val="1"/>
                <c:pt idx="0">
                  <c:v>Student Number</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15-ED7C-704A-A655-038784885D64}"/>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17-ED7C-704A-A655-038784885D64}"/>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19-ED7C-704A-A655-038784885D64}"/>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1B-ED7C-704A-A655-038784885D64}"/>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1D-ED7C-704A-A655-038784885D64}"/>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1F-ED7C-704A-A655-038784885D64}"/>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21-ED7C-704A-A655-038784885D64}"/>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23-ED7C-704A-A655-038784885D64}"/>
              </c:ext>
            </c:extLst>
          </c:dPt>
          <c:dPt>
            <c:idx val="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025-ED7C-704A-A655-038784885D64}"/>
              </c:ext>
            </c:extLst>
          </c:dPt>
          <c:dPt>
            <c:idx val="9"/>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027-ED7C-704A-A655-038784885D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'Sum of num_students 10 rank'!$A$2:$A$11</c:f>
              <c:strCache>
                <c:ptCount val="10"/>
                <c:pt idx="0">
                  <c:v>California Institute of Technology</c:v>
                </c:pt>
                <c:pt idx="1">
                  <c:v>University of Oxford</c:v>
                </c:pt>
                <c:pt idx="2">
                  <c:v>Stanford University</c:v>
                </c:pt>
                <c:pt idx="3">
                  <c:v>University of Cambridge</c:v>
                </c:pt>
                <c:pt idx="4">
                  <c:v>Massachusetts Institute of Technology</c:v>
                </c:pt>
                <c:pt idx="5">
                  <c:v>Harvard University</c:v>
                </c:pt>
                <c:pt idx="6">
                  <c:v>Princeton University</c:v>
                </c:pt>
                <c:pt idx="7">
                  <c:v>Imperial College London</c:v>
                </c:pt>
                <c:pt idx="8">
                  <c:v>ETH Zurich ‚Äì Swiss Federal Institute of Technology Zurich</c:v>
                </c:pt>
                <c:pt idx="9">
                  <c:v>University of Chicago</c:v>
                </c:pt>
              </c:strCache>
            </c:strRef>
          </c:cat>
          <c:val>
            <c:numRef>
              <c:f>'Sum of num_students 10 rank'!$C$2:$C$11</c:f>
              <c:numCache>
                <c:formatCode>General</c:formatCode>
                <c:ptCount val="10"/>
                <c:pt idx="0">
                  <c:v>2243</c:v>
                </c:pt>
                <c:pt idx="1">
                  <c:v>19919</c:v>
                </c:pt>
                <c:pt idx="2">
                  <c:v>15596</c:v>
                </c:pt>
                <c:pt idx="3">
                  <c:v>18812</c:v>
                </c:pt>
                <c:pt idx="4">
                  <c:v>11074</c:v>
                </c:pt>
                <c:pt idx="5">
                  <c:v>20152</c:v>
                </c:pt>
                <c:pt idx="6">
                  <c:v>7929</c:v>
                </c:pt>
                <c:pt idx="7">
                  <c:v>15060</c:v>
                </c:pt>
                <c:pt idx="8">
                  <c:v>18178</c:v>
                </c:pt>
                <c:pt idx="9">
                  <c:v>14221</c:v>
                </c:pt>
              </c:numCache>
            </c:numRef>
          </c:val>
          <c:extLst>
            <c:ext xmlns:c16="http://schemas.microsoft.com/office/drawing/2014/chart" uri="{C3380CC4-5D6E-409C-BE32-E72D297353CC}">
              <c16:uniqueId val="{00000001-58B5-6040-BC83-9449CFE706CF}"/>
            </c:ext>
          </c:extLst>
        </c:ser>
        <c:ser>
          <c:idx val="2"/>
          <c:order val="2"/>
          <c:tx>
            <c:strRef>
              <c:f>'Sum of num_students 10 rank'!$D$1</c:f>
              <c:strCache>
                <c:ptCount val="1"/>
                <c:pt idx="0">
                  <c:v>Year</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29-ED7C-704A-A655-038784885D64}"/>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2B-ED7C-704A-A655-038784885D64}"/>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2D-ED7C-704A-A655-038784885D64}"/>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2F-ED7C-704A-A655-038784885D64}"/>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31-ED7C-704A-A655-038784885D64}"/>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33-ED7C-704A-A655-038784885D64}"/>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35-ED7C-704A-A655-038784885D64}"/>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37-ED7C-704A-A655-038784885D64}"/>
              </c:ext>
            </c:extLst>
          </c:dPt>
          <c:dPt>
            <c:idx val="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039-ED7C-704A-A655-038784885D64}"/>
              </c:ext>
            </c:extLst>
          </c:dPt>
          <c:dPt>
            <c:idx val="9"/>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03B-ED7C-704A-A655-038784885D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'Sum of num_students 10 rank'!$A$2:$A$11</c:f>
              <c:strCache>
                <c:ptCount val="10"/>
                <c:pt idx="0">
                  <c:v>California Institute of Technology</c:v>
                </c:pt>
                <c:pt idx="1">
                  <c:v>University of Oxford</c:v>
                </c:pt>
                <c:pt idx="2">
                  <c:v>Stanford University</c:v>
                </c:pt>
                <c:pt idx="3">
                  <c:v>University of Cambridge</c:v>
                </c:pt>
                <c:pt idx="4">
                  <c:v>Massachusetts Institute of Technology</c:v>
                </c:pt>
                <c:pt idx="5">
                  <c:v>Harvard University</c:v>
                </c:pt>
                <c:pt idx="6">
                  <c:v>Princeton University</c:v>
                </c:pt>
                <c:pt idx="7">
                  <c:v>Imperial College London</c:v>
                </c:pt>
                <c:pt idx="8">
                  <c:v>ETH Zurich ‚Äì Swiss Federal Institute of Technology Zurich</c:v>
                </c:pt>
                <c:pt idx="9">
                  <c:v>University of Chicago</c:v>
                </c:pt>
              </c:strCache>
            </c:strRef>
          </c:cat>
          <c:val>
            <c:numRef>
              <c:f>'Sum of num_students 10 rank'!$D$2:$D$11</c:f>
              <c:numCache>
                <c:formatCode>General</c:formatCode>
                <c:ptCount val="10"/>
                <c:pt idx="0">
                  <c:v>2016</c:v>
                </c:pt>
                <c:pt idx="1">
                  <c:v>2016</c:v>
                </c:pt>
                <c:pt idx="2">
                  <c:v>2016</c:v>
                </c:pt>
                <c:pt idx="3">
                  <c:v>2016</c:v>
                </c:pt>
                <c:pt idx="4">
                  <c:v>2016</c:v>
                </c:pt>
                <c:pt idx="5">
                  <c:v>2016</c:v>
                </c:pt>
                <c:pt idx="6">
                  <c:v>2016</c:v>
                </c:pt>
                <c:pt idx="7">
                  <c:v>2016</c:v>
                </c:pt>
                <c:pt idx="8">
                  <c:v>2016</c:v>
                </c:pt>
                <c:pt idx="9">
                  <c:v>2016</c:v>
                </c:pt>
              </c:numCache>
            </c:numRef>
          </c:val>
          <c:extLst>
            <c:ext xmlns:c16="http://schemas.microsoft.com/office/drawing/2014/chart" uri="{C3380CC4-5D6E-409C-BE32-E72D297353CC}">
              <c16:uniqueId val="{00000002-58B5-6040-BC83-9449CFE706C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[Alalawi_MidtermAssessment.xlsx]Max_Min of income first rank!PivotTable4</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400"/>
              <a:t>Maximum and minimum income</a:t>
            </a:r>
            <a:r>
              <a:rPr lang="en-US" sz="1400" baseline="0"/>
              <a:t> from 2011 to 2016 in the first rank university </a:t>
            </a:r>
            <a:endParaRPr lang="en-US" sz="1400"/>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'Max_Min of income first rank'!$B$3</c:f>
              <c:strCache>
                <c:ptCount val="1"/>
                <c:pt idx="0">
                  <c:v>Max of income</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'Max_Min of income first rank'!$A$4:$A$12</c:f>
              <c:multiLvlStrCache>
                <c:ptCount val="6"/>
                <c:lvl>
                  <c:pt idx="0">
                    <c:v>89.1</c:v>
                  </c:pt>
                  <c:pt idx="1">
                    <c:v>91.2</c:v>
                  </c:pt>
                  <c:pt idx="2">
                    <c:v>95.6</c:v>
                  </c:pt>
                  <c:pt idx="3">
                    <c:v>97</c:v>
                  </c:pt>
                  <c:pt idx="4">
                    <c:v>97.8</c:v>
                  </c:pt>
                  <c:pt idx="5">
                    <c:v>34.5</c:v>
                  </c:pt>
                </c:lvl>
                <c:lvl>
                  <c:pt idx="0">
                    <c:v>California Institute of Technology</c:v>
                  </c:pt>
                  <c:pt idx="5">
                    <c:v>Harvard University</c:v>
                  </c:pt>
                </c:lvl>
              </c:multiLvlStrCache>
            </c:multiLvlStrRef>
          </c:cat>
          <c:val>
            <c:numRef>
              <c:f>'Max_Min of income first rank'!$B$4:$B$12</c:f>
              <c:numCache>
                <c:formatCode>General</c:formatCode>
                <c:ptCount val="6"/>
                <c:pt idx="0">
                  <c:v>89.1</c:v>
                </c:pt>
                <c:pt idx="1">
                  <c:v>91.2</c:v>
                </c:pt>
                <c:pt idx="2">
                  <c:v>95.6</c:v>
                </c:pt>
                <c:pt idx="3">
                  <c:v>97</c:v>
                </c:pt>
                <c:pt idx="4">
                  <c:v>97.8</c:v>
                </c:pt>
                <c:pt idx="5">
                  <c:v>34.5</c:v>
                </c:pt>
              </c:numCache>
            </c:numRef>
          </c:val>
          <c:extLst>
            <c:ext xmlns:c16="http://schemas.microsoft.com/office/drawing/2014/chart" uri="{C3380CC4-5D6E-409C-BE32-E72D297353CC}">
              <c16:uniqueId val="{00000000-38F5-4747-AEF7-49D06CC00F89}"/>
            </c:ext>
          </c:extLst>
        </c:ser>
        <c:ser>
          <c:idx val="1"/>
          <c:order val="1"/>
          <c:tx>
            <c:strRef>
              <c:f>'Max_Min of income first rank'!$C$3</c:f>
              <c:strCache>
                <c:ptCount val="1"/>
                <c:pt idx="0">
                  <c:v>Min of income</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'Max_Min of income first rank'!$A$4:$A$12</c:f>
              <c:multiLvlStrCache>
                <c:ptCount val="6"/>
                <c:lvl>
                  <c:pt idx="0">
                    <c:v>89.1</c:v>
                  </c:pt>
                  <c:pt idx="1">
                    <c:v>91.2</c:v>
                  </c:pt>
                  <c:pt idx="2">
                    <c:v>95.6</c:v>
                  </c:pt>
                  <c:pt idx="3">
                    <c:v>97</c:v>
                  </c:pt>
                  <c:pt idx="4">
                    <c:v>97.8</c:v>
                  </c:pt>
                  <c:pt idx="5">
                    <c:v>34.5</c:v>
                  </c:pt>
                </c:lvl>
                <c:lvl>
                  <c:pt idx="0">
                    <c:v>California Institute of Technology</c:v>
                  </c:pt>
                  <c:pt idx="5">
                    <c:v>Harvard University</c:v>
                  </c:pt>
                </c:lvl>
              </c:multiLvlStrCache>
            </c:multiLvlStrRef>
          </c:cat>
          <c:val>
            <c:numRef>
              <c:f>'Max_Min of income first rank'!$C$4:$C$12</c:f>
              <c:numCache>
                <c:formatCode>General</c:formatCode>
                <c:ptCount val="6"/>
                <c:pt idx="0">
                  <c:v>89.1</c:v>
                </c:pt>
                <c:pt idx="1">
                  <c:v>91.2</c:v>
                </c:pt>
                <c:pt idx="2">
                  <c:v>95.6</c:v>
                </c:pt>
                <c:pt idx="3">
                  <c:v>97</c:v>
                </c:pt>
                <c:pt idx="4">
                  <c:v>97.8</c:v>
                </c:pt>
                <c:pt idx="5">
                  <c:v>34.5</c:v>
                </c:pt>
              </c:numCache>
            </c:numRef>
          </c:val>
          <c:extLst>
            <c:ext xmlns:c16="http://schemas.microsoft.com/office/drawing/2014/chart" uri="{C3380CC4-5D6E-409C-BE32-E72D297353CC}">
              <c16:uniqueId val="{00000002-38F5-4747-AEF7-49D06CC00F89}"/>
            </c:ext>
          </c:extLst>
        </c:ser>
        <c:dLbls>
          <c:dLblPos val="outEnd"/>
          <c:showLegendKey val="0"/>
          <c:showVal val="1"/>
          <c:showCatName val="0"/>
          <c:showSerName val="0"/>
          <c:showPercent val="0"/>
          <c:showBubbleSize val="0"/>
        </c:dLbls>
        <c:gapWidth val="164"/>
        <c:overlap val="-22"/>
        <c:axId val="461427520"/>
        <c:axId val="461427128"/>
      </c:barChart>
      <c:catAx>
        <c:axId val="4614275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University Name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427128"/>
        <c:crosses val="autoZero"/>
        <c:auto val="1"/>
        <c:lblAlgn val="ctr"/>
        <c:lblOffset val="100"/>
        <c:noMultiLvlLbl val="0"/>
      </c:catAx>
      <c:valAx>
        <c:axId val="461427128"/>
        <c:scaling>
          <c:orientation val="minMax"/>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baseline="0">
                    <a:solidFill>
                      <a:sysClr val="windowText" lastClr="000000">
                        <a:lumMod val="65000"/>
                        <a:lumOff val="35000"/>
                      </a:sysClr>
                    </a:solidFill>
                    <a:latin typeface="+mn-lt"/>
                    <a:ea typeface="+mn-ea"/>
                    <a:cs typeface="+mn-cs"/>
                  </a:defRPr>
                </a:pPr>
                <a:r>
                  <a:rPr lang="en-US" sz="1000" b="0" i="0" baseline="0">
                    <a:effectLst/>
                  </a:rPr>
                  <a:t>Income Score</a:t>
                </a:r>
                <a:endParaRPr lang="en-US" sz="1000" b="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manualLayout>
              <c:xMode val="edge"/>
              <c:yMode val="edge"/>
              <c:x val="2.0294266869609334E-2"/>
              <c:y val="0.34666245314653388"/>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427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[Alalawi_MidtermAssessment.xlsx]country of first rank!PivotTable5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a:t>
            </a:r>
            <a:r>
              <a:rPr lang="en-US" baseline="0"/>
              <a:t> Locations of the Universities that Took First Rank from 2011 to 2016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'country of first rank'!$B$3</c:f>
              <c:strCache>
                <c:ptCount val="1"/>
                <c:pt idx="0">
                  <c:v>Total</c:v>
                </c:pt>
              </c:strCache>
            </c:strRef>
          </c:tx>
          <c:spPr>
            <a:solidFill>
              <a:schemeClr val="accent1"/>
            </a:solidFill>
            <a:ln>
              <a:noFill/>
            </a:ln>
            <a:effectLst/>
            <a:sp3d/>
          </c:spPr>
          <c:invertIfNegative val="0"/>
          <c:cat>
            <c:multiLvlStrRef>
              <c:f>'country of first rank'!$A$4:$A$13</c:f>
              <c:multiLvlStrCache>
                <c:ptCount val="6"/>
                <c:lvl>
                  <c:pt idx="0">
                    <c:v>2012</c:v>
                  </c:pt>
                  <c:pt idx="1">
                    <c:v>2013</c:v>
                  </c:pt>
                  <c:pt idx="2">
                    <c:v>2014</c:v>
                  </c:pt>
                  <c:pt idx="3">
                    <c:v>2015</c:v>
                  </c:pt>
                  <c:pt idx="4">
                    <c:v>2016</c:v>
                  </c:pt>
                  <c:pt idx="5">
                    <c:v>2011</c:v>
                  </c:pt>
                </c:lvl>
                <c:lvl>
                  <c:pt idx="0">
                    <c:v>California Institute of Technology</c:v>
                  </c:pt>
                  <c:pt idx="5">
                    <c:v>Harvard University</c:v>
                  </c:pt>
                </c:lvl>
                <c:lvl>
                  <c:pt idx="0">
                    <c:v>United States of America</c:v>
                  </c:pt>
                </c:lvl>
              </c:multiLvlStrCache>
            </c:multiLvlStrRef>
          </c:cat>
          <c:val>
            <c:numRef>
              <c:f>'country of first rank'!$B$4:$B$13</c:f>
              <c:numCache>
                <c:formatCode>General</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0-F366-C34F-932F-A545222018AF}"/>
            </c:ext>
          </c:extLst>
        </c:ser>
        <c:dLbls>
          <c:showLegendKey val="0"/>
          <c:showVal val="0"/>
          <c:showCatName val="0"/>
          <c:showSerName val="0"/>
          <c:showPercent val="0"/>
          <c:showBubbleSize val="0"/>
        </c:dLbls>
        <c:gapWidth val="219"/>
        <c:shape val="box"/>
        <c:axId val="461428304"/>
        <c:axId val="461428696"/>
        <c:axId val="0"/>
      </c:bar3DChart>
      <c:catAx>
        <c:axId val="461428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428696"/>
        <c:crosses val="autoZero"/>
        <c:auto val="1"/>
        <c:lblAlgn val="ctr"/>
        <c:lblOffset val="100"/>
        <c:noMultiLvlLbl val="0"/>
      </c:catAx>
      <c:valAx>
        <c:axId val="461428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Rank</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428304"/>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The Frequency of Income Score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The Frequency of Income Score</a:t>
          </a:r>
        </a:p>
      </cx:txPr>
    </cx:title>
    <cx:plotArea>
      <cx:plotAreaRegion>
        <cx:series layoutId="clusteredColumn" uniqueId="{940CC0EB-4838-D646-89D6-BC0FB6E3F44B}" formatIdx="0">
          <cx:tx>
            <cx:txData>
              <cx:f>_xlchart.v1.0</cx:f>
              <cx:v>income</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2</xdr:col>
      <xdr:colOff>520700</xdr:colOff>
      <xdr:row>14</xdr:row>
      <xdr:rowOff>0</xdr:rowOff>
    </xdr:from>
    <xdr:to>
      <xdr:col>8</xdr:col>
      <xdr:colOff>139700</xdr:colOff>
      <xdr:row>27</xdr:row>
      <xdr:rowOff>88900</xdr:rowOff>
    </xdr:to>
    <xdr:graphicFrame macro="">
      <xdr:nvGraphicFramePr>
        <xdr:cNvPr id="2" name="Chart 1">
          <a:extLst>
            <a:ext uri="{FF2B5EF4-FFF2-40B4-BE49-F238E27FC236}">
              <a16:creationId xmlns:a16="http://schemas.microsoft.com/office/drawing/2014/main" id="{FC2A26D5-C5C7-B54F-B53E-455709D7F2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3</xdr:col>
      <xdr:colOff>774700</xdr:colOff>
      <xdr:row>12</xdr:row>
      <xdr:rowOff>51816</xdr:rowOff>
    </xdr:to>
    <xdr:pic>
      <xdr:nvPicPr>
        <xdr:cNvPr id="5" name="Picture 4">
          <a:extLst>
            <a:ext uri="{FF2B5EF4-FFF2-40B4-BE49-F238E27FC236}">
              <a16:creationId xmlns:a16="http://schemas.microsoft.com/office/drawing/2014/main" id="{1010FB16-B0D9-D04E-AF21-09FD59B5802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4673600" cy="2617216"/>
        </a:xfrm>
        <a:prstGeom prst="rect">
          <a:avLst/>
        </a:prstGeom>
      </xdr:spPr>
    </xdr:pic>
    <xdr:clientData/>
  </xdr:twoCellAnchor>
  <xdr:twoCellAnchor editAs="absolute">
    <xdr:from>
      <xdr:col>2</xdr:col>
      <xdr:colOff>495300</xdr:colOff>
      <xdr:row>30</xdr:row>
      <xdr:rowOff>50800</xdr:rowOff>
    </xdr:from>
    <xdr:to>
      <xdr:col>4</xdr:col>
      <xdr:colOff>673100</xdr:colOff>
      <xdr:row>43</xdr:row>
      <xdr:rowOff>28572</xdr:rowOff>
    </xdr:to>
    <mc:AlternateContent xmlns:mc="http://schemas.openxmlformats.org/markup-compatibility/2006" xmlns:sle15="http://schemas.microsoft.com/office/drawing/2012/slicer">
      <mc:Choice Requires="sle15">
        <xdr:graphicFrame macro="">
          <xdr:nvGraphicFramePr>
            <xdr:cNvPr id="7" name="Id">
              <a:extLst>
                <a:ext uri="{FF2B5EF4-FFF2-40B4-BE49-F238E27FC236}">
                  <a16:creationId xmlns:a16="http://schemas.microsoft.com/office/drawing/2014/main" id="{946048A8-EF9C-0141-B80B-EFF0119DAD6C}"/>
                </a:ext>
              </a:extLst>
            </xdr:cNvPr>
            <xdr:cNvGraphicFramePr/>
          </xdr:nvGraphicFramePr>
          <xdr:xfrm>
            <a:off x="0" y="0"/>
            <a:ext cx="0" cy="0"/>
          </xdr:xfrm>
          <a:graphic>
            <a:graphicData uri="http://schemas.microsoft.com/office/drawing/2010/slicer">
              <sle:slicer xmlns:sle="http://schemas.microsoft.com/office/drawing/2010/slicer" name="Id"/>
            </a:graphicData>
          </a:graphic>
        </xdr:graphicFrame>
      </mc:Choice>
      <mc:Fallback xmlns="">
        <xdr:sp macro="" textlink="">
          <xdr:nvSpPr>
            <xdr:cNvPr id="0" name=""/>
            <xdr:cNvSpPr>
              <a:spLocks noTextEdit="1"/>
            </xdr:cNvSpPr>
          </xdr:nvSpPr>
          <xdr:spPr>
            <a:xfrm>
              <a:off x="3568700" y="62738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295275</xdr:colOff>
      <xdr:row>7</xdr:row>
      <xdr:rowOff>92075</xdr:rowOff>
    </xdr:from>
    <xdr:to>
      <xdr:col>4</xdr:col>
      <xdr:colOff>282575</xdr:colOff>
      <xdr:row>20</xdr:row>
      <xdr:rowOff>193675</xdr:rowOff>
    </xdr:to>
    <xdr:graphicFrame macro="">
      <xdr:nvGraphicFramePr>
        <xdr:cNvPr id="3" name="Chart 2">
          <a:extLst>
            <a:ext uri="{FF2B5EF4-FFF2-40B4-BE49-F238E27FC236}">
              <a16:creationId xmlns:a16="http://schemas.microsoft.com/office/drawing/2014/main" id="{F0091740-D002-2D47-9694-60814FFF5C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819150</xdr:colOff>
      <xdr:row>7</xdr:row>
      <xdr:rowOff>165100</xdr:rowOff>
    </xdr:from>
    <xdr:to>
      <xdr:col>12</xdr:col>
      <xdr:colOff>584200</xdr:colOff>
      <xdr:row>29</xdr:row>
      <xdr:rowOff>139700</xdr:rowOff>
    </xdr:to>
    <xdr:graphicFrame macro="">
      <xdr:nvGraphicFramePr>
        <xdr:cNvPr id="4" name="Chart 3">
          <a:extLst>
            <a:ext uri="{FF2B5EF4-FFF2-40B4-BE49-F238E27FC236}">
              <a16:creationId xmlns:a16="http://schemas.microsoft.com/office/drawing/2014/main" id="{5F932B05-8F51-FB4C-954E-6ED42B009A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514350</xdr:colOff>
      <xdr:row>9</xdr:row>
      <xdr:rowOff>114299</xdr:rowOff>
    </xdr:from>
    <xdr:to>
      <xdr:col>11</xdr:col>
      <xdr:colOff>66675</xdr:colOff>
      <xdr:row>23</xdr:row>
      <xdr:rowOff>161924</xdr:rowOff>
    </xdr:to>
    <xdr:graphicFrame macro="">
      <xdr:nvGraphicFramePr>
        <xdr:cNvPr id="3" name="Chart 2">
          <a:extLst>
            <a:ext uri="{FF2B5EF4-FFF2-40B4-BE49-F238E27FC236}">
              <a16:creationId xmlns:a16="http://schemas.microsoft.com/office/drawing/2014/main" id="{F17404DC-6C9D-4644-9849-CC32F80D8F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603250</xdr:colOff>
      <xdr:row>6</xdr:row>
      <xdr:rowOff>28574</xdr:rowOff>
    </xdr:from>
    <xdr:to>
      <xdr:col>10</xdr:col>
      <xdr:colOff>161925</xdr:colOff>
      <xdr:row>21</xdr:row>
      <xdr:rowOff>47624</xdr:rowOff>
    </xdr:to>
    <xdr:graphicFrame macro="">
      <xdr:nvGraphicFramePr>
        <xdr:cNvPr id="2" name="Chart 1">
          <a:extLst>
            <a:ext uri="{FF2B5EF4-FFF2-40B4-BE49-F238E27FC236}">
              <a16:creationId xmlns:a16="http://schemas.microsoft.com/office/drawing/2014/main" id="{8D47659A-E9DB-F848-B6EE-C9DC84A27E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16</xdr:col>
      <xdr:colOff>908050</xdr:colOff>
      <xdr:row>2</xdr:row>
      <xdr:rowOff>165100</xdr:rowOff>
    </xdr:from>
    <xdr:to>
      <xdr:col>20</xdr:col>
      <xdr:colOff>95250</xdr:colOff>
      <xdr:row>16</xdr:row>
      <xdr:rowOff>63500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3B0B71B-4D0E-2849-8D02-20F44A2A362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4319250" y="5715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74.742488773147" createdVersion="7" refreshedVersion="7" minRefreshableVersion="3" recordCount="2603" xr:uid="{00000000-000A-0000-FFFF-FFFF00000000}">
  <cacheSource type="worksheet">
    <worksheetSource ref="B1:N2604" sheet="timesData"/>
  </cacheSource>
  <cacheFields count="13">
    <cacheField name="world_rank" numFmtId="0">
      <sharedItems containsMixedTypes="1" containsNumber="1" containsInteger="1" minValue="1" maxValue="200" count="212">
        <n v="1"/>
        <n v="2"/>
        <n v="3"/>
        <n v="4"/>
        <n v="5"/>
        <n v="6"/>
        <n v="8"/>
        <n v="9"/>
        <n v="10"/>
        <n v="11"/>
        <n v="12"/>
        <n v="13"/>
        <n v="14"/>
        <n v="15"/>
        <n v="17"/>
        <n v="18"/>
        <n v="19"/>
        <n v="20"/>
        <n v="21"/>
        <n v="22"/>
        <n v="23"/>
        <n v="24"/>
        <n v="25"/>
        <n v="26"/>
        <n v="27"/>
        <n v="28"/>
        <n v="29"/>
        <n v="30"/>
        <n v="32"/>
        <n v="33"/>
        <n v="34"/>
        <n v="35"/>
        <n v="36"/>
        <n v="37"/>
        <n v="38"/>
        <n v="39"/>
        <n v="40"/>
        <n v="41"/>
        <n v="42"/>
        <n v="43"/>
        <n v="47"/>
        <n v="48"/>
        <n v="49"/>
        <n v="51"/>
        <n v="52"/>
        <n v="53"/>
        <n v="54"/>
        <n v="55"/>
        <n v="56"/>
        <n v="57"/>
        <n v="58"/>
        <n v="59"/>
        <n v="60"/>
        <n v="61"/>
        <n v="63"/>
        <n v="64"/>
        <n v="65"/>
        <n v="66"/>
        <n v="67"/>
        <n v="68"/>
        <n v="71"/>
        <n v="72"/>
        <n v="73"/>
        <n v="75"/>
        <n v="76"/>
        <n v="77"/>
        <n v="78"/>
        <n v="79"/>
        <n v="81"/>
        <n v="83"/>
        <n v="85"/>
        <n v="86"/>
        <n v="87"/>
        <n v="88"/>
        <n v="89"/>
        <n v="90"/>
        <n v="93"/>
        <n v="94"/>
        <n v="95"/>
        <n v="98"/>
        <n v="99"/>
        <n v="100"/>
        <n v="101"/>
        <n v="102"/>
        <n v="103"/>
        <n v="104"/>
        <n v="105"/>
        <n v="106"/>
        <n v="107"/>
        <n v="109"/>
        <n v="111"/>
        <n v="112"/>
        <n v="114"/>
        <n v="115"/>
        <n v="117"/>
        <n v="118"/>
        <n v="119"/>
        <n v="120"/>
        <n v="122"/>
        <n v="124"/>
        <n v="127"/>
        <n v="128"/>
        <n v="129"/>
        <n v="130"/>
        <n v="132"/>
        <n v="135"/>
        <n v="136"/>
        <n v="137"/>
        <n v="138"/>
        <n v="139"/>
        <n v="140"/>
        <n v="142"/>
        <n v="143"/>
        <n v="144"/>
        <n v="145"/>
        <n v="147"/>
        <n v="149"/>
        <n v="151"/>
        <n v="152"/>
        <n v="155"/>
        <n v="156"/>
        <n v="158"/>
        <n v="159"/>
        <n v="161"/>
        <n v="163"/>
        <n v="164"/>
        <n v="165"/>
        <n v="167"/>
        <n v="168"/>
        <n v="170"/>
        <n v="171"/>
        <n v="172"/>
        <n v="173"/>
        <n v="174"/>
        <n v="177"/>
        <n v="178"/>
        <n v="181"/>
        <n v="182"/>
        <n v="183"/>
        <n v="184"/>
        <n v="185"/>
        <n v="186"/>
        <n v="187"/>
        <n v="189"/>
        <n v="190"/>
        <n v="193"/>
        <n v="195"/>
        <n v="196"/>
        <n v="197"/>
        <n v="199"/>
        <n v="7"/>
        <n v="16"/>
        <n v="31"/>
        <n v="44"/>
        <n v="45"/>
        <n v="46"/>
        <n v="62"/>
        <n v="69"/>
        <n v="70"/>
        <n v="74"/>
        <n v="80"/>
        <n v="84"/>
        <n v="91"/>
        <n v="92"/>
        <n v="96"/>
        <n v="97"/>
        <n v="108"/>
        <n v="110"/>
        <n v="113"/>
        <n v="116"/>
        <n v="121"/>
        <n v="123"/>
        <n v="125"/>
        <n v="131"/>
        <n v="133"/>
        <n v="134"/>
        <n v="141"/>
        <n v="146"/>
        <n v="148"/>
        <n v="150"/>
        <n v="154"/>
        <n v="157"/>
        <n v="162"/>
        <n v="166"/>
        <n v="169"/>
        <n v="176"/>
        <n v="180"/>
        <n v="191"/>
        <n v="192"/>
        <n v="194"/>
        <n v="200"/>
        <s v="201-225"/>
        <s v="226-250"/>
        <s v="251-275"/>
        <s v="276-300"/>
        <s v="301-350"/>
        <s v="350-400"/>
        <n v="50"/>
        <n v="82"/>
        <n v="153"/>
        <n v="198"/>
        <s v="351-400"/>
        <n v="126"/>
        <n v="160"/>
        <n v="188"/>
        <n v="175"/>
        <n v="179"/>
        <s v="201-250"/>
        <s v="251-300"/>
        <s v="401-500"/>
        <s v="501-600"/>
        <s v="601-800"/>
      </sharedItems>
    </cacheField>
    <cacheField name="university_name" numFmtId="0">
      <sharedItems count="818">
        <s v="Harvard University"/>
        <s v="California Institute of Technology"/>
        <s v="Massachusetts Institute of Technology"/>
        <s v="Stanford University"/>
        <s v="Princeton University"/>
        <s v="University of Cambridge"/>
        <s v="University of Oxford"/>
        <s v="University of California, Berkeley"/>
        <s v="Imperial College London"/>
        <s v="Yale University"/>
        <s v="University of California, Los Angeles"/>
        <s v="University of Chicago"/>
        <s v="Johns Hopkins University"/>
        <s v="Cornell University"/>
        <s v="ETH Zurich ‚Äì Swiss Federal Institute of Technology Zurich"/>
        <s v="University of Michigan"/>
        <s v="University of Toronto"/>
        <s v="Columbia University"/>
        <s v="University of Pennsylvania"/>
        <s v="Carnegie Mellon University"/>
        <s v="University of Hong Kong"/>
        <s v="University College London"/>
        <s v="University of Washington"/>
        <s v="Duke University"/>
        <s v="Northwestern University"/>
        <s v="University of Tokyo"/>
        <s v="Georgia Institute of Technology"/>
        <s v="Pohang University of Science and Technology"/>
        <s v="University of California, Santa Barbara"/>
        <s v="University of British Columbia"/>
        <s v="University of North Carolina at Chapel Hill"/>
        <s v="University of California, San Diego"/>
        <s v="University of Illinois at Urbana-Champaign"/>
        <s v="National University of Singapore"/>
        <s v="McGill University"/>
        <s v="University of Melbourne"/>
        <s v="Peking University"/>
        <s v="Washington University in St Louis"/>
        <s v="√âcole Polytechnique"/>
        <s v="University of Edinburgh"/>
        <s v="Hong Kong University of Science and Technology"/>
        <s v="√âcole Normale Sup√©rieure"/>
        <s v="Australian National University"/>
        <s v="Karolinska Institute"/>
        <s v="University of G√∂ttingen"/>
        <s v="University of Wisconsin"/>
        <s v="Rice University"/>
        <s v="√âcole Polytechnique F√©d√©rale de Lausanne"/>
        <s v="University of California, Irvine"/>
        <s v="University of Science and Technology of China"/>
        <s v="Vanderbilt University"/>
        <s v="University of Minnesota"/>
        <s v="Tufts University"/>
        <s v="University of California, Davis"/>
        <s v="Brown University"/>
        <s v="University of Massachusetts"/>
        <s v="Kyoto University"/>
        <s v="Tsinghua University"/>
        <s v="Boston University"/>
        <s v="New York University"/>
        <s v="Emory University"/>
        <s v="LMU Munich"/>
        <s v="University of Notre Dame"/>
        <s v="University of Pittsburgh"/>
        <s v="Case Western Reserve University"/>
        <s v="Ohio State University"/>
        <s v="University of Colorado Boulder"/>
        <s v="University of Bristol"/>
        <s v="University of California, Santa Cruz"/>
        <s v="Yeshiva University"/>
        <s v="University of Sydney"/>
        <s v="University of Virginia"/>
        <s v="University of Adelaide"/>
        <s v="University of Southern California"/>
        <s v="William &amp; Mary"/>
        <s v="Trinity College Dublin"/>
        <s v="King‚Äôs College London"/>
        <s v="Stony Brook University"/>
        <s v="Korea Advanced Institute of Science and Technology (KAIST)"/>
        <s v="University of Sussex"/>
        <s v="The University of Queensland"/>
        <s v="University of York"/>
        <s v="Heidelberg University"/>
        <s v="University of Utah"/>
        <s v="Durham University"/>
        <s v="London School of Economics and Political Science"/>
        <s v="University of Manchester"/>
        <s v="Royal Holloway, University of London"/>
        <s v="Lund University"/>
        <s v="University of Southampton"/>
        <s v="University of Zurich"/>
        <s v="Wake Forest University"/>
        <s v="McMaster University"/>
        <s v="University College Dublin"/>
        <s v="George Washington University"/>
        <s v="University of Arizona"/>
        <s v="University of Basel"/>
        <s v="University of Maryland, College Park"/>
        <s v="Dartmouth College"/>
        <s v="√âcole Normale Sup√©rieure de Lyon"/>
        <s v="Technical University of Munich"/>
        <s v="University of Helsinki"/>
        <s v="University of St Andrews"/>
        <s v="Rensselaer Polytechnic Institute"/>
        <s v="Rutgers, the State University of New Jersey"/>
        <s v="Purdue University"/>
        <s v="National Tsing Hua University"/>
        <s v="University of Cape Town"/>
        <s v="Pennsylvania State University"/>
        <s v="Seoul National University"/>
        <s v="Hong Kong Baptist University"/>
        <s v="Bilkent University"/>
        <s v="Tokyo Institute of Technology"/>
        <s v="Eindhoven University of Technology"/>
        <s v="National Taiwan University"/>
        <s v="University of Hawai‚Äôi at MƒÅnoa"/>
        <s v="University of California, Riverside"/>
        <s v="University of Geneva"/>
        <s v="KU Leuven"/>
        <s v="Nanjing University"/>
        <s v="Queen Mary University of London"/>
        <s v="Michigan State University"/>
        <s v="Technical University of Denmark"/>
        <s v="Ghent University"/>
        <s v="Lancaster University"/>
        <s v="Leiden University"/>
        <s v="University of Alberta"/>
        <s v="University of Glasgow"/>
        <s v="Stockholm University"/>
        <s v="Osaka University"/>
        <s v="University of Victoria"/>
        <s v="Tohoku University"/>
        <s v="University of Freiburg"/>
        <s v="University of Iowa"/>
        <s v="University of Bergen"/>
        <s v="University of Lausanne"/>
        <s v="University of Sheffield"/>
        <s v="University of Montreal"/>
        <s v="VU University Amsterdam"/>
        <s v="Pierre and Marie Curie University"/>
        <s v="University of Dundee"/>
        <s v="University of Barcelona"/>
        <s v="Utrecht University"/>
        <s v="Wageningen University and Research Center"/>
        <s v="University of Auckland"/>
        <s v="University of Birmingham"/>
        <s v="Alexandria University"/>
        <s v="Uppsala University"/>
        <s v="Hong Kong Polytechnic University"/>
        <s v="University of Aberdeen"/>
        <s v="Delft University of Technology"/>
        <s v="Birkbeck, University of London"/>
        <s v="Newcastle University"/>
        <s v="University of New South Wales"/>
        <s v="Pompeu Fabra University"/>
        <s v="Indiana University"/>
        <s v="Iowa State University"/>
        <s v="Georgia Health Sciences University"/>
        <s v="Erasmus University Rotterdam"/>
        <s v="University of Delaware"/>
        <s v="Arizona State University"/>
        <s v="Boston College"/>
        <s v="National Sun Yat-Sen University"/>
        <s v="Georgetown University"/>
        <s v="University of Amsterdam"/>
        <s v="University of Liverpool"/>
        <s v="Aarhus University"/>
        <s v="University of Leeds"/>
        <s v="University of W√ºrzburg"/>
        <s v="University of Groningen"/>
        <s v="Sun Yat-sen University"/>
        <s v="Goethe University Frankfurt"/>
        <s v="Bielefeld University"/>
        <s v="Nanyang Technological University"/>
        <s v="University of East Anglia"/>
        <s v="University of Nottingham"/>
        <s v="University of Copenhagen"/>
        <s v="Humboldt University of Berlin"/>
        <s v="Monash University"/>
        <s v="University of Bonn"/>
        <s v="National Chiao Tung University"/>
        <s v="RWTH Aachen University"/>
        <s v="Middle East Technical University"/>
        <s v="University of Exeter"/>
        <s v="University of Twente"/>
        <s v="University of Konstanz"/>
        <s v="Karlsruhe Institute of Technology"/>
        <s v="University of Innsbruck"/>
        <s v="University of T√ºbingen"/>
        <s v="Drexel University"/>
        <s v="University of Cincinnati"/>
        <s v="Yonsei University"/>
        <s v="Dalhousie University"/>
        <s v="KTH Royal Institute of Technology"/>
        <s v="University of Vienna"/>
        <s v="Kent State University"/>
        <s v="University of Illinois at Chicago"/>
        <s v="Zhejiang University"/>
        <s v="Simon Fraser University"/>
        <s v="Swedish University of Agricultural Sciences"/>
        <s v="University of Wisconsin-Madison"/>
        <s v="University of Texas at Austin"/>
        <s v="University of Rochester"/>
        <s v="University of Bern"/>
        <s v="Hebrew University of Jerusalem"/>
        <s v="University of Florida"/>
        <s v="Brandeis University"/>
        <s v="Chinese University of Hong Kong"/>
        <s v="Free University of Berlin"/>
        <s v="University of Warwick"/>
        <s v="Radboud University Nijmegen"/>
        <s v="Medical University of South Carolina"/>
        <s v="Texas A&amp;M University"/>
        <s v="University of Reading"/>
        <s v="Tel Aviv University"/>
        <s v="Paris Diderot University ‚Äì Paris 7"/>
        <s v="Universit√© Catholique de Louvain"/>
        <s v="University of Miami"/>
        <s v="Queen‚Äôs University"/>
        <s v="University of S√£o Paulo"/>
        <s v="University of Oslo"/>
        <s v="University of Ottawa"/>
        <s v="University of Western Australia"/>
        <s v="City University of Hong Kong"/>
        <s v="Maastricht University"/>
        <s v="University of Leicester"/>
        <s v="Autonomous University of Barcelona"/>
        <s v="Cardiff University"/>
        <s v="Colorado School of Mines"/>
        <s v="Nagoya University"/>
        <s v="Northeastern University"/>
        <s v="Technion Israel Institute of Technology"/>
        <s v="Tulane University"/>
        <s v="Ulm University"/>
        <s v="Ume√• University"/>
        <s v="University at Buffalo"/>
        <s v="University of Essex"/>
        <s v="University of Georgia"/>
        <s v="University of Gothenburg"/>
        <s v="University of Medicine and Dentistry of New Jersey"/>
        <s v="University of Otago"/>
        <s v="University of South Carolina"/>
        <s v="University of Strasbourg"/>
        <s v="University of Waterloo"/>
        <s v="University of Western Ontario"/>
        <s v="Universit√© Libre de Bruxelles"/>
        <s v="Carleton University"/>
        <s v="Chalmers University of Technology"/>
        <s v="Colorado State University"/>
        <s v="Creighton University"/>
        <s v="Fudan University"/>
        <s v="Korea University"/>
        <s v="Macquarie University"/>
        <s v="State University of New York Albany"/>
        <s v="Tokyo Metropolitan University"/>
        <s v="University of Bologna"/>
        <s v="University of Calgary"/>
        <s v="University of Hamburg"/>
        <s v="University of Milan"/>
        <s v="University of Milan-Bicocca"/>
        <s v="University of Missouri"/>
        <s v="University of Padua"/>
        <s v="University of Trieste"/>
        <s v="Bangor University"/>
        <s v="Brunel University London"/>
        <s v="Johannes Kepler University of Linz"/>
        <s v="Kyushu University"/>
        <s v="Norwegian University of Science and Technology"/>
        <s v="Queen‚Äôs University Belfast"/>
        <s v="Ruhr University Bochum"/>
        <s v="Stellenbosch University"/>
        <s v="Tilburg University"/>
        <s v="TU Dresden"/>
        <s v="University of Bath"/>
        <s v="University of Graz"/>
        <s v="University of Kiel"/>
        <s v="University of Southern Denmark"/>
        <s v="University of Texas at Dallas"/>
        <s v="University of the Witwatersrand"/>
        <s v="University of Tsukuba"/>
        <s v="University of Wollongong"/>
        <s v="Victoria University of Wellington"/>
        <s v="Virginia Polytechnic Institute and State University"/>
        <s v="Wayne State University"/>
        <s v="Aberystwyth University"/>
        <s v="Autonomous University of Madrid"/>
        <s v="Hokkaido University"/>
        <s v="Istanbul Technical University"/>
        <s v="Lomonosov Moscow State University"/>
        <s v="Montpellier University"/>
        <s v="Queensland University of Technology"/>
        <s v="State University of Campinas"/>
        <s v="Technical University of Darmstadt"/>
        <s v="Tokyo Medical and Dental University (TMDU)"/>
        <s v="UiT The Arctic University of Norway"/>
        <s v="University of Antwerp"/>
        <s v="University of Crete"/>
        <s v="University of Guelph"/>
        <s v="University of Iceland"/>
        <s v="University of Kansas"/>
        <s v="University of Kentucky"/>
        <s v="University of M√ºnster"/>
        <s v="University of Newcastle"/>
        <s v="University of Texas at San Antonio"/>
        <s v="University of Trento"/>
        <s v="York University"/>
        <s v="Aalborg University"/>
        <s v="Aalto University"/>
        <s v="Bar-Ilan University"/>
        <s v="Binghamton University, State University of New York"/>
        <s v="Boƒüazi√ßi University"/>
        <s v="Charles Darwin University"/>
        <s v="Charles University in Prague"/>
        <s v="George Mason University"/>
        <s v="Indian Institute of Technology Bombay"/>
        <s v="Jagiellonian University"/>
        <s v="Keele University"/>
        <s v="Keio University"/>
        <s v="Lehigh University"/>
        <s v="Link√∂ping University"/>
        <s v="National Taiwan University of Science and Technology (Taiwan Tech)"/>
        <s v="Plymouth University"/>
        <s v="Polytechnic University of Milan"/>
        <s v="Sapienza University of Rome"/>
        <s v="Shanghai Jiao Tong University"/>
        <s v="Sharif University of Technology"/>
        <s v="Sungkyunkwan University (SKKU)"/>
        <s v="University College Cork"/>
        <s v="University of Aveiro"/>
        <s v="University of Canterbury"/>
        <s v="University of Eastern Finland"/>
        <s v="University of Ferrara"/>
        <s v="University of Hertfordshire"/>
        <s v="University of Houston"/>
        <s v="University of Hull"/>
        <s v="University of Li√®ge"/>
        <s v="University of Manitoba"/>
        <s v="University of Maryland, Baltimore County"/>
        <s v="University of Modena and Reggio Emilia"/>
        <s v="University of Oklahoma"/>
        <s v="University of Pisa"/>
        <s v="University of Porto"/>
        <s v="University of South Florida"/>
        <s v="University of Stirling"/>
        <s v="University of Surrey"/>
        <s v="University of Tampere"/>
        <s v="University of Tasmania"/>
        <s v="University of Valencia"/>
        <s v="University of Waikato"/>
        <s v="University of Warsaw"/>
        <s v="Vienna University of Technology"/>
        <s v="Vrije Universiteit Brussel"/>
        <s v="Washington State University"/>
        <s v="Aston University"/>
        <s v="Auburn University"/>
        <s v="Clemson University"/>
        <s v="Curtin University"/>
        <s v="Deakin University"/>
        <s v="Flinders University"/>
        <s v="Georgia State University"/>
        <s v="Griffith University"/>
        <s v="Harbin Institute of Technology"/>
        <s v="Heriot-Watt University"/>
        <s v="Hiroshima University"/>
        <s v="Kansas State University"/>
        <s v="Kobe University"/>
        <s v="Kyung Hee University"/>
        <s v="La Trobe University"/>
        <s v="Leibniz University of Hanover"/>
        <s v="Liverpool John Moores University"/>
        <s v="Loughborough University"/>
        <s v="Mahidol University"/>
        <s v="Massey University"/>
        <s v="Michigan Technological University"/>
        <s v="National Central University"/>
        <s v="National Taiwan Ocean University"/>
        <s v="National University of Ireland, Galway"/>
        <s v="National University of Ireland, Maynooth"/>
        <s v="New Jersey Institute of Technology"/>
        <s v="New University of Lisbon"/>
        <s v="Old Dominion University"/>
        <s v="Polytechnic University of Catalonia"/>
        <s v="Polytechnic University of Turin"/>
        <s v="Polytechnic University of Valencia"/>
        <s v="Pontifical Catholic University of Chile"/>
        <s v="Saint Petersburg State University"/>
        <s v="Swansea University"/>
        <s v="Swinburne University of Technology"/>
        <s v="Tokyo University of Agriculture and Technology"/>
        <s v="University of Bari Aldo Moro"/>
        <s v="University of Coimbra"/>
        <s v="University of Idaho"/>
        <s v="University of Kent"/>
        <s v="University of Paris North ‚Äì Paris 13"/>
        <s v="University of Salento"/>
        <s v="University of South Australia"/>
        <s v="University of Strathclyde"/>
        <s v="University of Tartu"/>
        <s v="University of Turku"/>
        <s v="University of Wyoming"/>
        <s v="University of Zaragoza"/>
        <s v="Waseda University"/>
        <s v="Wuhan University"/>
        <s v="Yuan Ze University"/>
        <s v="Paris-Sud University"/>
        <s v="Joseph Fourier University"/>
        <s v="Johannes Gutenberg University of Mainz"/>
        <s v="St George‚Äôs, University of London"/>
        <s v="University of Erlangen-Nuremberg"/>
        <s v="Florida Institute of Technology"/>
        <s v="Indian Institute of Technology Kharagpur"/>
        <s v="Ko√ß University"/>
        <s v="Laval University"/>
        <s v="Mines ParisTech"/>
        <s v="National Research Nuclear University MePhI"/>
        <s v="University of Connecticut"/>
        <s v="University of Oregon"/>
        <s v="Bayreuth University"/>
        <s v="Oregon State University"/>
        <s v="University of Montana"/>
        <s v="University of Turin"/>
        <s v="Claude Bernard University Lyon 1"/>
        <s v="King Abdulaziz University"/>
        <s v="Medical University of Vienna"/>
        <s v="Murdoch University"/>
        <s v="National Cheng Kung University"/>
        <s v="North Carolina State University"/>
        <s v="Renmin University of China"/>
        <s v="University of Fribourg"/>
        <s v="University of Pavia"/>
        <s v="University of Portsmouth"/>
        <s v="University of Vermont"/>
        <s v="Indian Institute of Technology Roorkee"/>
        <s v="King Mongkut‚Äôs University of Technology Thonburi"/>
        <s v="National Autonomous University of Mexico"/>
        <s v="Paris Dauphine University"/>
        <s v="Southern Methodist University"/>
        <s v="Temple University"/>
        <s v="University of Duisburg-Essen"/>
        <s v="University of Jyv√§skyl√§"/>
        <s v="University of KwaZulu-Natal"/>
        <s v="University of Minho"/>
        <s v="University of Technology Sydney"/>
        <s v="University of the Andes, Colombia"/>
        <s v="University of Vigo"/>
        <s v="Panjab University"/>
        <s v="University of Cologne"/>
        <s v="University of Nebraska-Lincoln"/>
        <s v="University of Alaska Fairbanks"/>
        <s v="Wuhan University of Technology"/>
        <s v="China Medical University, Taiwan"/>
        <s v="Hanyang University"/>
        <s v="Indian Institute of Technology Delhi"/>
        <s v="Indian Institute of Technology Kanpur"/>
        <s v="King Saud University"/>
        <s v="San Diego State University"/>
        <s v="University of Florence"/>
        <s v="University of Navarra"/>
        <s v="University of Rovira i Virgili"/>
        <s v="Scuola Normale Superiore di Pisa"/>
        <s v="Syracuse University"/>
        <s v="Sabancƒ± University"/>
        <s v="Technical University of Berlin"/>
        <s v="Federico Santa Mar√≠a Technical University"/>
        <s v="University of Bremen"/>
        <s v="University of New Mexico"/>
        <s v="Indian Institute of Science"/>
        <s v="Lappeenranta University of Technology"/>
        <s v="University of Macau"/>
        <s v="Illinois Institute of Technology"/>
        <s v="Novosibirsk State University"/>
        <s v="University of Marrakech Cadi Ayyad"/>
        <s v="University of Nebraska Medical Center"/>
        <s v="University of Stuttgart"/>
        <s v="Ewha Womans University"/>
        <s v="Isfahan University of Technology"/>
        <s v="Royal College of Surgeons in Ireland"/>
        <s v="University of Lisbon"/>
        <s v="University of Rome III"/>
        <s v="University of Seoul"/>
        <s v="Western Sydney University"/>
        <s v="University of Mannheim"/>
        <s v="Scuola Superiore Sant‚ÄôAnna"/>
        <s v="University of Luxembourg"/>
        <s v="Charit√© - Universit√§tsmedizin Berlin"/>
        <s v="Copenhagen Business School"/>
        <s v="Florida State University"/>
        <s v="Oregon Health and Science University"/>
        <s v="Paris Descartes University"/>
        <s v="Peter the Great St Petersburg Polytechnic University"/>
        <s v="Royal Veterinary College"/>
        <s v="Rush University"/>
        <s v="Aix-Marseille University"/>
        <s v="University of Bordeaux"/>
        <s v="James Cook University"/>
        <s v="Justus Liebig University Giessen"/>
        <s v="Saint Louis University"/>
        <s v="University of Tennessee, Knoxville"/>
        <s v="Tomsk Polytechnic University"/>
        <s v="University of Greifswald"/>
        <s v="Gwangju Institute of Science and Technology"/>
        <s v="University of Hohenheim"/>
        <s v="Kazan Federal University"/>
        <s v="Medical College of Wisconsin"/>
        <s v="University of Naples Federico II"/>
        <s v="√ñrebro University"/>
        <s v="Technical University of Dortmund"/>
        <s v="Toulouse 1 Capitole University"/>
        <s v="V≈†B - Technical University of Ostrava"/>
        <s v="University of Cyprus"/>
        <s v="University of St Gallen"/>
        <s v="Graz University of Technology"/>
        <s v="Instituto Superior T√©cnico Lisboa"/>
        <s v="University of Oulu"/>
        <s v="Panth√©on-Sorbonne University ‚Äì Paris 1"/>
        <s v="University of South Dakota"/>
        <s v="Lille 2 University ‚Äì Health and Law"/>
        <s v="Verona University"/>
        <s v="American University"/>
        <s v="Bournemouth University"/>
        <s v="University of Brescia"/>
        <s v="Brno University of Technology"/>
        <s v="Ca‚Äô Foscari University of Venice"/>
        <s v="University of Cagliari"/>
        <s v="Catholic University of the Sacred Heart"/>
        <s v="City University London"/>
        <s v="Complutense University of Madrid"/>
        <s v="Concordia University"/>
        <s v="Dublin City University"/>
        <s v="East China University of Science and Technology"/>
        <s v="Florida International University"/>
        <s v="University of Genoa"/>
        <s v="Howard University"/>
        <s v="Indian Institute of Technology Madras"/>
        <s v="University of Ioannina"/>
        <s v="Iran University of Science and Technology"/>
        <s v="University of Kaiserslautern"/>
        <s v="Louisiana State University"/>
        <s v="Makerere University"/>
        <s v="Marche Polytechnic University"/>
        <s v="University of Nantes"/>
        <s v="National and Kapodistrian University of Athens"/>
        <s v="National Institute of Applied Sciences of Lyon (INSA Lyon)"/>
        <s v="National Yang-Ming University"/>
        <s v="University of Neuch√¢tel"/>
        <s v="University of Nice Sophia Antipolis"/>
        <s v="The Open University"/>
        <s v="Oxford Brookes University"/>
        <s v="University of Palermo"/>
        <s v="University of Parma"/>
        <s v="RMIT University"/>
        <s v="University of Rome II ‚Äì Tor Vergata"/>
        <s v="University of San Francisco"/>
        <s v="University of Saskatchewan"/>
        <s v="University of Siena"/>
        <s v="Southern Cross University"/>
        <s v="Tampere University of Technology"/>
        <s v="University of Ulsan"/>
        <s v="Ulster University"/>
        <s v="Universit√© du Qu√©bec √† Montr√©al"/>
        <s v="Universiti Teknologi Malaysia"/>
        <s v="University of Urbino Carlo Bo"/>
        <s v="Xiamen University"/>
        <s v="American University of Beirut"/>
        <s v="Amirkabir University of Technology"/>
        <s v="University of Arkansas"/>
        <s v="Babe≈ü-Bolyai University"/>
        <s v="University of the Basque Country"/>
        <s v="Bauman Moscow State Technical University"/>
        <s v="Ben-Gurion University of the Negev"/>
        <s v="Blaise Pascal University"/>
        <s v="University of Burgundy"/>
        <s v="University of Canberra"/>
        <s v="University of Catania"/>
        <s v="Central Queensland University"/>
        <s v="University of Chile"/>
        <s v="China Agricultural University"/>
        <s v="Chung-Ang University"/>
        <s v="Czech Technical University in Prague"/>
        <s v="De Montfort University"/>
        <s v="East China Normal University"/>
        <s v="Edith Cowan University"/>
        <s v="Federal University of Rio de Janeiro"/>
        <s v="University of Granada"/>
        <s v="University of Haifa"/>
        <s v="Huazhong University of Science and Technology"/>
        <s v="Indian Institute of Technology Guwahati"/>
        <s v="Jadavpur University"/>
        <s v="Kanazawa University"/>
        <s v="King Fahd University of Petroleum and Minerals"/>
        <s v="University of La Laguna"/>
        <s v="University of Limerick"/>
        <s v="Manchester Metropolitan University"/>
        <s v="University of Maribor"/>
        <s v="Masaryk University"/>
        <s v="Memorial University of Newfoundland"/>
        <s v="Missouri University of Science and Technology"/>
        <s v="Montana State University"/>
        <s v="Monterrey Institute of Technology and Higher Education"/>
        <s v="National Taiwan Normal University"/>
        <s v="National Technical University of Athens"/>
        <s v="New Mexico State University"/>
        <s v="University of North Carolina at Greensboro"/>
        <s v="Oklahoma State University"/>
        <s v="Osaka City University"/>
        <s v="Otto von Guericke University of Magdeburg"/>
        <s v="University of Oviedo"/>
        <s v="Palack√Ω University in Olomouc"/>
        <s v="Pontifical Catholic University of Rio de Janeiro (PUC-Rio)"/>
        <s v="Portland State University"/>
        <s v="University of Pretoria"/>
        <s v="Pusan National University"/>
        <s v="Quaid-i-azam University"/>
        <s v="University of Regina"/>
        <s v="University of Rennes 1"/>
        <s v="University of Salamanca"/>
        <s v="University of Santiago de Compostela"/>
        <s v="Semmelweis University"/>
        <s v="University of Seville"/>
        <s v="Universit√© de Sherbrooke"/>
        <s v="Soochow University"/>
        <s v="South China University of Technology"/>
        <s v="Tallinn University of Technology"/>
        <s v="Tehran University of Medical Sciences"/>
        <s v="University of Texas at Arlington"/>
        <s v="Tianjin University"/>
        <s v="University of Toledo"/>
        <s v="Tongji University"/>
        <s v="University of Tulsa"/>
        <s v="United Arab Emirates University"/>
        <s v="University of Wisconsin-Milwaukee"/>
        <s v="Xi‚Äôan Jiaotong University"/>
        <s v="University of A Coru√±a"/>
        <s v="Adam Mickiewicz University"/>
        <s v="AGH University of Science and Technology"/>
        <s v="Ajou University"/>
        <s v="University of Alcal√°"/>
        <s v="Alexandru Ioan Cuza University"/>
        <s v="Aligarh Muslim University"/>
        <s v="American University of Sharjah"/>
        <s v="Amrita University"/>
        <s v="Anadolu University"/>
        <s v="Andhra University"/>
        <s v="University of Antioquia"/>
        <s v="Aristotle University of Thessaloniki"/>
        <s v="Asia University, Taiwan"/>
        <s v="Athens University of Economics and Business"/>
        <s v="Auckland University of Technology"/>
        <s v="Austral University of Chile"/>
        <s v="Beijing Institute of Technology"/>
        <s v="Belarusian State University"/>
        <s v="University of Belgrade"/>
        <s v="Birla Institute of Technology and Science, Pilani"/>
        <s v="University of Bradford"/>
        <s v="University of Bras√≠lia"/>
        <s v="University of Brighton"/>
        <s v="University of Bucharest"/>
        <s v="Budapest University of Technology and Economics"/>
        <s v="Cairo University"/>
        <s v="University of Calcutta"/>
        <s v="California State University, Long Beach"/>
        <s v="Capital Medical University"/>
        <s v="University of Castilla-La Mancha"/>
        <s v="University of Central Lancashire"/>
        <s v="University of Cergy-Pontoise"/>
        <s v="Chang Gung University"/>
        <s v="Carlos III University of Madrid"/>
        <s v="University of Chemistry and Technology, Prague"/>
        <s v="Chiang Mai University"/>
        <s v="Chiba University"/>
        <s v="China University of Geosciences (Wuhan)"/>
        <s v="China University of Petroleum (Beijing)"/>
        <s v="Chonbuk National University"/>
        <s v="Chongqing University"/>
        <s v="Chonnam National University"/>
        <s v="Chulalongkorn University"/>
        <s v="Chung Yuan Christian University"/>
        <s v="Chungnam National University"/>
        <s v="Comenius University in Bratislava"/>
        <s v="Coventry University"/>
        <s v="Dalian University of Technology"/>
        <s v="University of Debrecen"/>
        <s v="University of Delhi"/>
        <s v="University of Dhaka"/>
        <s v="Dublin Institute of Technology"/>
        <s v="Ehime University"/>
        <s v="University of Electronic Science and Technology of China"/>
        <s v="E√∂tv√∂s Lor√°nd University"/>
        <s v="Erciyes University"/>
        <s v="Federal University of Bahia"/>
        <s v="Federal University of Minas Gerais"/>
        <s v="Federal University of Paran√° (UFPR)"/>
        <s v="Federal University of Rio Grande do Sul"/>
        <s v="Federal University of Santa Catarina"/>
        <s v="Federal University of S√£o Carlos"/>
        <s v="Federal University of Vi√ßosa"/>
        <s v="Federal University of Lavras"/>
        <s v="Feng Chia University"/>
        <s v="Fu Jen Catholic University"/>
        <s v="Gda≈Ñsk University of Technology"/>
        <s v="University of Ghana"/>
        <s v="Gifu University"/>
        <s v="Glasgow Caledonian University"/>
        <s v="University of Greenwich"/>
        <s v="Hacettepe University"/>
        <s v="University of Huddersfield"/>
        <s v="Hunan University"/>
        <s v="University of Ibadan"/>
        <s v="University of Indonesia"/>
        <s v="Inha University"/>
        <s v="I-Shou University"/>
        <s v="Istanbul University"/>
        <s v="Jilin University"/>
        <s v="University of Jordan"/>
        <s v="Jordan University of Science and Technology"/>
        <s v="Juntendo University"/>
        <s v="K.N. Toosi University of Technology"/>
        <s v="Kaohsiung Medical University"/>
        <s v="Khon Kaen University"/>
        <s v="Kingston University"/>
        <s v="Kinki University"/>
        <s v="Konkuk University"/>
        <s v="Kumamoto University"/>
        <s v="Kyungpook National University"/>
        <s v="Kyushu Institute of Technology"/>
        <s v="University of Latvia"/>
        <s v="Lille 1 University ‚Äì Science and Technology"/>
        <s v="University of Lincoln"/>
        <s v="University of Ljubljana"/>
        <s v="Miami University"/>
        <s v="Middlesex University"/>
        <s v="Moscow Institute of Physics and Technology"/>
        <s v="University of Murcia"/>
        <s v="Nagasaki University"/>
        <s v="University of Nairobi"/>
        <s v="National Chengchi University"/>
        <s v="National Chung Cheng University"/>
        <s v="National Chung Hsing University"/>
        <s v="National Taipei University of Technology"/>
        <s v="National University of C√≥rdoba"/>
        <s v="National University of Science and Technology (MISiS)"/>
        <s v="National University of Sciences and Technology"/>
        <s v="Niigata University"/>
        <s v="Northumbria University"/>
        <s v="Northwestern Polytechnical University"/>
        <s v="Nottingham Trent University"/>
        <s v="Oakland University"/>
        <s v="Ocean University of China"/>
        <s v="Ohio University"/>
        <s v="Okayama University"/>
        <s v="Osaka Prefecture University"/>
        <s v="University of Pardubice"/>
        <s v="Paris-Sorbonne University ‚Äì Paris 4"/>
        <s v="University of Patras"/>
        <s v="University of P√©cs"/>
        <s v="Pontifical Catholic University of Paran√°"/>
        <s v="Pontifical Catholic University of Rio Grande do Sul (PUCRS)"/>
        <s v="Pontifical Catholic University of Valpara√≠so"/>
        <s v="Prince of Songkla University"/>
        <s v="Qatar University"/>
        <s v="Rio de Janeiro State University (UERJ)"/>
        <s v="Rochester Institute of Technology"/>
        <s v="Saitama University"/>
        <s v="University of Salford"/>
        <s v="University of Santiago, Chile (USACH)"/>
        <s v="S√£o Paulo State University (UNESP)"/>
        <s v="Savitribai Phule Pune University"/>
        <s v="University of Science and Technology Beijing"/>
        <s v="Sejong University"/>
        <s v="Shahid Beheshti University"/>
        <s v="Shanghai University"/>
        <s v="Shantou University"/>
        <s v="Sheffield Hallam University"/>
        <s v="Shinshu University"/>
        <s v="Showa University"/>
        <s v="Sichuan University"/>
        <s v="University of Silesia in Katowice"/>
        <s v="Slovak University of Technology in Bratislava"/>
        <s v="Sogang University"/>
        <s v="Sophia University"/>
        <s v="University of South Africa"/>
        <s v="Southern Federal University"/>
        <s v="University of Southern Mississippi"/>
        <s v="University of Southern Queensland"/>
        <s v="Suez Canal University"/>
        <s v="Sultan Qaboos University"/>
        <s v="Suranaree University of Technology"/>
        <s v="University of Szeged"/>
        <s v="Taipei Medical University"/>
        <s v="Taras Shevchenko National University of Kyiv"/>
        <s v="Technical University of Madrid"/>
        <s v="University of Tehran"/>
        <s v="University of Texas at El Paso"/>
        <s v="Texas Tech University"/>
        <s v="Tokai University"/>
        <s v="Tokushima University"/>
        <s v="Tokyo University of Marine Science and Technology"/>
        <s v="Tokyo University of Science"/>
        <s v="Tomsk State University"/>
        <s v="Tottori University"/>
        <s v="Toyohashi University of Technology"/>
        <s v="Universiti Kebangsaan Malaysia"/>
        <s v="Universiti Putra Malaysia"/>
        <s v="Universiti Sains Malaysia"/>
        <s v="Universiti Teknologi MARA"/>
        <s v="Ural Federal University"/>
        <s v="V.N. Karazin Kharkiv National University"/>
        <s v="Vilnius University"/>
        <s v="Warsaw University of Technology"/>
        <s v="University of West Bohemia"/>
        <s v="University of the West of England"/>
        <s v="West University of Timi≈üoara"/>
        <s v="University of Westminster"/>
        <s v="Xidian University"/>
        <s v="Yeungnam University"/>
        <s v="Yƒ±ldƒ±z Technical University"/>
        <s v="Yokohama City University"/>
        <s v="Yokohama National University"/>
      </sharedItems>
    </cacheField>
    <cacheField name="country" numFmtId="0">
      <sharedItems count="72">
        <s v="United States of America"/>
        <s v="United Kingdom"/>
        <s v="Switzerland"/>
        <s v="Canada"/>
        <s v="Hong Kong"/>
        <s v="Japan"/>
        <s v="South Korea"/>
        <s v="Singapore"/>
        <s v="Australia"/>
        <s v="China"/>
        <s v="France"/>
        <s v="Sweden"/>
        <s v="Germany"/>
        <s v="Republic of Ireland"/>
        <s v="Finland"/>
        <s v="Taiwan"/>
        <s v="South Africa"/>
        <s v="Turkey"/>
        <s v="Netherlands"/>
        <s v="Belgium"/>
        <s v="Denmark"/>
        <s v="Norway"/>
        <s v="Spain"/>
        <s v="New Zealand"/>
        <s v="Egypt"/>
        <s v="Austria"/>
        <s v="Israel"/>
        <s v="Brazil"/>
        <s v="Italy"/>
        <s v="Russian Federation"/>
        <s v="Greece"/>
        <s v="Iceland"/>
        <s v="Czech Republic"/>
        <s v="India"/>
        <s v="Poland"/>
        <s v="Iran"/>
        <s v="Portugal"/>
        <s v="Thailand"/>
        <s v="Chile"/>
        <s v="Estonia"/>
        <s v="Saudi Arabia"/>
        <s v="Mexico"/>
        <s v="Colombia"/>
        <s v="Macau"/>
        <s v="Morocco"/>
        <s v="Luxembourg"/>
        <s v="Unisted States of America"/>
        <s v="Cyprus"/>
        <s v="Unted Kingdom"/>
        <s v="Uganda"/>
        <s v="Malaysia"/>
        <s v="Lebanon"/>
        <s v="Romania"/>
        <s v="Slovenia"/>
        <s v="Pakistan"/>
        <s v="Hungary"/>
        <s v="United Arab Emirates"/>
        <s v="Belarus"/>
        <s v="Serbia"/>
        <s v="Slovakia"/>
        <s v="Bangladesh"/>
        <s v="Ghana"/>
        <s v="Nigeria"/>
        <s v="Indonesia"/>
        <s v="Jordan"/>
        <s v="Latvia"/>
        <s v="Kenya"/>
        <s v="Argentina"/>
        <s v="Qatar"/>
        <s v="Oman"/>
        <s v="Ukraine"/>
        <s v="Lithuania"/>
      </sharedItems>
    </cacheField>
    <cacheField name="teaching" numFmtId="0">
      <sharedItems containsSemiMixedTypes="0" containsString="0" containsNumber="1" minValue="9.9" maxValue="99.7"/>
    </cacheField>
    <cacheField name="international" numFmtId="0">
      <sharedItems containsSemiMixedTypes="0" containsString="0" containsNumber="1" minValue="7.1" maxValue="100"/>
    </cacheField>
    <cacheField name="research" numFmtId="0">
      <sharedItems containsSemiMixedTypes="0" containsString="0" containsNumber="1" minValue="2.9" maxValue="99.4"/>
    </cacheField>
    <cacheField name="citations" numFmtId="0">
      <sharedItems containsSemiMixedTypes="0" containsString="0" containsNumber="1" minValue="1.2" maxValue="100"/>
    </cacheField>
    <cacheField name="income" numFmtId="0">
      <sharedItems containsSemiMixedTypes="0" containsString="0" containsNumber="1" minValue="24.2" maxValue="100" count="612">
        <n v="34.5"/>
        <n v="83.7"/>
        <n v="87.5"/>
        <n v="64.3"/>
        <n v="49"/>
        <n v="57"/>
        <n v="73.5"/>
        <n v="92.9"/>
        <n v="100"/>
        <n v="34.700000000000003"/>
        <n v="59.6"/>
        <n v="43.7"/>
        <n v="53.7"/>
        <n v="56.5"/>
        <n v="39"/>
        <n v="32.799999999999997"/>
        <n v="95.1"/>
        <n v="89.8"/>
        <n v="42.6"/>
        <n v="50.2"/>
        <n v="51.8"/>
        <n v="40.5"/>
        <n v="47.7"/>
        <n v="98.6"/>
        <n v="42.2"/>
        <n v="64.099999999999994"/>
        <n v="30.7"/>
        <n v="73.3"/>
        <n v="31.7"/>
        <n v="29.2"/>
        <n v="38"/>
        <n v="30.3"/>
        <n v="84.2"/>
        <n v="48"/>
        <n v="53.9"/>
        <n v="67.099999999999994"/>
        <n v="97.8"/>
        <n v="29.6"/>
        <n v="40.4"/>
        <n v="37.9"/>
        <n v="36.200000000000003"/>
        <n v="90.8"/>
        <n v="52.7"/>
        <n v="31.6"/>
        <n v="44.1"/>
        <n v="29.1"/>
        <n v="57.1"/>
        <n v="39.1"/>
        <n v="33.9"/>
        <n v="38.4"/>
        <n v="30.5"/>
        <n v="33.200000000000003"/>
        <n v="37.700000000000003"/>
        <n v="43.8"/>
        <n v="45.8"/>
        <n v="26.1"/>
        <n v="30.2"/>
        <n v="32.6"/>
        <n v="44"/>
        <n v="43"/>
        <n v="26.7"/>
        <n v="32.4"/>
        <n v="60.5"/>
        <n v="99.8"/>
        <n v="35.700000000000003"/>
        <n v="32.700000000000003"/>
        <n v="97.7"/>
        <n v="43.4"/>
        <n v="38.9"/>
        <n v="95.5"/>
        <n v="97.1"/>
        <n v="28.8"/>
        <n v="44.5"/>
        <n v="61"/>
        <n v="73.400000000000006"/>
        <n v="27.4"/>
        <n v="82.3"/>
        <n v="79.8"/>
        <n v="41.5"/>
        <n v="42.5"/>
        <n v="40.299999999999997"/>
        <n v="81.400000000000006"/>
        <n v="26.4"/>
        <n v="49.3"/>
        <n v="30"/>
        <n v="55.3"/>
        <n v="61.1"/>
        <n v="34.799999999999997"/>
        <n v="36"/>
        <n v="39.5"/>
        <n v="57.2"/>
        <n v="47"/>
        <n v="99.4"/>
        <n v="31.1"/>
        <n v="60"/>
        <n v="40"/>
        <n v="49.6"/>
        <n v="50.1"/>
        <n v="37.5"/>
        <n v="38.799999999999997"/>
        <n v="40.6"/>
        <n v="61.5"/>
        <n v="38.299999999999997"/>
        <n v="34.200000000000003"/>
        <n v="41.2"/>
        <n v="41.6"/>
        <n v="29.7"/>
        <n v="27.8"/>
        <n v="40.799999999999997"/>
        <n v="29.4"/>
        <n v="98.7"/>
        <n v="56.6"/>
        <n v="43.9"/>
        <n v="32.200000000000003"/>
        <n v="49.8"/>
        <n v="35"/>
        <n v="32.299999999999997"/>
        <n v="32.5"/>
        <n v="27"/>
        <n v="26.3"/>
        <n v="70.3"/>
        <n v="99.9"/>
        <n v="97"/>
        <n v="35.9"/>
        <n v="63.8"/>
        <n v="62.1"/>
        <n v="81"/>
        <n v="55.5"/>
        <n v="94.4"/>
        <n v="93.1"/>
        <n v="62.5"/>
        <n v="41.9"/>
        <n v="41.4"/>
        <n v="53.3"/>
        <n v="44.9"/>
        <n v="60.7"/>
        <n v="99.2"/>
        <n v="31.8"/>
        <n v="35.1"/>
        <n v="57.7"/>
        <n v="76.599999999999994"/>
        <n v="78.5"/>
        <n v="85"/>
        <n v="41.3"/>
        <n v="44.4"/>
        <n v="41.7"/>
        <n v="52.5"/>
        <n v="35.5"/>
        <n v="30.9"/>
        <n v="40.700000000000003"/>
        <n v="46.7"/>
        <n v="41.1"/>
        <n v="34.9"/>
        <n v="61.6"/>
        <n v="71.7"/>
        <n v="27.6"/>
        <n v="99.3"/>
        <n v="49.9"/>
        <n v="92.1"/>
        <n v="44.7"/>
        <n v="43.5"/>
        <n v="59"/>
        <n v="63"/>
        <n v="53.2"/>
        <n v="97.5"/>
        <n v="59.3"/>
        <n v="64.400000000000006"/>
        <n v="37.6"/>
        <n v="62.6"/>
        <n v="34.4"/>
        <n v="35.4"/>
        <n v="48.6"/>
        <n v="36.4"/>
        <n v="26.2"/>
        <n v="34.1"/>
        <n v="45.6"/>
        <n v="47.2"/>
        <n v="27.3"/>
        <n v="28.9"/>
        <n v="28.5"/>
        <n v="28"/>
        <n v="86"/>
        <n v="28.1"/>
        <n v="40.200000000000003"/>
        <n v="61.4"/>
        <n v="81.3"/>
        <n v="25.9"/>
        <n v="66.3"/>
        <n v="29.5"/>
        <n v="38.200000000000003"/>
        <n v="62.2"/>
        <n v="75"/>
        <n v="78.900000000000006"/>
        <n v="25"/>
        <n v="67"/>
        <n v="28.7"/>
        <n v="36.6"/>
        <n v="39.299999999999997"/>
        <n v="27.5"/>
        <n v="26.8"/>
        <n v="59.9"/>
        <n v="37"/>
        <n v="25.4"/>
        <n v="36.700000000000003"/>
        <n v="25.1"/>
        <n v="31"/>
        <n v="33.700000000000003"/>
        <n v="30.6"/>
        <n v="45"/>
        <n v="31.3"/>
        <n v="33.1"/>
        <n v="63.2"/>
        <n v="87.8"/>
        <n v="49.1"/>
        <n v="38.6"/>
        <n v="61.8"/>
        <n v="30.8"/>
        <n v="53.1"/>
        <n v="95.7"/>
        <n v="33.299999999999997"/>
        <n v="98"/>
        <n v="42.4"/>
        <n v="37.1"/>
        <n v="29"/>
        <n v="49.2"/>
        <n v="36.9"/>
        <n v="81.8"/>
        <n v="58.7"/>
        <n v="42.1"/>
        <n v="24.2"/>
        <n v="35.6"/>
        <n v="76.8"/>
        <n v="46.8"/>
        <n v="33.6"/>
        <n v="69.8"/>
        <n v="40.9"/>
        <n v="50.7"/>
        <n v="32.9"/>
        <n v="28.3"/>
        <n v="27.7"/>
        <n v="34.299999999999997"/>
        <n v="32.1"/>
        <n v="27.9"/>
        <n v="52.8"/>
        <n v="79.3"/>
        <n v="72.5"/>
        <n v="29.9"/>
        <n v="49.7"/>
        <n v="42.3"/>
        <n v="26.5"/>
        <n v="47.9"/>
        <n v="28.6"/>
        <n v="72.8"/>
        <n v="75.099999999999994"/>
        <n v="42.9"/>
        <n v="59.7"/>
        <n v="99.6"/>
        <n v="31.9"/>
        <n v="25.5"/>
        <n v="67.900000000000006"/>
        <n v="32"/>
        <n v="25.8"/>
        <n v="38.700000000000003"/>
        <n v="25.3"/>
        <n v="99.1"/>
        <n v="80"/>
        <n v="43.2"/>
        <n v="24.9"/>
        <n v="45.1"/>
        <n v="56.2"/>
        <n v="48.9"/>
        <n v="75.400000000000006"/>
        <n v="64.8"/>
        <n v="51"/>
        <n v="61.9"/>
        <n v="24.5"/>
        <n v="24.6"/>
        <n v="85.2"/>
        <n v="36.799999999999997"/>
        <n v="26.6"/>
        <n v="27.1"/>
        <n v="31.2"/>
        <n v="35.299999999999997"/>
        <n v="46.9"/>
        <n v="55.1"/>
        <n v="35.200000000000003"/>
        <n v="66.2"/>
        <n v="84.4"/>
        <n v="47.3"/>
        <n v="97.2"/>
        <n v="39.4"/>
        <n v="33.5"/>
        <n v="79.900000000000006"/>
        <n v="26.9"/>
        <n v="78.599999999999994"/>
        <n v="68"/>
        <n v="44.6"/>
        <n v="67.599999999999994"/>
        <n v="26"/>
        <n v="73.099999999999994"/>
        <n v="87.7"/>
        <n v="29.8"/>
        <n v="66.7"/>
        <n v="95.6"/>
        <n v="62.4"/>
        <n v="39.9"/>
        <n v="79.5"/>
        <n v="59.1"/>
        <n v="65.400000000000006"/>
        <n v="55.9"/>
        <n v="74.900000000000006"/>
        <n v="57.9"/>
        <n v="77.400000000000006"/>
        <n v="54.8"/>
        <n v="39.6"/>
        <n v="71.400000000000006"/>
        <n v="42"/>
        <n v="49.5"/>
        <n v="76.400000000000006"/>
        <n v="99.7"/>
        <n v="81.7"/>
        <n v="69.2"/>
        <n v="75.8"/>
        <n v="46.1"/>
        <n v="55.6"/>
        <n v="64"/>
        <n v="82.6"/>
        <n v="62"/>
        <n v="36.5"/>
        <n v="95"/>
        <n v="50.5"/>
        <n v="99.5"/>
        <n v="28.4"/>
        <n v="95.9"/>
        <n v="83.9"/>
        <n v="70"/>
        <n v="35.799999999999997"/>
        <n v="53"/>
        <n v="87.3"/>
        <n v="69.7"/>
        <n v="50.6"/>
        <n v="65.3"/>
        <n v="39.700000000000003"/>
        <n v="41.8"/>
        <n v="63.3"/>
        <n v="80.7"/>
        <n v="58.5"/>
        <n v="64.2"/>
        <n v="81.099999999999994"/>
        <n v="42.7"/>
        <n v="69.599999999999994"/>
        <n v="82.9"/>
        <n v="63.1"/>
        <n v="45.5"/>
        <n v="46.4"/>
        <n v="66.8"/>
        <n v="36.299999999999997"/>
        <n v="37.4"/>
        <n v="53.6"/>
        <n v="56.1"/>
        <n v="66"/>
        <n v="79.7"/>
        <n v="77.099999999999994"/>
        <n v="37.299999999999997"/>
        <n v="39.799999999999997"/>
        <n v="46.3"/>
        <n v="70.099999999999994"/>
        <n v="33.799999999999997"/>
        <n v="77.3"/>
        <n v="45.2"/>
        <n v="51.9"/>
        <n v="31.4"/>
        <n v="43.6"/>
        <n v="72.400000000000006"/>
        <n v="52.1"/>
        <n v="42.8"/>
        <n v="37.200000000000003"/>
        <n v="98.9"/>
        <n v="98.4"/>
        <n v="30.4"/>
        <n v="54.9"/>
        <n v="73.7"/>
        <n v="65"/>
        <n v="99"/>
        <n v="58.9"/>
        <n v="96.6"/>
        <n v="74.400000000000006"/>
        <n v="65.5"/>
        <n v="48.1"/>
        <n v="54.3"/>
        <n v="76.099999999999994"/>
        <n v="45.4"/>
        <n v="36.1"/>
        <n v="72.900000000000006"/>
        <n v="75.5"/>
        <n v="45.3"/>
        <n v="33.4"/>
        <n v="44.2"/>
        <n v="68.099999999999994"/>
        <n v="93"/>
        <n v="60.6"/>
        <n v="33"/>
        <n v="28.2"/>
        <n v="54"/>
        <n v="55.8"/>
        <n v="89"/>
        <n v="30.1"/>
        <n v="48.4"/>
        <n v="70.400000000000006"/>
        <n v="43.1"/>
        <n v="60.2"/>
        <n v="40.1"/>
        <n v="84.8"/>
        <n v="71.2"/>
        <n v="51.3"/>
        <n v="44.8"/>
        <n v="91.2"/>
        <n v="90.3"/>
        <n v="61.3"/>
        <n v="94.3"/>
        <n v="80.5"/>
        <n v="59.5"/>
        <n v="72.3"/>
        <n v="78.8"/>
        <n v="53.5"/>
        <n v="56.7"/>
        <n v="71.3"/>
        <n v="51.2"/>
        <n v="86.7"/>
        <n v="65.099999999999994"/>
        <n v="68.7"/>
        <n v="56.9"/>
        <n v="78.7"/>
        <n v="34.6"/>
        <n v="74"/>
        <n v="56"/>
        <n v="98.5"/>
        <n v="85.6"/>
        <n v="94.6"/>
        <n v="86.9"/>
        <n v="98.2"/>
        <n v="87.6"/>
        <n v="31.5"/>
        <n v="90.9"/>
        <n v="49.4"/>
        <n v="52.6"/>
        <n v="39.200000000000003"/>
        <n v="67.5"/>
        <n v="73.900000000000006"/>
        <n v="52"/>
        <n v="74.8"/>
        <n v="47.1"/>
        <n v="59.8"/>
        <n v="85.9"/>
        <n v="86.6"/>
        <n v="83"/>
        <n v="47.5"/>
        <n v="71.900000000000006"/>
        <n v="74.5"/>
        <n v="29.3"/>
        <n v="57.8"/>
        <n v="98.1"/>
        <n v="65.599999999999994"/>
        <n v="46.5"/>
        <n v="45.9"/>
        <n v="55.7"/>
        <n v="68.2"/>
        <n v="68.5"/>
        <n v="80.599999999999994"/>
        <n v="51.1"/>
        <n v="54.1"/>
        <n v="69.400000000000006"/>
        <n v="46.6"/>
        <n v="72.2"/>
        <n v="63.5"/>
        <n v="88"/>
        <n v="38.5"/>
        <n v="52.3"/>
        <n v="66.599999999999994"/>
        <n v="46.2"/>
        <n v="48.5"/>
        <n v="98.3"/>
        <n v="74.2"/>
        <n v="75.900000000000006"/>
        <n v="50"/>
        <n v="70.900000000000006"/>
        <n v="44.3"/>
        <n v="45.7"/>
        <n v="79.2"/>
        <n v="83.2"/>
        <n v="94.5"/>
        <n v="60.8"/>
        <n v="93.9"/>
        <n v="47.8"/>
        <n v="86.2"/>
        <n v="89.1"/>
        <n v="82.7"/>
        <n v="72.7"/>
        <n v="73.2"/>
        <n v="77"/>
        <n v="53.4"/>
        <n v="58.1"/>
        <n v="51.7"/>
        <n v="61.2"/>
        <n v="87.1"/>
        <n v="54.2"/>
        <n v="86.3"/>
        <n v="57.6"/>
        <n v="55.4"/>
        <n v="60.4"/>
        <n v="67.3"/>
        <n v="54.4"/>
        <n v="84.1"/>
        <n v="55.2"/>
        <n v="85.3"/>
        <n v="59.4"/>
        <n v="96.1"/>
        <n v="91.8"/>
        <n v="54.7"/>
        <n v="88.9"/>
        <n v="47.4"/>
        <n v="50.9"/>
        <n v="79.400000000000006"/>
        <n v="73.599999999999994"/>
        <n v="34"/>
        <n v="71.599999999999994"/>
        <n v="89.2"/>
        <n v="68.900000000000006"/>
        <n v="62.7"/>
        <n v="63.4"/>
        <n v="64.5"/>
        <n v="75.599999999999994"/>
        <n v="94.8"/>
        <n v="46"/>
        <n v="73.8"/>
        <n v="88.4"/>
        <n v="94.7"/>
        <n v="48.2"/>
        <n v="67.8"/>
        <n v="72.599999999999994"/>
        <n v="88.6"/>
        <n v="88.7"/>
        <n v="69"/>
        <n v="82"/>
        <n v="90.2"/>
        <n v="54.5"/>
        <n v="55"/>
        <n v="95.4"/>
        <n v="43.3"/>
        <n v="56.3"/>
        <n v="57.5"/>
        <n v="81.2"/>
        <n v="64.599999999999994"/>
        <n v="90.4"/>
        <n v="50.8"/>
        <n v="57.3"/>
        <n v="62.8"/>
        <n v="76.7"/>
        <n v="54.6"/>
        <n v="92.4"/>
        <n v="59.2"/>
        <n v="85.4"/>
        <n v="79"/>
        <n v="68.3"/>
        <n v="92.6"/>
        <n v="88.3"/>
        <n v="92.7"/>
        <n v="58.2"/>
        <n v="52.2"/>
        <n v="60.1"/>
        <n v="78.099999999999994"/>
        <n v="78"/>
        <n v="57.4"/>
        <n v="60.3"/>
        <n v="58.4"/>
        <n v="38.1"/>
        <n v="68.400000000000006"/>
        <n v="50.3"/>
        <n v="70.7"/>
        <n v="80.3"/>
        <n v="74.7"/>
        <n v="56.4"/>
        <n v="60.9"/>
        <n v="41"/>
        <n v="52.4"/>
        <n v="82.4"/>
        <n v="58.6"/>
        <n v="79.599999999999994"/>
        <n v="86.5"/>
        <n v="96.2"/>
        <n v="91.4"/>
        <n v="96.9"/>
        <n v="92.2"/>
        <n v="77.2"/>
        <n v="87.9"/>
        <n v="37.799999999999997"/>
        <n v="64.7"/>
        <n v="80.2"/>
        <n v="89.4"/>
        <n v="63.7"/>
        <n v="62.9"/>
        <n v="71.8"/>
        <n v="72.099999999999994"/>
        <n v="48.3"/>
        <n v="51.6"/>
        <n v="75.3"/>
        <n v="81.900000000000006"/>
        <n v="86.8"/>
        <n v="66.5"/>
        <n v="93.3"/>
        <n v="67.2"/>
        <n v="89.7"/>
      </sharedItems>
    </cacheField>
    <cacheField name="total_score" numFmtId="0">
      <sharedItems containsSemiMixedTypes="0" containsString="0" containsNumber="1" minValue="41.4" maxValue="96.1"/>
    </cacheField>
    <cacheField name="num_students" numFmtId="0">
      <sharedItems containsSemiMixedTypes="0" containsString="0" containsNumber="1" minValue="462" maxValue="379231"/>
    </cacheField>
    <cacheField name="student_staff_ratio" numFmtId="0">
      <sharedItems containsSemiMixedTypes="0" containsString="0" containsNumber="1" minValue="0.6" maxValue="162.6"/>
    </cacheField>
    <cacheField name="international_students" numFmtId="9">
      <sharedItems containsSemiMixedTypes="0" containsString="0" containsNumber="1" minValue="0" maxValue="0.82"/>
    </cacheField>
    <cacheField name="year" numFmtId="0">
      <sharedItems containsSemiMixedTypes="0" containsString="0" containsNumber="1" containsInteger="1" minValue="2011" maxValue="2016" count="6">
        <n v="2011"/>
        <n v="2012"/>
        <n v="2013"/>
        <n v="2014"/>
        <n v="2015"/>
        <n v="2016"/>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03">
  <r>
    <x v="0"/>
    <x v="0"/>
    <x v="0"/>
    <n v="99.7"/>
    <n v="72.400000000000006"/>
    <n v="98.7"/>
    <n v="98.8"/>
    <x v="0"/>
    <n v="96.1"/>
    <n v="20152"/>
    <n v="8.9"/>
    <n v="0.25"/>
    <x v="0"/>
  </r>
  <r>
    <x v="1"/>
    <x v="1"/>
    <x v="0"/>
    <n v="97.7"/>
    <n v="54.6"/>
    <n v="98"/>
    <n v="99.9"/>
    <x v="1"/>
    <n v="96"/>
    <n v="2243"/>
    <n v="6.9"/>
    <n v="0.27"/>
    <x v="0"/>
  </r>
  <r>
    <x v="2"/>
    <x v="2"/>
    <x v="0"/>
    <n v="97.8"/>
    <n v="82.3"/>
    <n v="91.4"/>
    <n v="99.9"/>
    <x v="2"/>
    <n v="95.6"/>
    <n v="11074"/>
    <n v="9"/>
    <n v="0.33"/>
    <x v="0"/>
  </r>
  <r>
    <x v="3"/>
    <x v="3"/>
    <x v="0"/>
    <n v="98.3"/>
    <n v="29.5"/>
    <n v="98.1"/>
    <n v="99.2"/>
    <x v="3"/>
    <n v="94.3"/>
    <n v="15596"/>
    <n v="7.8"/>
    <n v="0.22"/>
    <x v="0"/>
  </r>
  <r>
    <x v="4"/>
    <x v="4"/>
    <x v="0"/>
    <n v="90.9"/>
    <n v="70.3"/>
    <n v="95.4"/>
    <n v="99.9"/>
    <x v="4"/>
    <n v="94.2"/>
    <n v="7929"/>
    <n v="8.4"/>
    <n v="0.27"/>
    <x v="0"/>
  </r>
  <r>
    <x v="5"/>
    <x v="5"/>
    <x v="1"/>
    <n v="90.5"/>
    <n v="77.7"/>
    <n v="94.1"/>
    <n v="94"/>
    <x v="5"/>
    <n v="91.2"/>
    <n v="18812"/>
    <n v="11.8"/>
    <n v="0.34"/>
    <x v="0"/>
  </r>
  <r>
    <x v="5"/>
    <x v="6"/>
    <x v="1"/>
    <n v="88.2"/>
    <n v="77.2"/>
    <n v="93.9"/>
    <n v="95.1"/>
    <x v="6"/>
    <n v="91.2"/>
    <n v="19919"/>
    <n v="11.6"/>
    <n v="0.34"/>
    <x v="0"/>
  </r>
  <r>
    <x v="6"/>
    <x v="7"/>
    <x v="0"/>
    <n v="84.2"/>
    <n v="39.6"/>
    <n v="99.3"/>
    <n v="97.8"/>
    <x v="4"/>
    <n v="91.1"/>
    <n v="36186"/>
    <n v="16.399999999999999"/>
    <n v="0.15"/>
    <x v="0"/>
  </r>
  <r>
    <x v="7"/>
    <x v="8"/>
    <x v="1"/>
    <n v="89.2"/>
    <n v="90"/>
    <n v="94.5"/>
    <n v="88.3"/>
    <x v="7"/>
    <n v="90.6"/>
    <n v="15060"/>
    <n v="11.7"/>
    <n v="0.51"/>
    <x v="0"/>
  </r>
  <r>
    <x v="8"/>
    <x v="9"/>
    <x v="0"/>
    <n v="92.1"/>
    <n v="59.2"/>
    <n v="89.7"/>
    <n v="91.5"/>
    <x v="4"/>
    <n v="89.5"/>
    <n v="11751"/>
    <n v="4.4000000000000004"/>
    <n v="0.2"/>
    <x v="0"/>
  </r>
  <r>
    <x v="9"/>
    <x v="10"/>
    <x v="0"/>
    <n v="83"/>
    <n v="48.1"/>
    <n v="92.9"/>
    <n v="93.2"/>
    <x v="4"/>
    <n v="87.7"/>
    <n v="38206"/>
    <n v="10.3"/>
    <n v="0.15"/>
    <x v="0"/>
  </r>
  <r>
    <x v="10"/>
    <x v="11"/>
    <x v="0"/>
    <n v="79.099999999999994"/>
    <n v="62.8"/>
    <n v="87.9"/>
    <n v="96.9"/>
    <x v="4"/>
    <n v="86.9"/>
    <n v="14221"/>
    <n v="6.9"/>
    <n v="0.21"/>
    <x v="0"/>
  </r>
  <r>
    <x v="11"/>
    <x v="12"/>
    <x v="0"/>
    <n v="80.900000000000006"/>
    <n v="58.5"/>
    <n v="89.2"/>
    <n v="92.3"/>
    <x v="8"/>
    <n v="86.4"/>
    <n v="15128"/>
    <n v="3.6"/>
    <n v="0.23"/>
    <x v="0"/>
  </r>
  <r>
    <x v="12"/>
    <x v="13"/>
    <x v="0"/>
    <n v="82.2"/>
    <n v="62.4"/>
    <n v="88.8"/>
    <n v="88.1"/>
    <x v="9"/>
    <n v="83.9"/>
    <n v="21424"/>
    <n v="10.199999999999999"/>
    <n v="0.19"/>
    <x v="0"/>
  </r>
  <r>
    <x v="13"/>
    <x v="14"/>
    <x v="2"/>
    <n v="77.5"/>
    <n v="93.7"/>
    <n v="87.8"/>
    <n v="83.1"/>
    <x v="4"/>
    <n v="83.4"/>
    <n v="18178"/>
    <n v="14.7"/>
    <n v="0.37"/>
    <x v="0"/>
  </r>
  <r>
    <x v="13"/>
    <x v="15"/>
    <x v="0"/>
    <n v="83.9"/>
    <n v="53.3"/>
    <n v="89.1"/>
    <n v="84.1"/>
    <x v="10"/>
    <n v="83.4"/>
    <n v="41786"/>
    <n v="9"/>
    <n v="0.16"/>
    <x v="0"/>
  </r>
  <r>
    <x v="14"/>
    <x v="16"/>
    <x v="3"/>
    <n v="75.8"/>
    <n v="52"/>
    <n v="87.9"/>
    <n v="82.2"/>
    <x v="4"/>
    <n v="82"/>
    <n v="66198"/>
    <n v="19.5"/>
    <n v="0.15"/>
    <x v="0"/>
  </r>
  <r>
    <x v="15"/>
    <x v="17"/>
    <x v="0"/>
    <n v="73.8"/>
    <n v="90.9"/>
    <n v="73.8"/>
    <n v="92.6"/>
    <x v="4"/>
    <n v="81"/>
    <n v="25055"/>
    <n v="5.9"/>
    <n v="0.28000000000000003"/>
    <x v="0"/>
  </r>
  <r>
    <x v="16"/>
    <x v="18"/>
    <x v="0"/>
    <n v="71.8"/>
    <n v="32.9"/>
    <n v="82.7"/>
    <n v="93.6"/>
    <x v="11"/>
    <n v="79.5"/>
    <n v="20376"/>
    <n v="6.5"/>
    <n v="0.2"/>
    <x v="0"/>
  </r>
  <r>
    <x v="17"/>
    <x v="19"/>
    <x v="0"/>
    <n v="70.3"/>
    <n v="39.1"/>
    <n v="79.3"/>
    <n v="95.7"/>
    <x v="12"/>
    <n v="79.3"/>
    <n v="11885"/>
    <n v="13.1"/>
    <n v="0.35"/>
    <x v="0"/>
  </r>
  <r>
    <x v="18"/>
    <x v="20"/>
    <x v="4"/>
    <n v="68.400000000000006"/>
    <n v="91.4"/>
    <n v="71.400000000000006"/>
    <n v="96.1"/>
    <x v="13"/>
    <n v="79.2"/>
    <n v="19835"/>
    <n v="17.600000000000001"/>
    <n v="0.38"/>
    <x v="0"/>
  </r>
  <r>
    <x v="19"/>
    <x v="21"/>
    <x v="1"/>
    <n v="74"/>
    <n v="90.8"/>
    <n v="81.599999999999994"/>
    <n v="80.599999999999994"/>
    <x v="14"/>
    <n v="78.400000000000006"/>
    <n v="26607"/>
    <n v="10.7"/>
    <n v="0.46"/>
    <x v="0"/>
  </r>
  <r>
    <x v="20"/>
    <x v="22"/>
    <x v="0"/>
    <n v="68.2"/>
    <n v="49"/>
    <n v="77.099999999999994"/>
    <n v="95.9"/>
    <x v="15"/>
    <n v="78"/>
    <n v="44020"/>
    <n v="11.8"/>
    <n v="0.13"/>
    <x v="0"/>
  </r>
  <r>
    <x v="21"/>
    <x v="23"/>
    <x v="0"/>
    <n v="66.8"/>
    <n v="49.4"/>
    <n v="71.5"/>
    <n v="92.3"/>
    <x v="8"/>
    <n v="76.5"/>
    <n v="15172"/>
    <n v="4.8"/>
    <n v="0.17"/>
    <x v="0"/>
  </r>
  <r>
    <x v="22"/>
    <x v="24"/>
    <x v="0"/>
    <n v="64.5"/>
    <n v="60.5"/>
    <n v="68.8"/>
    <n v="95.3"/>
    <x v="4"/>
    <n v="75.900000000000006"/>
    <n v="18334"/>
    <n v="13.8"/>
    <n v="0.15"/>
    <x v="0"/>
  </r>
  <r>
    <x v="23"/>
    <x v="25"/>
    <x v="5"/>
    <n v="87.7"/>
    <n v="18.399999999999999"/>
    <n v="91.9"/>
    <n v="58.1"/>
    <x v="4"/>
    <n v="75.599999999999994"/>
    <n v="26199"/>
    <n v="5.7"/>
    <n v="0.1"/>
    <x v="0"/>
  </r>
  <r>
    <x v="24"/>
    <x v="26"/>
    <x v="0"/>
    <n v="67.900000000000006"/>
    <n v="73.2"/>
    <n v="72.599999999999994"/>
    <n v="83.2"/>
    <x v="16"/>
    <n v="75.3"/>
    <n v="19967"/>
    <n v="20.100000000000001"/>
    <n v="0.26"/>
    <x v="0"/>
  </r>
  <r>
    <x v="25"/>
    <x v="27"/>
    <x v="6"/>
    <n v="69.5"/>
    <n v="32.6"/>
    <n v="62.5"/>
    <n v="96.5"/>
    <x v="8"/>
    <n v="75.099999999999994"/>
    <n v="3055"/>
    <n v="10.1"/>
    <n v="0.04"/>
    <x v="0"/>
  </r>
  <r>
    <x v="26"/>
    <x v="28"/>
    <x v="0"/>
    <n v="56.6"/>
    <n v="64.3"/>
    <n v="68"/>
    <n v="98.8"/>
    <x v="17"/>
    <n v="75"/>
    <n v="22020"/>
    <n v="27.3"/>
    <n v="0.11"/>
    <x v="0"/>
  </r>
  <r>
    <x v="27"/>
    <x v="29"/>
    <x v="3"/>
    <n v="65.099999999999994"/>
    <n v="93.3"/>
    <n v="74.8"/>
    <n v="80.3"/>
    <x v="18"/>
    <n v="73.8"/>
    <n v="50152"/>
    <n v="17.600000000000001"/>
    <n v="0.25"/>
    <x v="0"/>
  </r>
  <r>
    <x v="27"/>
    <x v="30"/>
    <x v="0"/>
    <n v="70.900000000000006"/>
    <n v="21.5"/>
    <n v="75.099999999999994"/>
    <n v="85"/>
    <x v="19"/>
    <n v="73.8"/>
    <n v="26518"/>
    <n v="7.3"/>
    <n v="0.08"/>
    <x v="0"/>
  </r>
  <r>
    <x v="28"/>
    <x v="31"/>
    <x v="0"/>
    <n v="59.8"/>
    <n v="31.6"/>
    <n v="76.3"/>
    <n v="90.8"/>
    <x v="20"/>
    <n v="73.2"/>
    <n v="27233"/>
    <n v="6.5"/>
    <n v="0.11"/>
    <x v="0"/>
  </r>
  <r>
    <x v="29"/>
    <x v="32"/>
    <x v="0"/>
    <n v="68.099999999999994"/>
    <n v="55.9"/>
    <n v="80.900000000000006"/>
    <n v="72.900000000000006"/>
    <x v="4"/>
    <n v="73"/>
    <n v="42727"/>
    <n v="18.7"/>
    <n v="0.2"/>
    <x v="0"/>
  </r>
  <r>
    <x v="30"/>
    <x v="33"/>
    <x v="7"/>
    <n v="65.5"/>
    <n v="97.8"/>
    <n v="72.599999999999994"/>
    <n v="78.7"/>
    <x v="21"/>
    <n v="72.900000000000006"/>
    <n v="31592"/>
    <n v="15.5"/>
    <n v="0.34"/>
    <x v="0"/>
  </r>
  <r>
    <x v="31"/>
    <x v="34"/>
    <x v="3"/>
    <n v="69"/>
    <n v="85.9"/>
    <n v="74.900000000000006"/>
    <n v="69"/>
    <x v="4"/>
    <n v="71.7"/>
    <n v="31326"/>
    <n v="13.7"/>
    <n v="0.23"/>
    <x v="0"/>
  </r>
  <r>
    <x v="32"/>
    <x v="35"/>
    <x v="8"/>
    <n v="58.7"/>
    <n v="88"/>
    <n v="69.2"/>
    <n v="83.3"/>
    <x v="22"/>
    <n v="71"/>
    <n v="40128"/>
    <n v="23.7"/>
    <n v="0.35"/>
    <x v="0"/>
  </r>
  <r>
    <x v="33"/>
    <x v="36"/>
    <x v="9"/>
    <n v="76.400000000000006"/>
    <n v="68.599999999999994"/>
    <n v="61.3"/>
    <n v="72.2"/>
    <x v="23"/>
    <n v="70.7"/>
    <n v="40148"/>
    <n v="8.3000000000000007"/>
    <n v="0.14000000000000001"/>
    <x v="0"/>
  </r>
  <r>
    <x v="34"/>
    <x v="37"/>
    <x v="0"/>
    <n v="58.9"/>
    <n v="56.4"/>
    <n v="63"/>
    <n v="88.6"/>
    <x v="4"/>
    <n v="69.900000000000006"/>
    <n v="12528"/>
    <n v="5.7"/>
    <n v="0.17"/>
    <x v="0"/>
  </r>
  <r>
    <x v="35"/>
    <x v="38"/>
    <x v="10"/>
    <n v="57.9"/>
    <n v="77.900000000000006"/>
    <n v="56.1"/>
    <n v="91.4"/>
    <x v="4"/>
    <n v="69.5"/>
    <n v="2429"/>
    <n v="4.8"/>
    <n v="0.3"/>
    <x v="0"/>
  </r>
  <r>
    <x v="36"/>
    <x v="39"/>
    <x v="1"/>
    <n v="59.9"/>
    <n v="67.3"/>
    <n v="61.9"/>
    <n v="86.8"/>
    <x v="24"/>
    <n v="69.2"/>
    <n v="25774"/>
    <n v="14.1"/>
    <n v="0.36"/>
    <x v="0"/>
  </r>
  <r>
    <x v="37"/>
    <x v="40"/>
    <x v="4"/>
    <n v="50.4"/>
    <n v="97.4"/>
    <n v="51.8"/>
    <n v="98.2"/>
    <x v="25"/>
    <n v="69"/>
    <n v="11385"/>
    <n v="23.8"/>
    <n v="0.36"/>
    <x v="0"/>
  </r>
  <r>
    <x v="38"/>
    <x v="41"/>
    <x v="10"/>
    <n v="66.8"/>
    <n v="44.9"/>
    <n v="48.2"/>
    <n v="95.7"/>
    <x v="26"/>
    <n v="68.599999999999994"/>
    <n v="2400"/>
    <n v="7.9"/>
    <n v="0.2"/>
    <x v="0"/>
  </r>
  <r>
    <x v="39"/>
    <x v="42"/>
    <x v="8"/>
    <n v="51.9"/>
    <n v="93.9"/>
    <n v="62.4"/>
    <n v="81"/>
    <x v="4"/>
    <n v="67"/>
    <n v="14604"/>
    <n v="19.2"/>
    <n v="0.35"/>
    <x v="0"/>
  </r>
  <r>
    <x v="39"/>
    <x v="43"/>
    <x v="11"/>
    <n v="65.8"/>
    <n v="52"/>
    <n v="72.7"/>
    <n v="62.3"/>
    <x v="27"/>
    <n v="67"/>
    <n v="7774"/>
    <n v="11.5"/>
    <n v="0.22"/>
    <x v="0"/>
  </r>
  <r>
    <x v="39"/>
    <x v="44"/>
    <x v="12"/>
    <n v="57.3"/>
    <n v="44.5"/>
    <n v="55.9"/>
    <n v="92.5"/>
    <x v="28"/>
    <n v="67"/>
    <n v="25581"/>
    <n v="25.6"/>
    <n v="0.12"/>
    <x v="0"/>
  </r>
  <r>
    <x v="39"/>
    <x v="45"/>
    <x v="0"/>
    <n v="55.5"/>
    <n v="43.7"/>
    <n v="64.599999999999994"/>
    <n v="83.4"/>
    <x v="4"/>
    <n v="67"/>
    <n v="23874"/>
    <n v="18.399999999999999"/>
    <n v="0.25"/>
    <x v="0"/>
  </r>
  <r>
    <x v="40"/>
    <x v="46"/>
    <x v="0"/>
    <n v="57.4"/>
    <n v="31.2"/>
    <n v="50.6"/>
    <n v="99.1"/>
    <x v="29"/>
    <n v="66.900000000000006"/>
    <n v="6333"/>
    <n v="9"/>
    <n v="0.26"/>
    <x v="0"/>
  </r>
  <r>
    <x v="41"/>
    <x v="47"/>
    <x v="2"/>
    <n v="55"/>
    <n v="100"/>
    <n v="56.1"/>
    <n v="83.8"/>
    <x v="30"/>
    <n v="66.5"/>
    <n v="9666"/>
    <n v="10.5"/>
    <n v="0.54"/>
    <x v="0"/>
  </r>
  <r>
    <x v="42"/>
    <x v="48"/>
    <x v="0"/>
    <n v="49.4"/>
    <n v="66.3"/>
    <n v="54.7"/>
    <n v="91.6"/>
    <x v="4"/>
    <n v="66"/>
    <n v="26614"/>
    <n v="16.100000000000001"/>
    <n v="0.16"/>
    <x v="0"/>
  </r>
  <r>
    <x v="42"/>
    <x v="49"/>
    <x v="9"/>
    <n v="57.5"/>
    <n v="52"/>
    <n v="48.6"/>
    <n v="92.7"/>
    <x v="31"/>
    <n v="66"/>
    <n v="14290"/>
    <n v="7.9"/>
    <n v="0.02"/>
    <x v="0"/>
  </r>
  <r>
    <x v="43"/>
    <x v="50"/>
    <x v="0"/>
    <n v="64.900000000000006"/>
    <n v="22.1"/>
    <n v="59.5"/>
    <n v="78.099999999999994"/>
    <x v="32"/>
    <n v="65.900000000000006"/>
    <n v="12161"/>
    <n v="3.6"/>
    <n v="0.1"/>
    <x v="0"/>
  </r>
  <r>
    <x v="44"/>
    <x v="51"/>
    <x v="0"/>
    <n v="57.6"/>
    <n v="23"/>
    <n v="69.099999999999994"/>
    <n v="76.400000000000006"/>
    <x v="4"/>
    <n v="65.599999999999994"/>
    <n v="46825"/>
    <n v="18"/>
    <n v="0.13"/>
    <x v="0"/>
  </r>
  <r>
    <x v="45"/>
    <x v="52"/>
    <x v="0"/>
    <n v="64.099999999999994"/>
    <n v="28.3"/>
    <n v="52.3"/>
    <n v="83.9"/>
    <x v="4"/>
    <n v="65.2"/>
    <n v="10410"/>
    <n v="10"/>
    <n v="0.14000000000000001"/>
    <x v="0"/>
  </r>
  <r>
    <x v="46"/>
    <x v="53"/>
    <x v="0"/>
    <n v="57.3"/>
    <n v="60.5"/>
    <n v="70.7"/>
    <n v="68.8"/>
    <x v="33"/>
    <n v="65"/>
    <n v="35364"/>
    <n v="13.9"/>
    <n v="0.13"/>
    <x v="0"/>
  </r>
  <r>
    <x v="47"/>
    <x v="54"/>
    <x v="0"/>
    <n v="59.7"/>
    <n v="60.5"/>
    <n v="57"/>
    <n v="77.7"/>
    <x v="4"/>
    <n v="64.900000000000006"/>
    <n v="8653"/>
    <n v="10.1"/>
    <n v="0.19"/>
    <x v="0"/>
  </r>
  <r>
    <x v="48"/>
    <x v="55"/>
    <x v="0"/>
    <n v="61.3"/>
    <n v="22.6"/>
    <n v="72.599999999999994"/>
    <n v="67.900000000000006"/>
    <x v="34"/>
    <n v="64.7"/>
    <n v="56959"/>
    <n v="13"/>
    <n v="0.11"/>
    <x v="0"/>
  </r>
  <r>
    <x v="49"/>
    <x v="56"/>
    <x v="5"/>
    <n v="78.900000000000006"/>
    <n v="18.399999999999999"/>
    <n v="77.7"/>
    <n v="46.3"/>
    <x v="35"/>
    <n v="64.599999999999994"/>
    <n v="22809"/>
    <n v="5.6"/>
    <n v="7.0000000000000007E-2"/>
    <x v="0"/>
  </r>
  <r>
    <x v="50"/>
    <x v="57"/>
    <x v="9"/>
    <n v="74.900000000000006"/>
    <n v="43"/>
    <n v="66.599999999999994"/>
    <n v="52.7"/>
    <x v="36"/>
    <n v="64.2"/>
    <n v="39763"/>
    <n v="13.7"/>
    <n v="0.1"/>
    <x v="0"/>
  </r>
  <r>
    <x v="51"/>
    <x v="58"/>
    <x v="0"/>
    <n v="53.6"/>
    <n v="38.1"/>
    <n v="51.9"/>
    <n v="91.4"/>
    <x v="37"/>
    <n v="64"/>
    <n v="24789"/>
    <n v="8.6"/>
    <n v="0.17"/>
    <x v="0"/>
  </r>
  <r>
    <x v="52"/>
    <x v="59"/>
    <x v="0"/>
    <n v="62"/>
    <n v="31.8"/>
    <n v="50.7"/>
    <n v="82.9"/>
    <x v="4"/>
    <n v="63.9"/>
    <n v="42056"/>
    <n v="6.8"/>
    <n v="0.19"/>
    <x v="0"/>
  </r>
  <r>
    <x v="53"/>
    <x v="60"/>
    <x v="0"/>
    <n v="63.4"/>
    <n v="52.3"/>
    <n v="48.4"/>
    <n v="77.8"/>
    <x v="4"/>
    <n v="63"/>
    <n v="12338"/>
    <n v="4.5"/>
    <n v="0.18"/>
    <x v="0"/>
  </r>
  <r>
    <x v="53"/>
    <x v="61"/>
    <x v="12"/>
    <n v="59.1"/>
    <n v="43.1"/>
    <n v="57.5"/>
    <n v="76.400000000000006"/>
    <x v="38"/>
    <n v="63"/>
    <n v="35691"/>
    <n v="15.5"/>
    <n v="0.13"/>
    <x v="0"/>
  </r>
  <r>
    <x v="54"/>
    <x v="62"/>
    <x v="0"/>
    <n v="56.4"/>
    <n v="35.6"/>
    <n v="45.1"/>
    <n v="89.1"/>
    <x v="4"/>
    <n v="62.8"/>
    <n v="11829"/>
    <n v="13.8"/>
    <n v="0.1"/>
    <x v="0"/>
  </r>
  <r>
    <x v="55"/>
    <x v="63"/>
    <x v="0"/>
    <n v="58.5"/>
    <n v="25.2"/>
    <n v="58.3"/>
    <n v="78.3"/>
    <x v="39"/>
    <n v="62.7"/>
    <n v="26485"/>
    <n v="5.8"/>
    <n v="0.1"/>
    <x v="0"/>
  </r>
  <r>
    <x v="56"/>
    <x v="64"/>
    <x v="0"/>
    <n v="67.2"/>
    <n v="56.5"/>
    <n v="53.8"/>
    <n v="66"/>
    <x v="4"/>
    <n v="62.2"/>
    <n v="9259"/>
    <n v="6.4"/>
    <n v="0.17"/>
    <x v="0"/>
  </r>
  <r>
    <x v="57"/>
    <x v="65"/>
    <x v="0"/>
    <n v="63.5"/>
    <n v="64"/>
    <n v="54.9"/>
    <n v="67.2"/>
    <x v="4"/>
    <n v="62.1"/>
    <n v="51462"/>
    <n v="13.4"/>
    <n v="0.12"/>
    <x v="0"/>
  </r>
  <r>
    <x v="58"/>
    <x v="66"/>
    <x v="0"/>
    <n v="46.4"/>
    <n v="31.7"/>
    <n v="58.1"/>
    <n v="83.4"/>
    <x v="4"/>
    <n v="61.6"/>
    <n v="29325"/>
    <n v="16.100000000000001"/>
    <n v="0.08"/>
    <x v="0"/>
  </r>
  <r>
    <x v="59"/>
    <x v="67"/>
    <x v="1"/>
    <n v="49.6"/>
    <n v="67.2"/>
    <n v="53.1"/>
    <n v="80.900000000000006"/>
    <x v="40"/>
    <n v="61.4"/>
    <n v="17906"/>
    <n v="14"/>
    <n v="0.25"/>
    <x v="0"/>
  </r>
  <r>
    <x v="59"/>
    <x v="68"/>
    <x v="0"/>
    <n v="38.299999999999997"/>
    <n v="16.7"/>
    <n v="50.4"/>
    <n v="99.6"/>
    <x v="4"/>
    <n v="61.4"/>
    <n v="17404"/>
    <n v="22.7"/>
    <n v="0.01"/>
    <x v="0"/>
  </r>
  <r>
    <x v="59"/>
    <x v="69"/>
    <x v="0"/>
    <n v="63.5"/>
    <n v="53.3"/>
    <n v="46.7"/>
    <n v="74.400000000000006"/>
    <x v="4"/>
    <n v="61.4"/>
    <n v="6753"/>
    <n v="5.5"/>
    <n v="7.0000000000000007E-2"/>
    <x v="0"/>
  </r>
  <r>
    <x v="60"/>
    <x v="70"/>
    <x v="8"/>
    <n v="49.8"/>
    <n v="89.6"/>
    <n v="61.9"/>
    <n v="64.3"/>
    <x v="41"/>
    <n v="61.2"/>
    <n v="41868"/>
    <n v="20.2"/>
    <n v="0.28000000000000003"/>
    <x v="0"/>
  </r>
  <r>
    <x v="61"/>
    <x v="71"/>
    <x v="0"/>
    <n v="62"/>
    <n v="42.2"/>
    <n v="55.4"/>
    <n v="68.599999999999994"/>
    <x v="4"/>
    <n v="61.1"/>
    <n v="23845"/>
    <n v="10.199999999999999"/>
    <n v="0.12"/>
    <x v="0"/>
  </r>
  <r>
    <x v="62"/>
    <x v="72"/>
    <x v="8"/>
    <n v="46.5"/>
    <n v="87.5"/>
    <n v="38.799999999999997"/>
    <n v="90.5"/>
    <x v="42"/>
    <n v="60.7"/>
    <n v="20771"/>
    <n v="30.1"/>
    <n v="0.26"/>
    <x v="0"/>
  </r>
  <r>
    <x v="62"/>
    <x v="73"/>
    <x v="0"/>
    <n v="65.400000000000006"/>
    <n v="31.2"/>
    <n v="48.7"/>
    <n v="71.900000000000006"/>
    <x v="4"/>
    <n v="60.7"/>
    <n v="36534"/>
    <n v="12.9"/>
    <n v="0.2"/>
    <x v="0"/>
  </r>
  <r>
    <x v="63"/>
    <x v="74"/>
    <x v="0"/>
    <n v="53.1"/>
    <n v="20.9"/>
    <n v="36.1"/>
    <n v="95.6"/>
    <x v="4"/>
    <n v="60.4"/>
    <n v="7867"/>
    <n v="11.8"/>
    <n v="7.0000000000000007E-2"/>
    <x v="0"/>
  </r>
  <r>
    <x v="64"/>
    <x v="75"/>
    <x v="13"/>
    <n v="47.7"/>
    <n v="84.2"/>
    <n v="45.3"/>
    <n v="84.4"/>
    <x v="43"/>
    <n v="60.3"/>
    <n v="15521"/>
    <n v="18"/>
    <n v="0.25"/>
    <x v="0"/>
  </r>
  <r>
    <x v="65"/>
    <x v="76"/>
    <x v="1"/>
    <n v="48.5"/>
    <n v="85.9"/>
    <n v="54.5"/>
    <n v="72.099999999999994"/>
    <x v="44"/>
    <n v="59.7"/>
    <n v="21394"/>
    <n v="11.4"/>
    <n v="0.37"/>
    <x v="0"/>
  </r>
  <r>
    <x v="66"/>
    <x v="77"/>
    <x v="0"/>
    <n v="48.5"/>
    <n v="52.2"/>
    <n v="43.6"/>
    <n v="85.8"/>
    <x v="4"/>
    <n v="59.6"/>
    <n v="21908"/>
    <n v="10.9"/>
    <n v="0.24"/>
    <x v="0"/>
  </r>
  <r>
    <x v="67"/>
    <x v="78"/>
    <x v="6"/>
    <n v="71.3"/>
    <n v="36.700000000000003"/>
    <n v="63.4"/>
    <n v="45.5"/>
    <x v="8"/>
    <n v="59.5"/>
    <n v="9027"/>
    <n v="10"/>
    <n v="0.09"/>
    <x v="0"/>
  </r>
  <r>
    <x v="67"/>
    <x v="79"/>
    <x v="1"/>
    <n v="42.4"/>
    <n v="72.8"/>
    <n v="42.4"/>
    <n v="91.6"/>
    <x v="45"/>
    <n v="59.5"/>
    <n v="12001"/>
    <n v="17.399999999999999"/>
    <n v="0.35"/>
    <x v="0"/>
  </r>
  <r>
    <x v="68"/>
    <x v="80"/>
    <x v="8"/>
    <n v="51.8"/>
    <n v="74.2"/>
    <n v="53.4"/>
    <n v="69"/>
    <x v="46"/>
    <n v="59.1"/>
    <n v="34718"/>
    <n v="32.700000000000003"/>
    <n v="0.27"/>
    <x v="0"/>
  </r>
  <r>
    <x v="68"/>
    <x v="81"/>
    <x v="1"/>
    <n v="47.9"/>
    <n v="66.599999999999994"/>
    <n v="46.2"/>
    <n v="81.900000000000006"/>
    <x v="40"/>
    <n v="59.1"/>
    <n v="23874"/>
    <n v="18.399999999999999"/>
    <n v="0.25"/>
    <x v="0"/>
  </r>
  <r>
    <x v="69"/>
    <x v="82"/>
    <x v="12"/>
    <n v="59.2"/>
    <n v="63.4"/>
    <n v="47.5"/>
    <n v="70.3"/>
    <x v="47"/>
    <n v="59"/>
    <n v="28881"/>
    <n v="24.5"/>
    <n v="0.17"/>
    <x v="0"/>
  </r>
  <r>
    <x v="69"/>
    <x v="83"/>
    <x v="0"/>
    <n v="55.8"/>
    <n v="22.5"/>
    <n v="54.2"/>
    <n v="72"/>
    <x v="4"/>
    <n v="59"/>
    <n v="25674"/>
    <n v="16.899999999999999"/>
    <n v="0.09"/>
    <x v="0"/>
  </r>
  <r>
    <x v="70"/>
    <x v="84"/>
    <x v="1"/>
    <n v="39.799999999999997"/>
    <n v="65.7"/>
    <n v="44.1"/>
    <n v="91"/>
    <x v="48"/>
    <n v="58.9"/>
    <n v="15489"/>
    <n v="15.7"/>
    <n v="0.24"/>
    <x v="0"/>
  </r>
  <r>
    <x v="71"/>
    <x v="85"/>
    <x v="1"/>
    <n v="62.4"/>
    <n v="99.5"/>
    <n v="56.2"/>
    <n v="51.6"/>
    <x v="49"/>
    <n v="58.3"/>
    <n v="23873.8"/>
    <n v="18.399999999999999"/>
    <n v="0.25"/>
    <x v="0"/>
  </r>
  <r>
    <x v="72"/>
    <x v="86"/>
    <x v="1"/>
    <n v="56.5"/>
    <n v="79.099999999999994"/>
    <n v="56.2"/>
    <n v="59.2"/>
    <x v="14"/>
    <n v="58"/>
    <n v="34938"/>
    <n v="15.3"/>
    <n v="0.34"/>
    <x v="0"/>
  </r>
  <r>
    <x v="73"/>
    <x v="87"/>
    <x v="1"/>
    <n v="37.700000000000003"/>
    <n v="92.9"/>
    <n v="36.200000000000003"/>
    <n v="93.2"/>
    <x v="50"/>
    <n v="57.9"/>
    <n v="8747"/>
    <n v="15.9"/>
    <n v="0.37"/>
    <x v="0"/>
  </r>
  <r>
    <x v="74"/>
    <x v="88"/>
    <x v="11"/>
    <n v="46.3"/>
    <n v="56.8"/>
    <n v="60.8"/>
    <n v="67.599999999999994"/>
    <x v="51"/>
    <n v="57.8"/>
    <n v="28251"/>
    <n v="11.5"/>
    <n v="0.15"/>
    <x v="0"/>
  </r>
  <r>
    <x v="75"/>
    <x v="89"/>
    <x v="1"/>
    <n v="50.8"/>
    <n v="69"/>
    <n v="47.8"/>
    <n v="72.900000000000006"/>
    <x v="52"/>
    <n v="57.7"/>
    <n v="20925"/>
    <n v="13.5"/>
    <n v="0.28999999999999998"/>
    <x v="0"/>
  </r>
  <r>
    <x v="75"/>
    <x v="90"/>
    <x v="2"/>
    <n v="56.6"/>
    <n v="87.9"/>
    <n v="47"/>
    <n v="65"/>
    <x v="53"/>
    <n v="57.7"/>
    <n v="26583"/>
    <n v="6.5"/>
    <n v="0.19"/>
    <x v="0"/>
  </r>
  <r>
    <x v="75"/>
    <x v="91"/>
    <x v="0"/>
    <n v="54.6"/>
    <n v="24.4"/>
    <n v="42.9"/>
    <n v="79.2"/>
    <x v="4"/>
    <n v="57.7"/>
    <n v="7326"/>
    <n v="4.5999999999999996"/>
    <n v="0.05"/>
    <x v="0"/>
  </r>
  <r>
    <x v="76"/>
    <x v="92"/>
    <x v="3"/>
    <n v="44.7"/>
    <n v="52"/>
    <n v="58.7"/>
    <n v="68.5"/>
    <x v="4"/>
    <n v="57.6"/>
    <n v="23823"/>
    <n v="19.3"/>
    <n v="0.15"/>
    <x v="0"/>
  </r>
  <r>
    <x v="77"/>
    <x v="93"/>
    <x v="13"/>
    <n v="42.4"/>
    <n v="87"/>
    <n v="36.6"/>
    <n v="86.3"/>
    <x v="4"/>
    <n v="57.5"/>
    <n v="22193"/>
    <n v="24.5"/>
    <n v="0.23"/>
    <x v="0"/>
  </r>
  <r>
    <x v="78"/>
    <x v="94"/>
    <x v="0"/>
    <n v="60.6"/>
    <n v="39.6"/>
    <n v="43.1"/>
    <n v="70.2"/>
    <x v="4"/>
    <n v="57.3"/>
    <n v="20541"/>
    <n v="12"/>
    <n v="0.16"/>
    <x v="0"/>
  </r>
  <r>
    <x v="78"/>
    <x v="95"/>
    <x v="0"/>
    <n v="52.4"/>
    <n v="21.9"/>
    <n v="52.2"/>
    <n v="70.099999999999994"/>
    <x v="32"/>
    <n v="57.3"/>
    <n v="36429"/>
    <n v="12.7"/>
    <n v="0.08"/>
    <x v="0"/>
  </r>
  <r>
    <x v="78"/>
    <x v="96"/>
    <x v="2"/>
    <n v="50.2"/>
    <n v="91.3"/>
    <n v="37.1"/>
    <n v="78.3"/>
    <x v="54"/>
    <n v="57.3"/>
    <n v="12551"/>
    <n v="17.3"/>
    <n v="0.24"/>
    <x v="0"/>
  </r>
  <r>
    <x v="79"/>
    <x v="97"/>
    <x v="0"/>
    <n v="45.4"/>
    <n v="35.4"/>
    <n v="48.6"/>
    <n v="79.2"/>
    <x v="4"/>
    <n v="57.2"/>
    <n v="31331"/>
    <n v="8.4"/>
    <n v="0.09"/>
    <x v="0"/>
  </r>
  <r>
    <x v="80"/>
    <x v="98"/>
    <x v="0"/>
    <n v="44.7"/>
    <n v="31"/>
    <n v="49.2"/>
    <n v="79.7"/>
    <x v="4"/>
    <n v="57.1"/>
    <n v="6178"/>
    <n v="6.6"/>
    <n v="0.16"/>
    <x v="0"/>
  </r>
  <r>
    <x v="81"/>
    <x v="99"/>
    <x v="10"/>
    <n v="51.1"/>
    <n v="37.6"/>
    <n v="34.4"/>
    <n v="88.8"/>
    <x v="55"/>
    <n v="57"/>
    <n v="2218"/>
    <n v="8"/>
    <n v="0.14000000000000001"/>
    <x v="0"/>
  </r>
  <r>
    <x v="82"/>
    <x v="100"/>
    <x v="12"/>
    <n v="50.4"/>
    <n v="85.3"/>
    <n v="43.2"/>
    <n v="71.2"/>
    <x v="4"/>
    <n v="56.9"/>
    <n v="35565"/>
    <n v="31.5"/>
    <n v="0.2"/>
    <x v="0"/>
  </r>
  <r>
    <x v="83"/>
    <x v="101"/>
    <x v="14"/>
    <n v="49"/>
    <n v="24.2"/>
    <n v="51.4"/>
    <n v="75.400000000000006"/>
    <x v="56"/>
    <n v="56.6"/>
    <n v="23505"/>
    <n v="15.1"/>
    <n v="0.06"/>
    <x v="0"/>
  </r>
  <r>
    <x v="84"/>
    <x v="102"/>
    <x v="1"/>
    <n v="44.8"/>
    <n v="85.7"/>
    <n v="47.7"/>
    <n v="72.900000000000006"/>
    <x v="57"/>
    <n v="56.5"/>
    <n v="8338"/>
    <n v="12.7"/>
    <n v="0.47"/>
    <x v="0"/>
  </r>
  <r>
    <x v="85"/>
    <x v="103"/>
    <x v="0"/>
    <n v="50.5"/>
    <n v="48"/>
    <n v="54.6"/>
    <n v="64.900000000000006"/>
    <x v="4"/>
    <n v="56.4"/>
    <n v="6671"/>
    <n v="15"/>
    <n v="0.16"/>
    <x v="0"/>
  </r>
  <r>
    <x v="86"/>
    <x v="104"/>
    <x v="0"/>
    <n v="53.4"/>
    <n v="26.8"/>
    <n v="64.7"/>
    <n v="55.7"/>
    <x v="4"/>
    <n v="56.3"/>
    <n v="37032"/>
    <n v="17.3"/>
    <n v="0.08"/>
    <x v="0"/>
  </r>
  <r>
    <x v="87"/>
    <x v="105"/>
    <x v="0"/>
    <n v="57"/>
    <n v="62.6"/>
    <n v="67.8"/>
    <n v="43.9"/>
    <x v="4"/>
    <n v="56.2"/>
    <n v="39256"/>
    <n v="18.100000000000001"/>
    <n v="0.22"/>
    <x v="0"/>
  </r>
  <r>
    <x v="88"/>
    <x v="106"/>
    <x v="15"/>
    <n v="52.2"/>
    <n v="34.1"/>
    <n v="52.6"/>
    <n v="66.900000000000006"/>
    <x v="19"/>
    <n v="56.1"/>
    <n v="10221"/>
    <n v="13.5"/>
    <n v="0.05"/>
    <x v="0"/>
  </r>
  <r>
    <x v="88"/>
    <x v="107"/>
    <x v="16"/>
    <n v="36.6"/>
    <n v="83.3"/>
    <n v="42.1"/>
    <n v="82.8"/>
    <x v="4"/>
    <n v="56.1"/>
    <n v="20040"/>
    <n v="12.1"/>
    <n v="0.18"/>
    <x v="0"/>
  </r>
  <r>
    <x v="89"/>
    <x v="108"/>
    <x v="0"/>
    <n v="46.3"/>
    <n v="19.899999999999999"/>
    <n v="49.2"/>
    <n v="77.599999999999994"/>
    <x v="58"/>
    <n v="56"/>
    <n v="44501"/>
    <n v="12.4"/>
    <n v="0.12"/>
    <x v="0"/>
  </r>
  <r>
    <x v="89"/>
    <x v="109"/>
    <x v="6"/>
    <n v="62.3"/>
    <n v="44.9"/>
    <n v="54.1"/>
    <n v="54.6"/>
    <x v="59"/>
    <n v="56"/>
    <n v="26389"/>
    <n v="13.9"/>
    <n v="0.1"/>
    <x v="0"/>
  </r>
  <r>
    <x v="90"/>
    <x v="110"/>
    <x v="4"/>
    <n v="32.9"/>
    <n v="71.8"/>
    <n v="32.5"/>
    <n v="97.6"/>
    <x v="60"/>
    <n v="55.6"/>
    <n v="10441"/>
    <n v="11"/>
    <n v="0.25"/>
    <x v="0"/>
  </r>
  <r>
    <x v="91"/>
    <x v="111"/>
    <x v="17"/>
    <n v="34.299999999999997"/>
    <n v="47.7"/>
    <n v="36.1"/>
    <n v="95.7"/>
    <x v="61"/>
    <n v="55.4"/>
    <n v="23873.8"/>
    <n v="18.399999999999999"/>
    <n v="0.25"/>
    <x v="0"/>
  </r>
  <r>
    <x v="91"/>
    <x v="112"/>
    <x v="5"/>
    <n v="62.9"/>
    <n v="24.8"/>
    <n v="63.4"/>
    <n v="45.5"/>
    <x v="62"/>
    <n v="55.4"/>
    <n v="9586"/>
    <n v="7.3"/>
    <n v="0.13"/>
    <x v="0"/>
  </r>
  <r>
    <x v="92"/>
    <x v="113"/>
    <x v="18"/>
    <n v="55.4"/>
    <n v="44.9"/>
    <n v="51.7"/>
    <n v="56.9"/>
    <x v="63"/>
    <n v="55.3"/>
    <n v="8176"/>
    <n v="16"/>
    <n v="0.14000000000000001"/>
    <x v="0"/>
  </r>
  <r>
    <x v="93"/>
    <x v="114"/>
    <x v="15"/>
    <n v="50.3"/>
    <n v="29.2"/>
    <n v="59"/>
    <n v="61.6"/>
    <x v="64"/>
    <n v="55.2"/>
    <n v="31891"/>
    <n v="11.9"/>
    <n v="7.0000000000000007E-2"/>
    <x v="0"/>
  </r>
  <r>
    <x v="93"/>
    <x v="115"/>
    <x v="0"/>
    <n v="38.299999999999997"/>
    <n v="34.200000000000003"/>
    <n v="47.6"/>
    <n v="81"/>
    <x v="4"/>
    <n v="55.2"/>
    <n v="23873.8"/>
    <n v="18.399999999999999"/>
    <n v="0.25"/>
    <x v="0"/>
  </r>
  <r>
    <x v="94"/>
    <x v="116"/>
    <x v="0"/>
    <n v="38.6"/>
    <n v="63"/>
    <n v="47.4"/>
    <n v="78.3"/>
    <x v="50"/>
    <n v="55.1"/>
    <n v="20626"/>
    <n v="22"/>
    <n v="0.12"/>
    <x v="0"/>
  </r>
  <r>
    <x v="95"/>
    <x v="117"/>
    <x v="2"/>
    <n v="46.6"/>
    <n v="95.7"/>
    <n v="49.7"/>
    <n v="63.1"/>
    <x v="65"/>
    <n v="55"/>
    <n v="15668"/>
    <n v="15"/>
    <n v="0.39"/>
    <x v="0"/>
  </r>
  <r>
    <x v="96"/>
    <x v="118"/>
    <x v="19"/>
    <n v="57.7"/>
    <n v="29.6"/>
    <n v="62.9"/>
    <n v="45.2"/>
    <x v="66"/>
    <n v="54.8"/>
    <n v="42503"/>
    <n v="41.9"/>
    <n v="0.18"/>
    <x v="0"/>
  </r>
  <r>
    <x v="97"/>
    <x v="119"/>
    <x v="9"/>
    <n v="52.2"/>
    <n v="50.2"/>
    <n v="46.2"/>
    <n v="66"/>
    <x v="67"/>
    <n v="54.6"/>
    <n v="29743"/>
    <n v="13.3"/>
    <n v="0.1"/>
    <x v="0"/>
  </r>
  <r>
    <x v="97"/>
    <x v="120"/>
    <x v="1"/>
    <n v="39.700000000000003"/>
    <n v="91"/>
    <n v="44.1"/>
    <n v="73.5"/>
    <x v="68"/>
    <n v="54.6"/>
    <n v="14260"/>
    <n v="14"/>
    <n v="0.4"/>
    <x v="0"/>
  </r>
  <r>
    <x v="98"/>
    <x v="121"/>
    <x v="0"/>
    <n v="50.4"/>
    <n v="30.4"/>
    <n v="52.7"/>
    <n v="63.7"/>
    <x v="4"/>
    <n v="54.5"/>
    <n v="44750"/>
    <n v="15.7"/>
    <n v="0.15"/>
    <x v="0"/>
  </r>
  <r>
    <x v="98"/>
    <x v="122"/>
    <x v="20"/>
    <n v="46.2"/>
    <n v="64"/>
    <n v="46.9"/>
    <n v="64.599999999999994"/>
    <x v="69"/>
    <n v="54.5"/>
    <n v="9990"/>
    <n v="5"/>
    <n v="0.18"/>
    <x v="0"/>
  </r>
  <r>
    <x v="99"/>
    <x v="123"/>
    <x v="19"/>
    <n v="52.8"/>
    <n v="24.7"/>
    <n v="59.1"/>
    <n v="52.8"/>
    <x v="70"/>
    <n v="54.4"/>
    <n v="32166"/>
    <n v="34.1"/>
    <n v="0.09"/>
    <x v="0"/>
  </r>
  <r>
    <x v="99"/>
    <x v="124"/>
    <x v="1"/>
    <n v="43.5"/>
    <n v="73.8"/>
    <n v="41.9"/>
    <n v="74.900000000000006"/>
    <x v="71"/>
    <n v="54.4"/>
    <n v="11512"/>
    <n v="14.9"/>
    <n v="0.33"/>
    <x v="0"/>
  </r>
  <r>
    <x v="99"/>
    <x v="125"/>
    <x v="18"/>
    <n v="47.3"/>
    <n v="40"/>
    <n v="54.9"/>
    <n v="59.3"/>
    <x v="8"/>
    <n v="54.4"/>
    <n v="21222"/>
    <n v="17.100000000000001"/>
    <n v="0.1"/>
    <x v="0"/>
  </r>
  <r>
    <x v="100"/>
    <x v="126"/>
    <x v="3"/>
    <n v="53.7"/>
    <n v="71.599999999999994"/>
    <n v="58"/>
    <n v="49.7"/>
    <x v="72"/>
    <n v="54.3"/>
    <n v="36299"/>
    <n v="21.6"/>
    <n v="0.23"/>
    <x v="0"/>
  </r>
  <r>
    <x v="101"/>
    <x v="127"/>
    <x v="1"/>
    <n v="45.6"/>
    <n v="55.1"/>
    <n v="50.3"/>
    <n v="65.099999999999994"/>
    <x v="73"/>
    <n v="54.2"/>
    <n v="22616"/>
    <n v="16"/>
    <n v="0.28999999999999998"/>
    <x v="0"/>
  </r>
  <r>
    <x v="102"/>
    <x v="128"/>
    <x v="11"/>
    <n v="36.9"/>
    <n v="52"/>
    <n v="49.2"/>
    <n v="75.900000000000006"/>
    <x v="28"/>
    <n v="54"/>
    <n v="31715"/>
    <n v="23.7"/>
    <n v="0.08"/>
    <x v="0"/>
  </r>
  <r>
    <x v="103"/>
    <x v="129"/>
    <x v="5"/>
    <n v="61.7"/>
    <n v="20.100000000000001"/>
    <n v="63.4"/>
    <n v="40"/>
    <x v="74"/>
    <n v="53.4"/>
    <n v="23144"/>
    <n v="7.8"/>
    <n v="0.09"/>
    <x v="0"/>
  </r>
  <r>
    <x v="103"/>
    <x v="130"/>
    <x v="3"/>
    <n v="32.9"/>
    <n v="52"/>
    <n v="48.3"/>
    <n v="79.099999999999994"/>
    <x v="75"/>
    <n v="53.4"/>
    <n v="17581"/>
    <n v="21.5"/>
    <n v="0.11"/>
    <x v="0"/>
  </r>
  <r>
    <x v="104"/>
    <x v="131"/>
    <x v="5"/>
    <n v="60.3"/>
    <n v="20.100000000000001"/>
    <n v="62.5"/>
    <n v="41.2"/>
    <x v="76"/>
    <n v="53.3"/>
    <n v="17200"/>
    <n v="5"/>
    <n v="7.0000000000000007E-2"/>
    <x v="0"/>
  </r>
  <r>
    <x v="104"/>
    <x v="132"/>
    <x v="12"/>
    <n v="52.4"/>
    <n v="46.2"/>
    <n v="41.4"/>
    <n v="64.3"/>
    <x v="77"/>
    <n v="53.3"/>
    <n v="26467"/>
    <n v="31.2"/>
    <n v="0.16"/>
    <x v="0"/>
  </r>
  <r>
    <x v="104"/>
    <x v="133"/>
    <x v="0"/>
    <n v="48.6"/>
    <n v="31.7"/>
    <n v="59.8"/>
    <n v="54.8"/>
    <x v="4"/>
    <n v="53.3"/>
    <n v="27526"/>
    <n v="11.6"/>
    <n v="0.11"/>
    <x v="0"/>
  </r>
  <r>
    <x v="105"/>
    <x v="134"/>
    <x v="21"/>
    <n v="39.9"/>
    <n v="66.599999999999994"/>
    <n v="42.1"/>
    <n v="73.099999999999994"/>
    <x v="78"/>
    <n v="52.7"/>
    <n v="11623"/>
    <n v="11.1"/>
    <n v="0.12"/>
    <x v="0"/>
  </r>
  <r>
    <x v="106"/>
    <x v="135"/>
    <x v="2"/>
    <n v="43.1"/>
    <n v="84.1"/>
    <n v="50.5"/>
    <n v="59.1"/>
    <x v="79"/>
    <n v="52.6"/>
    <n v="11964"/>
    <n v="13.1"/>
    <n v="0.22"/>
    <x v="0"/>
  </r>
  <r>
    <x v="107"/>
    <x v="136"/>
    <x v="1"/>
    <n v="48.9"/>
    <n v="62.7"/>
    <n v="49.2"/>
    <n v="58.4"/>
    <x v="80"/>
    <n v="52.5"/>
    <n v="23311"/>
    <n v="15.5"/>
    <n v="0.31"/>
    <x v="0"/>
  </r>
  <r>
    <x v="108"/>
    <x v="137"/>
    <x v="3"/>
    <n v="56.1"/>
    <n v="52"/>
    <n v="49.4"/>
    <n v="51.9"/>
    <x v="4"/>
    <n v="52.4"/>
    <n v="38264"/>
    <n v="20.3"/>
    <n v="0.25"/>
    <x v="0"/>
  </r>
  <r>
    <x v="109"/>
    <x v="138"/>
    <x v="18"/>
    <n v="47.6"/>
    <n v="30.6"/>
    <n v="51.6"/>
    <n v="58.5"/>
    <x v="81"/>
    <n v="52.3"/>
    <n v="23280"/>
    <n v="16.3"/>
    <n v="0.06"/>
    <x v="0"/>
  </r>
  <r>
    <x v="110"/>
    <x v="139"/>
    <x v="10"/>
    <n v="51.9"/>
    <n v="30.7"/>
    <n v="37.200000000000003"/>
    <n v="71.5"/>
    <x v="82"/>
    <n v="52.2"/>
    <n v="27862"/>
    <n v="8.6999999999999993"/>
    <n v="0.18"/>
    <x v="0"/>
  </r>
  <r>
    <x v="110"/>
    <x v="140"/>
    <x v="1"/>
    <n v="34.1"/>
    <n v="54.4"/>
    <n v="41"/>
    <n v="79.3"/>
    <x v="83"/>
    <n v="52.2"/>
    <n v="11628"/>
    <n v="15.3"/>
    <n v="0.25"/>
    <x v="0"/>
  </r>
  <r>
    <x v="111"/>
    <x v="141"/>
    <x v="22"/>
    <n v="34.1"/>
    <n v="22.3"/>
    <n v="33.700000000000003"/>
    <n v="91.9"/>
    <x v="84"/>
    <n v="52.1"/>
    <n v="47491"/>
    <n v="12.2"/>
    <n v="0.1"/>
    <x v="0"/>
  </r>
  <r>
    <x v="112"/>
    <x v="142"/>
    <x v="18"/>
    <n v="43.4"/>
    <n v="52.6"/>
    <n v="53"/>
    <n v="58.8"/>
    <x v="85"/>
    <n v="52"/>
    <n v="30779"/>
    <n v="15.4"/>
    <n v="7.0000000000000007E-2"/>
    <x v="0"/>
  </r>
  <r>
    <x v="113"/>
    <x v="143"/>
    <x v="18"/>
    <n v="58.5"/>
    <n v="24.3"/>
    <n v="48.8"/>
    <n v="53"/>
    <x v="4"/>
    <n v="51.9"/>
    <n v="9248"/>
    <n v="17"/>
    <n v="0.21"/>
    <x v="0"/>
  </r>
  <r>
    <x v="114"/>
    <x v="144"/>
    <x v="23"/>
    <n v="34.799999999999997"/>
    <n v="94.3"/>
    <n v="39.200000000000003"/>
    <n v="71.8"/>
    <x v="86"/>
    <n v="51.8"/>
    <n v="29787"/>
    <n v="18.899999999999999"/>
    <n v="0.28000000000000003"/>
    <x v="0"/>
  </r>
  <r>
    <x v="114"/>
    <x v="145"/>
    <x v="1"/>
    <n v="50.3"/>
    <n v="73.8"/>
    <n v="50.7"/>
    <n v="52.1"/>
    <x v="87"/>
    <n v="51.8"/>
    <n v="25295"/>
    <n v="16.399999999999999"/>
    <n v="0.23"/>
    <x v="0"/>
  </r>
  <r>
    <x v="115"/>
    <x v="146"/>
    <x v="24"/>
    <n v="29.5"/>
    <n v="19.3"/>
    <n v="28"/>
    <n v="99.8"/>
    <x v="88"/>
    <n v="51.6"/>
    <n v="127431"/>
    <n v="23.3"/>
    <n v="0.01"/>
    <x v="0"/>
  </r>
  <r>
    <x v="115"/>
    <x v="147"/>
    <x v="11"/>
    <n v="49.6"/>
    <n v="77.900000000000006"/>
    <n v="62.2"/>
    <n v="40.700000000000003"/>
    <x v="89"/>
    <n v="51.6"/>
    <n v="25266"/>
    <n v="18.2"/>
    <n v="0.12"/>
    <x v="0"/>
  </r>
  <r>
    <x v="116"/>
    <x v="148"/>
    <x v="4"/>
    <n v="39.4"/>
    <n v="82.9"/>
    <n v="45.7"/>
    <n v="62.4"/>
    <x v="90"/>
    <n v="51.4"/>
    <n v="22064"/>
    <n v="25.9"/>
    <n v="0.26"/>
    <x v="0"/>
  </r>
  <r>
    <x v="116"/>
    <x v="149"/>
    <x v="1"/>
    <n v="37.799999999999997"/>
    <n v="86.1"/>
    <n v="45.2"/>
    <n v="64.599999999999994"/>
    <x v="91"/>
    <n v="51.4"/>
    <n v="12938"/>
    <n v="15.8"/>
    <n v="0.33"/>
    <x v="0"/>
  </r>
  <r>
    <x v="117"/>
    <x v="150"/>
    <x v="18"/>
    <n v="55.5"/>
    <n v="47.4"/>
    <n v="67.7"/>
    <n v="29"/>
    <x v="92"/>
    <n v="51.3"/>
    <n v="15920"/>
    <n v="19.399999999999999"/>
    <n v="0.25"/>
    <x v="0"/>
  </r>
  <r>
    <x v="118"/>
    <x v="151"/>
    <x v="1"/>
    <n v="41.2"/>
    <n v="88.5"/>
    <n v="35.799999999999997"/>
    <n v="70.599999999999994"/>
    <x v="75"/>
    <n v="51.2"/>
    <n v="9454"/>
    <n v="17.2"/>
    <n v="0.38"/>
    <x v="0"/>
  </r>
  <r>
    <x v="118"/>
    <x v="152"/>
    <x v="1"/>
    <n v="42.7"/>
    <n v="80.5"/>
    <n v="42.8"/>
    <n v="63.6"/>
    <x v="93"/>
    <n v="51.2"/>
    <n v="20174"/>
    <n v="15.2"/>
    <n v="0.28999999999999998"/>
    <x v="0"/>
  </r>
  <r>
    <x v="118"/>
    <x v="153"/>
    <x v="8"/>
    <n v="49.5"/>
    <n v="70.7"/>
    <n v="48.9"/>
    <n v="51.2"/>
    <x v="94"/>
    <n v="51.2"/>
    <n v="38309"/>
    <n v="25.9"/>
    <n v="0.33"/>
    <x v="0"/>
  </r>
  <r>
    <x v="119"/>
    <x v="154"/>
    <x v="22"/>
    <n v="35"/>
    <n v="44.1"/>
    <n v="33"/>
    <n v="84.7"/>
    <x v="95"/>
    <n v="51.1"/>
    <n v="10901"/>
    <n v="18.3"/>
    <n v="0.13"/>
    <x v="0"/>
  </r>
  <r>
    <x v="120"/>
    <x v="155"/>
    <x v="0"/>
    <n v="48.5"/>
    <n v="37.700000000000003"/>
    <n v="42.5"/>
    <n v="63.2"/>
    <x v="4"/>
    <n v="51"/>
    <n v="62468"/>
    <n v="13.6"/>
    <n v="0.13"/>
    <x v="0"/>
  </r>
  <r>
    <x v="120"/>
    <x v="156"/>
    <x v="0"/>
    <n v="49.3"/>
    <n v="23.2"/>
    <n v="49.6"/>
    <n v="58.2"/>
    <x v="96"/>
    <n v="51"/>
    <n v="29991"/>
    <n v="17.399999999999999"/>
    <n v="0.11"/>
    <x v="0"/>
  </r>
  <r>
    <x v="121"/>
    <x v="157"/>
    <x v="0"/>
    <n v="67.3"/>
    <n v="16.3"/>
    <n v="41.7"/>
    <n v="48.9"/>
    <x v="97"/>
    <n v="50.7"/>
    <n v="23873.8"/>
    <n v="18.399999999999999"/>
    <n v="0.25"/>
    <x v="0"/>
  </r>
  <r>
    <x v="122"/>
    <x v="158"/>
    <x v="18"/>
    <n v="39.4"/>
    <n v="58.6"/>
    <n v="43.6"/>
    <n v="65.5"/>
    <x v="4"/>
    <n v="50.4"/>
    <n v="20580"/>
    <n v="18.899999999999999"/>
    <n v="0.18"/>
    <x v="0"/>
  </r>
  <r>
    <x v="122"/>
    <x v="159"/>
    <x v="0"/>
    <n v="38.4"/>
    <n v="16.8"/>
    <n v="51.9"/>
    <n v="61.3"/>
    <x v="8"/>
    <n v="50.4"/>
    <n v="19262"/>
    <n v="15.9"/>
    <n v="0.1"/>
    <x v="0"/>
  </r>
  <r>
    <x v="123"/>
    <x v="160"/>
    <x v="0"/>
    <n v="43"/>
    <n v="24.1"/>
    <n v="44.1"/>
    <n v="66.900000000000006"/>
    <x v="4"/>
    <n v="50.3"/>
    <n v="83236"/>
    <n v="29.9"/>
    <n v="0.09"/>
    <x v="0"/>
  </r>
  <r>
    <x v="123"/>
    <x v="161"/>
    <x v="0"/>
    <n v="40.1"/>
    <n v="31.6"/>
    <n v="33.6"/>
    <n v="78"/>
    <x v="4"/>
    <n v="50.3"/>
    <n v="13216"/>
    <n v="17.399999999999999"/>
    <n v="0.19"/>
    <x v="0"/>
  </r>
  <r>
    <x v="124"/>
    <x v="162"/>
    <x v="15"/>
    <n v="46.1"/>
    <n v="21.3"/>
    <n v="50.6"/>
    <n v="58.9"/>
    <x v="98"/>
    <n v="50.2"/>
    <n v="9336"/>
    <n v="19.600000000000001"/>
    <n v="0.04"/>
    <x v="0"/>
  </r>
  <r>
    <x v="125"/>
    <x v="163"/>
    <x v="0"/>
    <n v="65.099999999999994"/>
    <n v="24.7"/>
    <n v="44.7"/>
    <n v="45"/>
    <x v="4"/>
    <n v="50.1"/>
    <n v="15408"/>
    <n v="8.5"/>
    <n v="0.14000000000000001"/>
    <x v="0"/>
  </r>
  <r>
    <x v="126"/>
    <x v="164"/>
    <x v="18"/>
    <n v="42.5"/>
    <n v="38.200000000000003"/>
    <n v="49.2"/>
    <n v="60.2"/>
    <x v="99"/>
    <n v="50"/>
    <n v="24570"/>
    <n v="14.4"/>
    <n v="0.11"/>
    <x v="0"/>
  </r>
  <r>
    <x v="126"/>
    <x v="165"/>
    <x v="1"/>
    <n v="40.799999999999997"/>
    <n v="59.8"/>
    <n v="47.8"/>
    <n v="59.6"/>
    <x v="100"/>
    <n v="50"/>
    <n v="18815"/>
    <n v="13.6"/>
    <n v="0.3"/>
    <x v="0"/>
  </r>
  <r>
    <x v="127"/>
    <x v="166"/>
    <x v="20"/>
    <n v="38.1"/>
    <n v="33.4"/>
    <n v="55.6"/>
    <n v="57.3"/>
    <x v="101"/>
    <n v="49.9"/>
    <n v="23895"/>
    <n v="13.6"/>
    <n v="0.14000000000000001"/>
    <x v="0"/>
  </r>
  <r>
    <x v="128"/>
    <x v="167"/>
    <x v="1"/>
    <n v="46.2"/>
    <n v="50"/>
    <n v="48"/>
    <n v="55.6"/>
    <x v="102"/>
    <n v="49.8"/>
    <n v="27703"/>
    <n v="14.7"/>
    <n v="0.21"/>
    <x v="0"/>
  </r>
  <r>
    <x v="128"/>
    <x v="168"/>
    <x v="12"/>
    <n v="48.7"/>
    <n v="40.299999999999997"/>
    <n v="40.9"/>
    <n v="60.4"/>
    <x v="4"/>
    <n v="49.8"/>
    <n v="26576"/>
    <n v="38.4"/>
    <n v="0.08"/>
    <x v="0"/>
  </r>
  <r>
    <x v="129"/>
    <x v="169"/>
    <x v="18"/>
    <n v="41.7"/>
    <n v="35.5"/>
    <n v="56.4"/>
    <n v="54.1"/>
    <x v="103"/>
    <n v="49.7"/>
    <n v="24556"/>
    <n v="25.6"/>
    <n v="0.12"/>
    <x v="0"/>
  </r>
  <r>
    <x v="130"/>
    <x v="170"/>
    <x v="9"/>
    <n v="46.2"/>
    <n v="29.3"/>
    <n v="34.700000000000003"/>
    <n v="70.2"/>
    <x v="104"/>
    <n v="49.6"/>
    <n v="51351"/>
    <n v="16.600000000000001"/>
    <n v="0.08"/>
    <x v="0"/>
  </r>
  <r>
    <x v="131"/>
    <x v="171"/>
    <x v="12"/>
    <n v="39.200000000000003"/>
    <n v="56.1"/>
    <n v="37.299999999999997"/>
    <n v="69.5"/>
    <x v="105"/>
    <n v="49.4"/>
    <n v="31861"/>
    <n v="9.3000000000000007"/>
    <n v="0.15"/>
    <x v="0"/>
  </r>
  <r>
    <x v="132"/>
    <x v="172"/>
    <x v="12"/>
    <n v="39.9"/>
    <n v="52"/>
    <n v="35.700000000000003"/>
    <n v="70.400000000000006"/>
    <x v="4"/>
    <n v="49.3"/>
    <n v="21428"/>
    <n v="67.8"/>
    <n v="0.08"/>
    <x v="0"/>
  </r>
  <r>
    <x v="133"/>
    <x v="173"/>
    <x v="7"/>
    <n v="43.6"/>
    <n v="96.3"/>
    <n v="51.7"/>
    <n v="45"/>
    <x v="95"/>
    <n v="49"/>
    <n v="25028"/>
    <n v="16.2"/>
    <n v="0.33"/>
    <x v="0"/>
  </r>
  <r>
    <x v="133"/>
    <x v="174"/>
    <x v="1"/>
    <n v="42.1"/>
    <n v="62.8"/>
    <n v="40.4"/>
    <n v="62.8"/>
    <x v="106"/>
    <n v="49"/>
    <n v="14992"/>
    <n v="14.7"/>
    <n v="0.28000000000000003"/>
    <x v="0"/>
  </r>
  <r>
    <x v="133"/>
    <x v="175"/>
    <x v="1"/>
    <n v="46.8"/>
    <n v="74.8"/>
    <n v="44.1"/>
    <n v="52.5"/>
    <x v="49"/>
    <n v="49"/>
    <n v="30144"/>
    <n v="15"/>
    <n v="0.27"/>
    <x v="0"/>
  </r>
  <r>
    <x v="134"/>
    <x v="176"/>
    <x v="20"/>
    <n v="44.1"/>
    <n v="45.8"/>
    <n v="45.7"/>
    <n v="58.3"/>
    <x v="55"/>
    <n v="48.8"/>
    <n v="27545"/>
    <n v="4.0999999999999996"/>
    <n v="0.19"/>
    <x v="0"/>
  </r>
  <r>
    <x v="135"/>
    <x v="177"/>
    <x v="12"/>
    <n v="50.9"/>
    <n v="46.1"/>
    <n v="44.5"/>
    <n v="52"/>
    <x v="107"/>
    <n v="48.5"/>
    <n v="29987"/>
    <n v="52.5"/>
    <n v="0.16"/>
    <x v="0"/>
  </r>
  <r>
    <x v="135"/>
    <x v="178"/>
    <x v="8"/>
    <n v="39.4"/>
    <n v="87.1"/>
    <n v="38.799999999999997"/>
    <n v="60.5"/>
    <x v="108"/>
    <n v="48.5"/>
    <n v="50882"/>
    <n v="40.5"/>
    <n v="0.36"/>
    <x v="0"/>
  </r>
  <r>
    <x v="135"/>
    <x v="179"/>
    <x v="12"/>
    <n v="46.8"/>
    <n v="46.8"/>
    <n v="33.799999999999997"/>
    <n v="65.3"/>
    <x v="109"/>
    <n v="48.5"/>
    <n v="32474"/>
    <n v="70.400000000000006"/>
    <n v="0.13"/>
    <x v="0"/>
  </r>
  <r>
    <x v="136"/>
    <x v="180"/>
    <x v="15"/>
    <n v="53.2"/>
    <n v="57.9"/>
    <n v="54.4"/>
    <n v="32.9"/>
    <x v="110"/>
    <n v="48.3"/>
    <n v="12646"/>
    <n v="16.600000000000001"/>
    <n v="0.05"/>
    <x v="0"/>
  </r>
  <r>
    <x v="137"/>
    <x v="181"/>
    <x v="12"/>
    <n v="50"/>
    <n v="63.8"/>
    <n v="42.5"/>
    <n v="48.9"/>
    <x v="111"/>
    <n v="48.2"/>
    <n v="37917"/>
    <n v="27.6"/>
    <n v="0.16"/>
    <x v="0"/>
  </r>
  <r>
    <x v="138"/>
    <x v="182"/>
    <x v="17"/>
    <n v="39.5"/>
    <n v="27.2"/>
    <n v="39.5"/>
    <n v="66.400000000000006"/>
    <x v="112"/>
    <n v="47.7"/>
    <n v="25779"/>
    <n v="22.2"/>
    <n v="7.0000000000000007E-2"/>
    <x v="0"/>
  </r>
  <r>
    <x v="139"/>
    <x v="183"/>
    <x v="1"/>
    <n v="40.4"/>
    <n v="62.8"/>
    <n v="42.5"/>
    <n v="57.9"/>
    <x v="113"/>
    <n v="47.6"/>
    <n v="17755"/>
    <n v="18.8"/>
    <n v="0.28000000000000003"/>
    <x v="0"/>
  </r>
  <r>
    <x v="140"/>
    <x v="184"/>
    <x v="18"/>
    <n v="49.9"/>
    <n v="62.4"/>
    <n v="48.3"/>
    <n v="42"/>
    <x v="114"/>
    <n v="47.5"/>
    <n v="6631"/>
    <n v="12"/>
    <n v="0.26"/>
    <x v="0"/>
  </r>
  <r>
    <x v="141"/>
    <x v="185"/>
    <x v="12"/>
    <n v="42.7"/>
    <n v="93.6"/>
    <n v="40.1"/>
    <n v="51.3"/>
    <x v="4"/>
    <n v="47.3"/>
    <n v="10930"/>
    <n v="59.1"/>
    <n v="0.12"/>
    <x v="0"/>
  </r>
  <r>
    <x v="142"/>
    <x v="186"/>
    <x v="12"/>
    <n v="45"/>
    <n v="47.3"/>
    <n v="35.4"/>
    <n v="60.7"/>
    <x v="95"/>
    <n v="47.2"/>
    <n v="25294"/>
    <n v="24.6"/>
    <n v="0.16"/>
    <x v="0"/>
  </r>
  <r>
    <x v="142"/>
    <x v="187"/>
    <x v="25"/>
    <n v="37.9"/>
    <n v="99.5"/>
    <n v="34.799999999999997"/>
    <n v="60.2"/>
    <x v="115"/>
    <n v="47.2"/>
    <n v="18209"/>
    <n v="16.899999999999999"/>
    <n v="0.39"/>
    <x v="0"/>
  </r>
  <r>
    <x v="143"/>
    <x v="188"/>
    <x v="12"/>
    <n v="45.9"/>
    <n v="57.8"/>
    <n v="36.299999999999997"/>
    <n v="57.3"/>
    <x v="116"/>
    <n v="47"/>
    <n v="28327"/>
    <n v="38.9"/>
    <n v="0.12"/>
    <x v="0"/>
  </r>
  <r>
    <x v="144"/>
    <x v="189"/>
    <x v="0"/>
    <n v="45"/>
    <n v="60.6"/>
    <n v="35.9"/>
    <n v="58.2"/>
    <x v="75"/>
    <n v="46.9"/>
    <n v="20713"/>
    <n v="10.8"/>
    <n v="0.18"/>
    <x v="0"/>
  </r>
  <r>
    <x v="144"/>
    <x v="190"/>
    <x v="0"/>
    <n v="43.6"/>
    <n v="18.899999999999999"/>
    <n v="40.4"/>
    <n v="61.5"/>
    <x v="117"/>
    <n v="46.9"/>
    <n v="36108"/>
    <n v="15.7"/>
    <n v="0.06"/>
    <x v="0"/>
  </r>
  <r>
    <x v="144"/>
    <x v="191"/>
    <x v="6"/>
    <n v="43"/>
    <n v="28"/>
    <n v="48.7"/>
    <n v="52.2"/>
    <x v="38"/>
    <n v="46.9"/>
    <n v="24774"/>
    <n v="11.6"/>
    <n v="0.14000000000000001"/>
    <x v="0"/>
  </r>
  <r>
    <x v="145"/>
    <x v="192"/>
    <x v="3"/>
    <n v="41.6"/>
    <n v="44.9"/>
    <n v="50.2"/>
    <n v="48.8"/>
    <x v="4"/>
    <n v="46.8"/>
    <n v="15064"/>
    <n v="14.4"/>
    <n v="0.18"/>
    <x v="0"/>
  </r>
  <r>
    <x v="145"/>
    <x v="193"/>
    <x v="11"/>
    <n v="49.1"/>
    <n v="64.2"/>
    <n v="56.2"/>
    <n v="29.2"/>
    <x v="8"/>
    <n v="46.8"/>
    <n v="12062"/>
    <n v="14.6"/>
    <n v="0.21"/>
    <x v="0"/>
  </r>
  <r>
    <x v="146"/>
    <x v="194"/>
    <x v="25"/>
    <n v="47.6"/>
    <n v="63.2"/>
    <n v="45.7"/>
    <n v="45.6"/>
    <x v="118"/>
    <n v="46.7"/>
    <n v="34651"/>
    <n v="20.5"/>
    <n v="0.25"/>
    <x v="0"/>
  </r>
  <r>
    <x v="147"/>
    <x v="195"/>
    <x v="0"/>
    <n v="33.5"/>
    <n v="15.9"/>
    <n v="33.299999999999997"/>
    <n v="76.8"/>
    <x v="119"/>
    <n v="46.5"/>
    <n v="23122"/>
    <n v="19"/>
    <n v="0.08"/>
    <x v="0"/>
  </r>
  <r>
    <x v="148"/>
    <x v="196"/>
    <x v="0"/>
    <n v="57.8"/>
    <n v="51.8"/>
    <n v="46.8"/>
    <n v="34.700000000000003"/>
    <x v="4"/>
    <n v="46.4"/>
    <n v="24313"/>
    <n v="9.1999999999999993"/>
    <n v="0.17"/>
    <x v="0"/>
  </r>
  <r>
    <x v="148"/>
    <x v="197"/>
    <x v="9"/>
    <n v="54.6"/>
    <n v="29.6"/>
    <n v="41.3"/>
    <n v="44.3"/>
    <x v="120"/>
    <n v="46.4"/>
    <n v="47508"/>
    <n v="15.9"/>
    <n v="0.05"/>
    <x v="0"/>
  </r>
  <r>
    <x v="149"/>
    <x v="198"/>
    <x v="3"/>
    <n v="32.9"/>
    <n v="51.9"/>
    <n v="44.2"/>
    <n v="60.2"/>
    <x v="39"/>
    <n v="46.2"/>
    <n v="26640"/>
    <n v="28.3"/>
    <n v="0.19"/>
    <x v="0"/>
  </r>
  <r>
    <x v="149"/>
    <x v="199"/>
    <x v="11"/>
    <n v="43.3"/>
    <n v="52"/>
    <n v="49.5"/>
    <n v="41.7"/>
    <x v="121"/>
    <n v="46.2"/>
    <n v="3879"/>
    <n v="4.5999999999999996"/>
    <n v="0.25"/>
    <x v="0"/>
  </r>
  <r>
    <x v="0"/>
    <x v="1"/>
    <x v="0"/>
    <n v="95.7"/>
    <n v="56"/>
    <n v="98.2"/>
    <n v="99.9"/>
    <x v="122"/>
    <n v="94.8"/>
    <n v="2243"/>
    <n v="6.9"/>
    <n v="0.27"/>
    <x v="1"/>
  </r>
  <r>
    <x v="1"/>
    <x v="0"/>
    <x v="0"/>
    <n v="95.8"/>
    <n v="67.5"/>
    <n v="97.4"/>
    <n v="99.8"/>
    <x v="123"/>
    <n v="93.9"/>
    <n v="20152"/>
    <n v="8.9"/>
    <n v="0.25"/>
    <x v="1"/>
  </r>
  <r>
    <x v="1"/>
    <x v="3"/>
    <x v="0"/>
    <n v="94.8"/>
    <n v="57.2"/>
    <n v="98.9"/>
    <n v="99.8"/>
    <x v="124"/>
    <n v="93.9"/>
    <n v="15596"/>
    <n v="7.8"/>
    <n v="0.22"/>
    <x v="1"/>
  </r>
  <r>
    <x v="3"/>
    <x v="6"/>
    <x v="1"/>
    <n v="89.5"/>
    <n v="91.9"/>
    <n v="96.6"/>
    <n v="97.9"/>
    <x v="125"/>
    <n v="93.6"/>
    <n v="19919"/>
    <n v="11.6"/>
    <n v="0.34"/>
    <x v="1"/>
  </r>
  <r>
    <x v="4"/>
    <x v="4"/>
    <x v="0"/>
    <n v="91.5"/>
    <n v="49.6"/>
    <n v="99.1"/>
    <n v="100"/>
    <x v="126"/>
    <n v="92.9"/>
    <n v="7929"/>
    <n v="8.4"/>
    <n v="0.27"/>
    <x v="1"/>
  </r>
  <r>
    <x v="5"/>
    <x v="5"/>
    <x v="1"/>
    <n v="90.5"/>
    <n v="85.3"/>
    <n v="94.2"/>
    <n v="97.3"/>
    <x v="127"/>
    <n v="92.4"/>
    <n v="18812"/>
    <n v="11.8"/>
    <n v="0.34"/>
    <x v="1"/>
  </r>
  <r>
    <x v="150"/>
    <x v="2"/>
    <x v="0"/>
    <n v="92.7"/>
    <n v="79.2"/>
    <n v="87.4"/>
    <n v="100"/>
    <x v="128"/>
    <n v="92.3"/>
    <n v="11074"/>
    <n v="9"/>
    <n v="0.33"/>
    <x v="1"/>
  </r>
  <r>
    <x v="6"/>
    <x v="8"/>
    <x v="1"/>
    <n v="88.8"/>
    <n v="92.2"/>
    <n v="88.7"/>
    <n v="93.9"/>
    <x v="129"/>
    <n v="90.7"/>
    <n v="15060"/>
    <n v="11.7"/>
    <n v="0.51"/>
    <x v="1"/>
  </r>
  <r>
    <x v="7"/>
    <x v="11"/>
    <x v="0"/>
    <n v="89.4"/>
    <n v="58.8"/>
    <n v="90.8"/>
    <n v="99.4"/>
    <x v="4"/>
    <n v="90.2"/>
    <n v="14221"/>
    <n v="6.9"/>
    <n v="0.21"/>
    <x v="1"/>
  </r>
  <r>
    <x v="8"/>
    <x v="7"/>
    <x v="0"/>
    <n v="82.8"/>
    <n v="50.4"/>
    <n v="99.4"/>
    <n v="99.4"/>
    <x v="130"/>
    <n v="89.8"/>
    <n v="36186"/>
    <n v="16.399999999999999"/>
    <n v="0.15"/>
    <x v="1"/>
  </r>
  <r>
    <x v="9"/>
    <x v="9"/>
    <x v="0"/>
    <n v="92.3"/>
    <n v="55.5"/>
    <n v="91.2"/>
    <n v="96.7"/>
    <x v="9"/>
    <n v="89.1"/>
    <n v="11751"/>
    <n v="4.4000000000000004"/>
    <n v="0.2"/>
    <x v="1"/>
  </r>
  <r>
    <x v="10"/>
    <x v="17"/>
    <x v="0"/>
    <n v="89.1"/>
    <n v="67.599999999999994"/>
    <n v="81.8"/>
    <n v="97.8"/>
    <x v="4"/>
    <n v="87.5"/>
    <n v="25055"/>
    <n v="5.9"/>
    <n v="0.28000000000000003"/>
    <x v="1"/>
  </r>
  <r>
    <x v="11"/>
    <x v="10"/>
    <x v="0"/>
    <n v="85.9"/>
    <n v="41"/>
    <n v="92.5"/>
    <n v="97.3"/>
    <x v="4"/>
    <n v="87.3"/>
    <n v="38206"/>
    <n v="10.3"/>
    <n v="0.15"/>
    <x v="1"/>
  </r>
  <r>
    <x v="12"/>
    <x v="12"/>
    <x v="0"/>
    <n v="78.900000000000006"/>
    <n v="59.9"/>
    <n v="86.5"/>
    <n v="97.3"/>
    <x v="8"/>
    <n v="85.8"/>
    <n v="15128"/>
    <n v="3.6"/>
    <n v="0.23"/>
    <x v="1"/>
  </r>
  <r>
    <x v="13"/>
    <x v="14"/>
    <x v="2"/>
    <n v="79.099999999999994"/>
    <n v="97.5"/>
    <n v="85.8"/>
    <n v="87.2"/>
    <x v="4"/>
    <n v="85"/>
    <n v="18178"/>
    <n v="14.7"/>
    <n v="0.37"/>
    <x v="1"/>
  </r>
  <r>
    <x v="151"/>
    <x v="18"/>
    <x v="0"/>
    <n v="87"/>
    <n v="34.299999999999997"/>
    <n v="86.1"/>
    <n v="97.9"/>
    <x v="131"/>
    <n v="84.9"/>
    <n v="20376"/>
    <n v="6.5"/>
    <n v="0.2"/>
    <x v="1"/>
  </r>
  <r>
    <x v="14"/>
    <x v="21"/>
    <x v="1"/>
    <n v="77.8"/>
    <n v="91.8"/>
    <n v="84.3"/>
    <n v="89"/>
    <x v="132"/>
    <n v="83.2"/>
    <n v="26607"/>
    <n v="10.7"/>
    <n v="0.46"/>
    <x v="1"/>
  </r>
  <r>
    <x v="15"/>
    <x v="15"/>
    <x v="0"/>
    <n v="75.400000000000006"/>
    <n v="47.2"/>
    <n v="90"/>
    <n v="94.3"/>
    <x v="133"/>
    <n v="82.8"/>
    <n v="41786"/>
    <n v="9"/>
    <n v="0.16"/>
    <x v="1"/>
  </r>
  <r>
    <x v="16"/>
    <x v="16"/>
    <x v="3"/>
    <n v="76.900000000000006"/>
    <n v="69"/>
    <n v="87.4"/>
    <n v="86.5"/>
    <x v="134"/>
    <n v="81.599999999999994"/>
    <n v="66198"/>
    <n v="19.5"/>
    <n v="0.15"/>
    <x v="1"/>
  </r>
  <r>
    <x v="17"/>
    <x v="13"/>
    <x v="0"/>
    <n v="70.400000000000006"/>
    <n v="53.4"/>
    <n v="87.2"/>
    <n v="93.5"/>
    <x v="4"/>
    <n v="80.5"/>
    <n v="21424"/>
    <n v="10.199999999999999"/>
    <n v="0.19"/>
    <x v="1"/>
  </r>
  <r>
    <x v="18"/>
    <x v="19"/>
    <x v="0"/>
    <n v="65.7"/>
    <n v="55"/>
    <n v="79.5"/>
    <n v="97.4"/>
    <x v="135"/>
    <n v="78.400000000000006"/>
    <n v="11885"/>
    <n v="13.1"/>
    <n v="0.35"/>
    <x v="1"/>
  </r>
  <r>
    <x v="19"/>
    <x v="23"/>
    <x v="0"/>
    <n v="62.6"/>
    <n v="46.9"/>
    <n v="77.900000000000006"/>
    <n v="97.4"/>
    <x v="8"/>
    <n v="77.400000000000006"/>
    <n v="15172"/>
    <n v="4.8"/>
    <n v="0.17"/>
    <x v="1"/>
  </r>
  <r>
    <x v="19"/>
    <x v="29"/>
    <x v="3"/>
    <n v="68.599999999999994"/>
    <n v="88.7"/>
    <n v="78.599999999999994"/>
    <n v="85.2"/>
    <x v="100"/>
    <n v="77.400000000000006"/>
    <n v="50152"/>
    <n v="17.600000000000001"/>
    <n v="0.25"/>
    <x v="1"/>
  </r>
  <r>
    <x v="21"/>
    <x v="26"/>
    <x v="0"/>
    <n v="66.599999999999994"/>
    <n v="65"/>
    <n v="73.8"/>
    <n v="91.9"/>
    <x v="136"/>
    <n v="77"/>
    <n v="19967"/>
    <n v="20.100000000000001"/>
    <n v="0.26"/>
    <x v="1"/>
  </r>
  <r>
    <x v="22"/>
    <x v="22"/>
    <x v="0"/>
    <n v="70.8"/>
    <n v="36.9"/>
    <n v="74"/>
    <n v="98.2"/>
    <x v="137"/>
    <n v="76.5"/>
    <n v="44020"/>
    <n v="11.8"/>
    <n v="0.13"/>
    <x v="1"/>
  </r>
  <r>
    <x v="23"/>
    <x v="24"/>
    <x v="0"/>
    <n v="66.3"/>
    <n v="35.299999999999997"/>
    <n v="75.5"/>
    <n v="98.6"/>
    <x v="111"/>
    <n v="76.2"/>
    <n v="18334"/>
    <n v="13.8"/>
    <n v="0.15"/>
    <x v="1"/>
  </r>
  <r>
    <x v="24"/>
    <x v="200"/>
    <x v="0"/>
    <n v="74.3"/>
    <n v="23.8"/>
    <n v="77.3"/>
    <n v="90.6"/>
    <x v="85"/>
    <n v="75.8"/>
    <n v="39655"/>
    <n v="10.8"/>
    <n v="0.11"/>
    <x v="1"/>
  </r>
  <r>
    <x v="25"/>
    <x v="34"/>
    <x v="3"/>
    <n v="72.8"/>
    <n v="81.400000000000006"/>
    <n v="78.400000000000006"/>
    <n v="77.099999999999994"/>
    <x v="138"/>
    <n v="75.5"/>
    <n v="31326"/>
    <n v="13.7"/>
    <n v="0.23"/>
    <x v="1"/>
  </r>
  <r>
    <x v="26"/>
    <x v="201"/>
    <x v="0"/>
    <n v="69.5"/>
    <n v="38.799999999999997"/>
    <n v="76.099999999999994"/>
    <n v="89.6"/>
    <x v="139"/>
    <n v="74.900000000000006"/>
    <n v="49427"/>
    <n v="17.399999999999999"/>
    <n v="0.09"/>
    <x v="1"/>
  </r>
  <r>
    <x v="27"/>
    <x v="25"/>
    <x v="5"/>
    <n v="86.1"/>
    <n v="23"/>
    <n v="80.3"/>
    <n v="69.099999999999994"/>
    <x v="140"/>
    <n v="74.3"/>
    <n v="26199"/>
    <n v="5.7"/>
    <n v="0.1"/>
    <x v="1"/>
  </r>
  <r>
    <x v="152"/>
    <x v="32"/>
    <x v="0"/>
    <n v="67.900000000000006"/>
    <n v="50.7"/>
    <n v="81.3"/>
    <n v="81.5"/>
    <x v="4"/>
    <n v="74.2"/>
    <n v="42727"/>
    <n v="18.7"/>
    <n v="0.2"/>
    <x v="1"/>
  </r>
  <r>
    <x v="28"/>
    <x v="43"/>
    <x v="11"/>
    <n v="69.900000000000006"/>
    <n v="82"/>
    <n v="73.8"/>
    <n v="73.099999999999994"/>
    <x v="141"/>
    <n v="73.099999999999994"/>
    <n v="7774"/>
    <n v="11.5"/>
    <n v="0.22"/>
    <x v="1"/>
  </r>
  <r>
    <x v="29"/>
    <x v="31"/>
    <x v="0"/>
    <n v="61.4"/>
    <n v="31.5"/>
    <n v="72"/>
    <n v="97.8"/>
    <x v="20"/>
    <n v="73"/>
    <n v="27233"/>
    <n v="6.5"/>
    <n v="0.11"/>
    <x v="1"/>
  </r>
  <r>
    <x v="30"/>
    <x v="20"/>
    <x v="4"/>
    <n v="74"/>
    <n v="83.7"/>
    <n v="80.099999999999994"/>
    <n v="60.5"/>
    <x v="25"/>
    <n v="72.3"/>
    <n v="19835"/>
    <n v="17.600000000000001"/>
    <n v="0.38"/>
    <x v="1"/>
  </r>
  <r>
    <x v="31"/>
    <x v="28"/>
    <x v="0"/>
    <n v="55"/>
    <n v="52.6"/>
    <n v="65.3"/>
    <n v="99.9"/>
    <x v="142"/>
    <n v="72.099999999999994"/>
    <n v="22020"/>
    <n v="27.3"/>
    <n v="0.11"/>
    <x v="1"/>
  </r>
  <r>
    <x v="32"/>
    <x v="39"/>
    <x v="1"/>
    <n v="63"/>
    <n v="79.8"/>
    <n v="61.4"/>
    <n v="92.3"/>
    <x v="143"/>
    <n v="72"/>
    <n v="25774"/>
    <n v="14.1"/>
    <n v="0.36"/>
    <x v="1"/>
  </r>
  <r>
    <x v="33"/>
    <x v="35"/>
    <x v="8"/>
    <n v="62.2"/>
    <n v="82.5"/>
    <n v="72.400000000000006"/>
    <n v="80.7"/>
    <x v="144"/>
    <n v="71.900000000000006"/>
    <n v="40128"/>
    <n v="23.7"/>
    <n v="0.35"/>
    <x v="1"/>
  </r>
  <r>
    <x v="34"/>
    <x v="42"/>
    <x v="8"/>
    <n v="62.8"/>
    <n v="93.8"/>
    <n v="75.099999999999994"/>
    <n v="72.599999999999994"/>
    <x v="145"/>
    <n v="71.2"/>
    <n v="14604"/>
    <n v="19.2"/>
    <n v="0.35"/>
    <x v="1"/>
  </r>
  <r>
    <x v="34"/>
    <x v="53"/>
    <x v="0"/>
    <n v="68"/>
    <n v="51.4"/>
    <n v="68.7"/>
    <n v="83.4"/>
    <x v="146"/>
    <n v="71.2"/>
    <n v="35364"/>
    <n v="13.9"/>
    <n v="0.13"/>
    <x v="1"/>
  </r>
  <r>
    <x v="36"/>
    <x v="33"/>
    <x v="7"/>
    <n v="65.7"/>
    <n v="93"/>
    <n v="79"/>
    <n v="63.4"/>
    <x v="135"/>
    <n v="70.900000000000006"/>
    <n v="31592"/>
    <n v="15.5"/>
    <n v="0.34"/>
    <x v="1"/>
  </r>
  <r>
    <x v="37"/>
    <x v="37"/>
    <x v="0"/>
    <n v="64"/>
    <n v="45.7"/>
    <n v="58.9"/>
    <n v="96.1"/>
    <x v="4"/>
    <n v="70.5"/>
    <n v="12528"/>
    <n v="5.7"/>
    <n v="0.17"/>
    <x v="1"/>
  </r>
  <r>
    <x v="38"/>
    <x v="51"/>
    <x v="0"/>
    <n v="66.099999999999994"/>
    <n v="25.6"/>
    <n v="72.5"/>
    <n v="85.4"/>
    <x v="4"/>
    <n v="70"/>
    <n v="46825"/>
    <n v="18"/>
    <n v="0.13"/>
    <x v="1"/>
  </r>
  <r>
    <x v="39"/>
    <x v="30"/>
    <x v="0"/>
    <n v="67.599999999999994"/>
    <n v="20.2"/>
    <n v="62.6"/>
    <n v="92.6"/>
    <x v="147"/>
    <n v="69.3"/>
    <n v="26518"/>
    <n v="7.3"/>
    <n v="0.08"/>
    <x v="1"/>
  </r>
  <r>
    <x v="153"/>
    <x v="59"/>
    <x v="0"/>
    <n v="60.2"/>
    <n v="38.1"/>
    <n v="65.400000000000006"/>
    <n v="92.3"/>
    <x v="148"/>
    <n v="69"/>
    <n v="42056"/>
    <n v="6.8"/>
    <n v="0.19"/>
    <x v="1"/>
  </r>
  <r>
    <x v="154"/>
    <x v="61"/>
    <x v="12"/>
    <n v="63.8"/>
    <n v="54.3"/>
    <n v="59.9"/>
    <n v="84.6"/>
    <x v="149"/>
    <n v="67.599999999999994"/>
    <n v="35691"/>
    <n v="15.5"/>
    <n v="0.13"/>
    <x v="1"/>
  </r>
  <r>
    <x v="155"/>
    <x v="47"/>
    <x v="2"/>
    <n v="53.1"/>
    <n v="98.9"/>
    <n v="43.9"/>
    <n v="95.3"/>
    <x v="150"/>
    <n v="66.3"/>
    <n v="9666"/>
    <n v="10.5"/>
    <n v="0.54"/>
    <x v="1"/>
  </r>
  <r>
    <x v="40"/>
    <x v="85"/>
    <x v="1"/>
    <n v="66.400000000000006"/>
    <n v="96"/>
    <n v="75.400000000000006"/>
    <n v="50.6"/>
    <x v="151"/>
    <n v="66"/>
    <n v="23873.8"/>
    <n v="18.399999999999999"/>
    <n v="0.25"/>
    <x v="1"/>
  </r>
  <r>
    <x v="41"/>
    <x v="86"/>
    <x v="1"/>
    <n v="59"/>
    <n v="80.400000000000006"/>
    <n v="61.1"/>
    <n v="75.599999999999994"/>
    <x v="52"/>
    <n v="65.7"/>
    <n v="34938"/>
    <n v="15.3"/>
    <n v="0.34"/>
    <x v="1"/>
  </r>
  <r>
    <x v="42"/>
    <x v="54"/>
    <x v="0"/>
    <n v="59.8"/>
    <n v="33.4"/>
    <n v="53.6"/>
    <n v="93.9"/>
    <x v="152"/>
    <n v="65.599999999999994"/>
    <n v="8653"/>
    <n v="10.1"/>
    <n v="0.19"/>
    <x v="1"/>
  </r>
  <r>
    <x v="42"/>
    <x v="36"/>
    <x v="9"/>
    <n v="82.3"/>
    <n v="51.7"/>
    <n v="64.099999999999994"/>
    <n v="51"/>
    <x v="121"/>
    <n v="65.599999999999994"/>
    <n v="40148"/>
    <n v="8.3000000000000007"/>
    <n v="0.14000000000000001"/>
    <x v="1"/>
  </r>
  <r>
    <x v="43"/>
    <x v="108"/>
    <x v="0"/>
    <n v="53.5"/>
    <n v="29.5"/>
    <n v="66.7"/>
    <n v="83.4"/>
    <x v="153"/>
    <n v="64.900000000000006"/>
    <n v="44501"/>
    <n v="12.4"/>
    <n v="0.12"/>
    <x v="1"/>
  </r>
  <r>
    <x v="44"/>
    <x v="56"/>
    <x v="5"/>
    <n v="76.400000000000006"/>
    <n v="21.1"/>
    <n v="72"/>
    <n v="56.3"/>
    <x v="154"/>
    <n v="64.8"/>
    <n v="22809"/>
    <n v="5.6"/>
    <n v="7.0000000000000007E-2"/>
    <x v="1"/>
  </r>
  <r>
    <x v="45"/>
    <x v="27"/>
    <x v="6"/>
    <n v="56.4"/>
    <n v="25"/>
    <n v="51.9"/>
    <n v="92.3"/>
    <x v="8"/>
    <n v="64.599999999999994"/>
    <n v="3055"/>
    <n v="10.1"/>
    <n v="0.04"/>
    <x v="1"/>
  </r>
  <r>
    <x v="46"/>
    <x v="58"/>
    <x v="0"/>
    <n v="60.7"/>
    <n v="37.200000000000003"/>
    <n v="46.2"/>
    <n v="95.6"/>
    <x v="155"/>
    <n v="64.2"/>
    <n v="24789"/>
    <n v="8.6"/>
    <n v="0.17"/>
    <x v="1"/>
  </r>
  <r>
    <x v="47"/>
    <x v="73"/>
    <x v="0"/>
    <n v="65.8"/>
    <n v="41.1"/>
    <n v="48.7"/>
    <n v="80.2"/>
    <x v="156"/>
    <n v="64"/>
    <n v="36534"/>
    <n v="12.9"/>
    <n v="0.2"/>
    <x v="1"/>
  </r>
  <r>
    <x v="48"/>
    <x v="76"/>
    <x v="1"/>
    <n v="49.8"/>
    <n v="90"/>
    <n v="54.2"/>
    <n v="80.900000000000006"/>
    <x v="108"/>
    <n v="63.2"/>
    <n v="21394"/>
    <n v="11.4"/>
    <n v="0.37"/>
    <x v="1"/>
  </r>
  <r>
    <x v="49"/>
    <x v="65"/>
    <x v="0"/>
    <n v="61.8"/>
    <n v="42.2"/>
    <n v="56.2"/>
    <n v="77.5"/>
    <x v="157"/>
    <n v="63"/>
    <n v="51462"/>
    <n v="13.4"/>
    <n v="0.12"/>
    <x v="1"/>
  </r>
  <r>
    <x v="50"/>
    <x v="70"/>
    <x v="8"/>
    <n v="55.4"/>
    <n v="88.1"/>
    <n v="65.7"/>
    <n v="57.2"/>
    <x v="158"/>
    <n v="62.4"/>
    <n v="41868"/>
    <n v="20.2"/>
    <n v="0.28000000000000003"/>
    <x v="1"/>
  </r>
  <r>
    <x v="51"/>
    <x v="63"/>
    <x v="0"/>
    <n v="54.3"/>
    <n v="26.5"/>
    <n v="53.9"/>
    <n v="88.7"/>
    <x v="98"/>
    <n v="62"/>
    <n v="26485"/>
    <n v="5.8"/>
    <n v="0.1"/>
    <x v="1"/>
  </r>
  <r>
    <x v="51"/>
    <x v="41"/>
    <x v="10"/>
    <n v="56.6"/>
    <n v="66.2"/>
    <n v="33.5"/>
    <n v="96.4"/>
    <x v="159"/>
    <n v="62"/>
    <n v="2400"/>
    <n v="7.9"/>
    <n v="0.2"/>
    <x v="1"/>
  </r>
  <r>
    <x v="53"/>
    <x v="90"/>
    <x v="2"/>
    <n v="56.7"/>
    <n v="87.4"/>
    <n v="45.9"/>
    <n v="78.400000000000006"/>
    <x v="160"/>
    <n v="61.9"/>
    <n v="26583"/>
    <n v="6.5"/>
    <n v="0.19"/>
    <x v="1"/>
  </r>
  <r>
    <x v="156"/>
    <x v="40"/>
    <x v="4"/>
    <n v="51"/>
    <n v="80.099999999999994"/>
    <n v="58.6"/>
    <n v="71"/>
    <x v="161"/>
    <n v="61.7"/>
    <n v="11385"/>
    <n v="23.8"/>
    <n v="0.36"/>
    <x v="1"/>
  </r>
  <r>
    <x v="54"/>
    <x v="38"/>
    <x v="10"/>
    <n v="50.4"/>
    <n v="86.1"/>
    <n v="38.799999999999997"/>
    <n v="89.1"/>
    <x v="162"/>
    <n v="61.5"/>
    <n v="2429"/>
    <n v="4.8"/>
    <n v="0.3"/>
    <x v="1"/>
  </r>
  <r>
    <x v="55"/>
    <x v="55"/>
    <x v="0"/>
    <n v="54"/>
    <n v="27.3"/>
    <n v="58.3"/>
    <n v="80.099999999999994"/>
    <x v="163"/>
    <n v="61.1"/>
    <n v="56959"/>
    <n v="13"/>
    <n v="0.11"/>
    <x v="1"/>
  </r>
  <r>
    <x v="56"/>
    <x v="92"/>
    <x v="3"/>
    <n v="41.9"/>
    <n v="72"/>
    <n v="49.9"/>
    <n v="85.5"/>
    <x v="164"/>
    <n v="61"/>
    <n v="23823"/>
    <n v="19.3"/>
    <n v="0.15"/>
    <x v="1"/>
  </r>
  <r>
    <x v="57"/>
    <x v="67"/>
    <x v="1"/>
    <n v="44.2"/>
    <n v="73.7"/>
    <n v="47.7"/>
    <n v="89.9"/>
    <x v="87"/>
    <n v="60.9"/>
    <n v="17906"/>
    <n v="14"/>
    <n v="0.25"/>
    <x v="1"/>
  </r>
  <r>
    <x v="58"/>
    <x v="118"/>
    <x v="19"/>
    <n v="52.5"/>
    <n v="56.7"/>
    <n v="64.7"/>
    <n v="63"/>
    <x v="121"/>
    <n v="60.8"/>
    <n v="42503"/>
    <n v="41.9"/>
    <n v="0.18"/>
    <x v="1"/>
  </r>
  <r>
    <x v="59"/>
    <x v="142"/>
    <x v="18"/>
    <n v="42.8"/>
    <n v="58.1"/>
    <n v="53.2"/>
    <n v="85.7"/>
    <x v="165"/>
    <n v="60.4"/>
    <n v="30779"/>
    <n v="15.4"/>
    <n v="7.0000000000000007E-2"/>
    <x v="1"/>
  </r>
  <r>
    <x v="157"/>
    <x v="44"/>
    <x v="12"/>
    <n v="51.4"/>
    <n v="48"/>
    <n v="50.9"/>
    <n v="84.1"/>
    <x v="65"/>
    <n v="60.3"/>
    <n v="25581"/>
    <n v="25.6"/>
    <n v="0.12"/>
    <x v="1"/>
  </r>
  <r>
    <x v="158"/>
    <x v="50"/>
    <x v="0"/>
    <n v="52.1"/>
    <n v="26.8"/>
    <n v="47.6"/>
    <n v="86.8"/>
    <x v="166"/>
    <n v="59.6"/>
    <n v="12161"/>
    <n v="3.6"/>
    <n v="0.1"/>
    <x v="1"/>
  </r>
  <r>
    <x v="60"/>
    <x v="57"/>
    <x v="9"/>
    <n v="74.099999999999994"/>
    <n v="33.4"/>
    <n v="70.099999999999994"/>
    <n v="37.4"/>
    <x v="63"/>
    <n v="59.5"/>
    <n v="39763"/>
    <n v="13.7"/>
    <n v="0.1"/>
    <x v="1"/>
  </r>
  <r>
    <x v="61"/>
    <x v="46"/>
    <x v="0"/>
    <n v="45.9"/>
    <n v="39.700000000000003"/>
    <n v="38"/>
    <n v="99.9"/>
    <x v="40"/>
    <n v="59"/>
    <n v="6333"/>
    <n v="9"/>
    <n v="0.26"/>
    <x v="1"/>
  </r>
  <r>
    <x v="62"/>
    <x v="82"/>
    <x v="12"/>
    <n v="57.1"/>
    <n v="62.3"/>
    <n v="41.5"/>
    <n v="78.5"/>
    <x v="167"/>
    <n v="58.7"/>
    <n v="28881"/>
    <n v="24.5"/>
    <n v="0.17"/>
    <x v="1"/>
  </r>
  <r>
    <x v="159"/>
    <x v="80"/>
    <x v="8"/>
    <n v="47.5"/>
    <n v="80.8"/>
    <n v="52.3"/>
    <n v="70.2"/>
    <x v="168"/>
    <n v="58.6"/>
    <n v="34718"/>
    <n v="32.700000000000003"/>
    <n v="0.27"/>
    <x v="1"/>
  </r>
  <r>
    <x v="63"/>
    <x v="60"/>
    <x v="0"/>
    <n v="48.4"/>
    <n v="37.299999999999997"/>
    <n v="39.799999999999997"/>
    <n v="90.9"/>
    <x v="169"/>
    <n v="57.4"/>
    <n v="12338"/>
    <n v="4.5"/>
    <n v="0.18"/>
    <x v="1"/>
  </r>
  <r>
    <x v="63"/>
    <x v="143"/>
    <x v="18"/>
    <n v="50.1"/>
    <n v="75.900000000000006"/>
    <n v="47.6"/>
    <n v="66.3"/>
    <x v="8"/>
    <n v="57.4"/>
    <n v="9248"/>
    <n v="17"/>
    <n v="0.21"/>
    <x v="1"/>
  </r>
  <r>
    <x v="65"/>
    <x v="52"/>
    <x v="0"/>
    <n v="45.8"/>
    <n v="41.3"/>
    <n v="37.4"/>
    <n v="94.5"/>
    <x v="170"/>
    <n v="57.3"/>
    <n v="10410"/>
    <n v="10"/>
    <n v="0.14000000000000001"/>
    <x v="1"/>
  </r>
  <r>
    <x v="65"/>
    <x v="66"/>
    <x v="0"/>
    <n v="39.5"/>
    <n v="30.8"/>
    <n v="42.6"/>
    <n v="98.2"/>
    <x v="4"/>
    <n v="57.3"/>
    <n v="29325"/>
    <n v="16.100000000000001"/>
    <n v="0.08"/>
    <x v="1"/>
  </r>
  <r>
    <x v="67"/>
    <x v="125"/>
    <x v="18"/>
    <n v="45.4"/>
    <n v="54.4"/>
    <n v="55.3"/>
    <n v="71.7"/>
    <x v="171"/>
    <n v="57"/>
    <n v="21222"/>
    <n v="17.100000000000001"/>
    <n v="0.1"/>
    <x v="1"/>
  </r>
  <r>
    <x v="160"/>
    <x v="88"/>
    <x v="11"/>
    <n v="40.4"/>
    <n v="61.2"/>
    <n v="58.5"/>
    <n v="72.8"/>
    <x v="57"/>
    <n v="56.9"/>
    <n v="28251"/>
    <n v="11.5"/>
    <n v="0.15"/>
    <x v="1"/>
  </r>
  <r>
    <x v="68"/>
    <x v="104"/>
    <x v="0"/>
    <n v="51.6"/>
    <n v="25.3"/>
    <n v="60"/>
    <n v="69"/>
    <x v="4"/>
    <n v="56.8"/>
    <n v="37032"/>
    <n v="17.3"/>
    <n v="0.08"/>
    <x v="1"/>
  </r>
  <r>
    <x v="68"/>
    <x v="202"/>
    <x v="0"/>
    <n v="47"/>
    <n v="45.7"/>
    <n v="33.5"/>
    <n v="94.5"/>
    <x v="172"/>
    <n v="56.8"/>
    <n v="9390"/>
    <n v="4.5"/>
    <n v="0.26"/>
    <x v="1"/>
  </r>
  <r>
    <x v="69"/>
    <x v="84"/>
    <x v="1"/>
    <n v="32.5"/>
    <n v="75.8"/>
    <n v="37.9"/>
    <n v="96.2"/>
    <x v="50"/>
    <n v="56.4"/>
    <n v="15489"/>
    <n v="15.7"/>
    <n v="0.24"/>
    <x v="1"/>
  </r>
  <r>
    <x v="161"/>
    <x v="139"/>
    <x v="10"/>
    <n v="56.3"/>
    <n v="66.7"/>
    <n v="30.5"/>
    <n v="81.099999999999994"/>
    <x v="173"/>
    <n v="56"/>
    <n v="27862"/>
    <n v="8.6999999999999993"/>
    <n v="0.18"/>
    <x v="1"/>
  </r>
  <r>
    <x v="70"/>
    <x v="102"/>
    <x v="1"/>
    <n v="37.1"/>
    <n v="89.1"/>
    <n v="40.200000000000003"/>
    <n v="83"/>
    <x v="174"/>
    <n v="55.7"/>
    <n v="8338"/>
    <n v="12.7"/>
    <n v="0.47"/>
    <x v="1"/>
  </r>
  <r>
    <x v="71"/>
    <x v="48"/>
    <x v="0"/>
    <n v="36.200000000000003"/>
    <n v="36.299999999999997"/>
    <n v="42.3"/>
    <n v="93.5"/>
    <x v="175"/>
    <n v="55.4"/>
    <n v="26614"/>
    <n v="16.100000000000001"/>
    <n v="0.16"/>
    <x v="1"/>
  </r>
  <r>
    <x v="72"/>
    <x v="147"/>
    <x v="11"/>
    <n v="47.2"/>
    <n v="59.1"/>
    <n v="65.099999999999994"/>
    <n v="53.3"/>
    <x v="67"/>
    <n v="55.2"/>
    <n v="25266"/>
    <n v="18.2"/>
    <n v="0.12"/>
    <x v="1"/>
  </r>
  <r>
    <x v="73"/>
    <x v="100"/>
    <x v="12"/>
    <n v="50"/>
    <n v="65.2"/>
    <n v="37.1"/>
    <n v="76.3"/>
    <x v="176"/>
    <n v="55.1"/>
    <n v="35565"/>
    <n v="31.5"/>
    <n v="0.2"/>
    <x v="1"/>
  </r>
  <r>
    <x v="74"/>
    <x v="62"/>
    <x v="0"/>
    <n v="42.6"/>
    <n v="33.1"/>
    <n v="36.200000000000003"/>
    <n v="94.1"/>
    <x v="177"/>
    <n v="55"/>
    <n v="11829"/>
    <n v="13.8"/>
    <n v="0.1"/>
    <x v="1"/>
  </r>
  <r>
    <x v="75"/>
    <x v="98"/>
    <x v="0"/>
    <n v="44.8"/>
    <n v="30.6"/>
    <n v="38.700000000000003"/>
    <n v="89.9"/>
    <x v="4"/>
    <n v="54.9"/>
    <n v="6178"/>
    <n v="6.6"/>
    <n v="0.16"/>
    <x v="1"/>
  </r>
  <r>
    <x v="162"/>
    <x v="101"/>
    <x v="14"/>
    <n v="39.299999999999997"/>
    <n v="46.8"/>
    <n v="54.2"/>
    <n v="75.099999999999994"/>
    <x v="178"/>
    <n v="54.8"/>
    <n v="23505"/>
    <n v="15.1"/>
    <n v="0.06"/>
    <x v="1"/>
  </r>
  <r>
    <x v="163"/>
    <x v="164"/>
    <x v="18"/>
    <n v="41.7"/>
    <n v="56.4"/>
    <n v="54.7"/>
    <n v="68.3"/>
    <x v="79"/>
    <n v="54.7"/>
    <n v="24570"/>
    <n v="14.4"/>
    <n v="0.11"/>
    <x v="1"/>
  </r>
  <r>
    <x v="76"/>
    <x v="64"/>
    <x v="0"/>
    <n v="54.2"/>
    <n v="29.9"/>
    <n v="40.200000000000003"/>
    <n v="78.400000000000006"/>
    <x v="4"/>
    <n v="54.6"/>
    <n v="9259"/>
    <n v="6.4"/>
    <n v="0.17"/>
    <x v="1"/>
  </r>
  <r>
    <x v="77"/>
    <x v="78"/>
    <x v="6"/>
    <n v="64.2"/>
    <n v="29.3"/>
    <n v="54.6"/>
    <n v="47.1"/>
    <x v="8"/>
    <n v="54.5"/>
    <n v="9027"/>
    <n v="10"/>
    <n v="0.09"/>
    <x v="1"/>
  </r>
  <r>
    <x v="77"/>
    <x v="97"/>
    <x v="0"/>
    <n v="41.1"/>
    <n v="35.299999999999997"/>
    <n v="43.6"/>
    <n v="85.8"/>
    <x v="179"/>
    <n v="54.5"/>
    <n v="31331"/>
    <n v="8.4"/>
    <n v="0.09"/>
    <x v="1"/>
  </r>
  <r>
    <x v="164"/>
    <x v="121"/>
    <x v="0"/>
    <n v="47.4"/>
    <n v="34"/>
    <n v="49.6"/>
    <n v="73.599999999999994"/>
    <x v="180"/>
    <n v="54.4"/>
    <n v="44750"/>
    <n v="15.7"/>
    <n v="0.15"/>
    <x v="1"/>
  </r>
  <r>
    <x v="165"/>
    <x v="95"/>
    <x v="0"/>
    <n v="45.1"/>
    <n v="28.4"/>
    <n v="43"/>
    <n v="78.3"/>
    <x v="181"/>
    <n v="54.2"/>
    <n v="36429"/>
    <n v="12.7"/>
    <n v="0.08"/>
    <x v="1"/>
  </r>
  <r>
    <x v="79"/>
    <x v="105"/>
    <x v="0"/>
    <n v="56.6"/>
    <n v="52.6"/>
    <n v="49.4"/>
    <n v="57.8"/>
    <x v="4"/>
    <n v="54"/>
    <n v="39256"/>
    <n v="18.100000000000001"/>
    <n v="0.22"/>
    <x v="1"/>
  </r>
  <r>
    <x v="80"/>
    <x v="79"/>
    <x v="1"/>
    <n v="30.6"/>
    <n v="79.8"/>
    <n v="34.799999999999997"/>
    <n v="92"/>
    <x v="182"/>
    <n v="53.9"/>
    <n v="12001"/>
    <n v="17.399999999999999"/>
    <n v="0.35"/>
    <x v="1"/>
  </r>
  <r>
    <x v="81"/>
    <x v="126"/>
    <x v="3"/>
    <n v="50.6"/>
    <n v="71.900000000000006"/>
    <n v="54.4"/>
    <n v="51.7"/>
    <x v="12"/>
    <n v="53.7"/>
    <n v="36299"/>
    <n v="21.6"/>
    <n v="0.23"/>
    <x v="1"/>
  </r>
  <r>
    <x v="82"/>
    <x v="136"/>
    <x v="1"/>
    <n v="44.6"/>
    <n v="68.2"/>
    <n v="46"/>
    <n v="67.5"/>
    <x v="183"/>
    <n v="53.6"/>
    <n v="23311"/>
    <n v="15.5"/>
    <n v="0.31"/>
    <x v="1"/>
  </r>
  <r>
    <x v="83"/>
    <x v="127"/>
    <x v="1"/>
    <n v="37.5"/>
    <n v="68.099999999999994"/>
    <n v="41"/>
    <n v="77.5"/>
    <x v="184"/>
    <n v="53.4"/>
    <n v="22616"/>
    <n v="16"/>
    <n v="0.28999999999999998"/>
    <x v="1"/>
  </r>
  <r>
    <x v="84"/>
    <x v="107"/>
    <x v="16"/>
    <n v="34.299999999999997"/>
    <n v="73.900000000000006"/>
    <n v="41.1"/>
    <n v="75.3"/>
    <x v="164"/>
    <n v="53.2"/>
    <n v="20040"/>
    <n v="12.1"/>
    <n v="0.18"/>
    <x v="1"/>
  </r>
  <r>
    <x v="85"/>
    <x v="150"/>
    <x v="18"/>
    <n v="53.5"/>
    <n v="71.3"/>
    <n v="66.099999999999994"/>
    <n v="31.2"/>
    <x v="8"/>
    <n v="53.1"/>
    <n v="15920"/>
    <n v="19.399999999999999"/>
    <n v="0.25"/>
    <x v="1"/>
  </r>
  <r>
    <x v="85"/>
    <x v="137"/>
    <x v="3"/>
    <n v="54.5"/>
    <n v="79.5"/>
    <n v="47"/>
    <n v="48.7"/>
    <x v="185"/>
    <n v="53.1"/>
    <n v="38264"/>
    <n v="20.3"/>
    <n v="0.25"/>
    <x v="1"/>
  </r>
  <r>
    <x v="87"/>
    <x v="123"/>
    <x v="19"/>
    <n v="41.1"/>
    <n v="47.3"/>
    <n v="52.2"/>
    <n v="63.4"/>
    <x v="36"/>
    <n v="53"/>
    <n v="32166"/>
    <n v="34.1"/>
    <n v="0.09"/>
    <x v="1"/>
  </r>
  <r>
    <x v="88"/>
    <x v="87"/>
    <x v="1"/>
    <n v="28.6"/>
    <n v="93.3"/>
    <n v="24.1"/>
    <n v="98.2"/>
    <x v="186"/>
    <n v="52.9"/>
    <n v="8747"/>
    <n v="15.9"/>
    <n v="0.37"/>
    <x v="1"/>
  </r>
  <r>
    <x v="166"/>
    <x v="112"/>
    <x v="5"/>
    <n v="56"/>
    <n v="24.9"/>
    <n v="58.9"/>
    <n v="49.5"/>
    <x v="187"/>
    <n v="52.8"/>
    <n v="9586"/>
    <n v="7.3"/>
    <n v="0.13"/>
    <x v="1"/>
  </r>
  <r>
    <x v="89"/>
    <x v="177"/>
    <x v="12"/>
    <n v="51.3"/>
    <n v="64.5"/>
    <n v="54.5"/>
    <n v="50.1"/>
    <x v="4"/>
    <n v="52.6"/>
    <n v="29987"/>
    <n v="52.5"/>
    <n v="0.16"/>
    <x v="1"/>
  </r>
  <r>
    <x v="167"/>
    <x v="68"/>
    <x v="0"/>
    <n v="28.5"/>
    <n v="29.8"/>
    <n v="36.6"/>
    <n v="99.9"/>
    <x v="188"/>
    <n v="52.5"/>
    <n v="17404"/>
    <n v="22.7"/>
    <n v="0.01"/>
    <x v="1"/>
  </r>
  <r>
    <x v="90"/>
    <x v="96"/>
    <x v="2"/>
    <n v="38.9"/>
    <n v="92.4"/>
    <n v="21.9"/>
    <n v="86"/>
    <x v="171"/>
    <n v="52.2"/>
    <n v="12551"/>
    <n v="17.3"/>
    <n v="0.24"/>
    <x v="1"/>
  </r>
  <r>
    <x v="91"/>
    <x v="203"/>
    <x v="2"/>
    <n v="43"/>
    <n v="77.599999999999994"/>
    <n v="34.6"/>
    <n v="73.5"/>
    <x v="189"/>
    <n v="52.1"/>
    <n v="14708"/>
    <n v="22.5"/>
    <n v="0.14000000000000001"/>
    <x v="1"/>
  </r>
  <r>
    <x v="168"/>
    <x v="83"/>
    <x v="0"/>
    <n v="42.1"/>
    <n v="23.3"/>
    <n v="41"/>
    <n v="82.3"/>
    <x v="4"/>
    <n v="51.9"/>
    <n v="25674"/>
    <n v="16.899999999999999"/>
    <n v="0.09"/>
    <x v="1"/>
  </r>
  <r>
    <x v="92"/>
    <x v="77"/>
    <x v="0"/>
    <n v="37.700000000000003"/>
    <n v="56.5"/>
    <n v="28.7"/>
    <n v="88.3"/>
    <x v="29"/>
    <n v="51.4"/>
    <n v="21908"/>
    <n v="10.9"/>
    <n v="0.24"/>
    <x v="1"/>
  </r>
  <r>
    <x v="93"/>
    <x v="113"/>
    <x v="18"/>
    <n v="35.6"/>
    <n v="67.3"/>
    <n v="48"/>
    <n v="62.1"/>
    <x v="8"/>
    <n v="51.3"/>
    <n v="8176"/>
    <n v="16"/>
    <n v="0.14000000000000001"/>
    <x v="1"/>
  </r>
  <r>
    <x v="169"/>
    <x v="135"/>
    <x v="2"/>
    <n v="27.5"/>
    <n v="86.7"/>
    <n v="40.4"/>
    <n v="77.8"/>
    <x v="80"/>
    <n v="51.2"/>
    <n v="11964"/>
    <n v="13.1"/>
    <n v="0.22"/>
    <x v="1"/>
  </r>
  <r>
    <x v="94"/>
    <x v="178"/>
    <x v="8"/>
    <n v="40.5"/>
    <n v="75.8"/>
    <n v="48.5"/>
    <n v="57.1"/>
    <x v="190"/>
    <n v="51.1"/>
    <n v="50882"/>
    <n v="40.5"/>
    <n v="0.36"/>
    <x v="1"/>
  </r>
  <r>
    <x v="94"/>
    <x v="75"/>
    <x v="13"/>
    <n v="30.3"/>
    <n v="89.4"/>
    <n v="23.5"/>
    <n v="91.7"/>
    <x v="106"/>
    <n v="51.1"/>
    <n v="15521"/>
    <n v="18"/>
    <n v="0.25"/>
    <x v="1"/>
  </r>
  <r>
    <x v="96"/>
    <x v="129"/>
    <x v="5"/>
    <n v="61.8"/>
    <n v="21.1"/>
    <n v="56.5"/>
    <n v="40"/>
    <x v="191"/>
    <n v="51"/>
    <n v="23144"/>
    <n v="7.8"/>
    <n v="0.09"/>
    <x v="1"/>
  </r>
  <r>
    <x v="97"/>
    <x v="131"/>
    <x v="5"/>
    <n v="57.7"/>
    <n v="25.6"/>
    <n v="55.7"/>
    <n v="42.9"/>
    <x v="192"/>
    <n v="50.8"/>
    <n v="17200"/>
    <n v="5"/>
    <n v="7.0000000000000007E-2"/>
    <x v="1"/>
  </r>
  <r>
    <x v="170"/>
    <x v="204"/>
    <x v="26"/>
    <n v="47.7"/>
    <n v="53"/>
    <n v="56.4"/>
    <n v="48.4"/>
    <x v="193"/>
    <n v="50.4"/>
    <n v="17612"/>
    <n v="10.7"/>
    <n v="0.05"/>
    <x v="1"/>
  </r>
  <r>
    <x v="170"/>
    <x v="81"/>
    <x v="1"/>
    <n v="36.700000000000003"/>
    <n v="72.7"/>
    <n v="38.799999999999997"/>
    <n v="71.599999999999994"/>
    <x v="48"/>
    <n v="50.4"/>
    <n v="23873.8"/>
    <n v="18.399999999999999"/>
    <n v="0.25"/>
    <x v="1"/>
  </r>
  <r>
    <x v="171"/>
    <x v="155"/>
    <x v="0"/>
    <n v="46.8"/>
    <n v="37.700000000000003"/>
    <n v="34.5"/>
    <n v="73.7"/>
    <x v="4"/>
    <n v="50.2"/>
    <n v="62468"/>
    <n v="13.6"/>
    <n v="0.13"/>
    <x v="1"/>
  </r>
  <r>
    <x v="99"/>
    <x v="109"/>
    <x v="6"/>
    <n v="64.599999999999994"/>
    <n v="16.3"/>
    <n v="50.8"/>
    <n v="44"/>
    <x v="18"/>
    <n v="50.1"/>
    <n v="26389"/>
    <n v="13.9"/>
    <n v="0.1"/>
    <x v="1"/>
  </r>
  <r>
    <x v="172"/>
    <x v="166"/>
    <x v="20"/>
    <n v="30.7"/>
    <n v="69.3"/>
    <n v="49"/>
    <n v="64"/>
    <x v="194"/>
    <n v="50"/>
    <n v="23895"/>
    <n v="13.6"/>
    <n v="0.14000000000000001"/>
    <x v="1"/>
  </r>
  <r>
    <x v="172"/>
    <x v="205"/>
    <x v="0"/>
    <n v="46.7"/>
    <n v="25.9"/>
    <n v="59.9"/>
    <n v="50.9"/>
    <x v="4"/>
    <n v="50"/>
    <n v="50095"/>
    <n v="18.7"/>
    <n v="0.09"/>
    <x v="1"/>
  </r>
  <r>
    <x v="100"/>
    <x v="160"/>
    <x v="0"/>
    <n v="38.200000000000003"/>
    <n v="26.1"/>
    <n v="39"/>
    <n v="80.3"/>
    <x v="195"/>
    <n v="49.9"/>
    <n v="83236"/>
    <n v="29.9"/>
    <n v="0.09"/>
    <x v="1"/>
  </r>
  <r>
    <x v="100"/>
    <x v="120"/>
    <x v="1"/>
    <n v="29"/>
    <n v="88.8"/>
    <n v="28.6"/>
    <n v="83.7"/>
    <x v="196"/>
    <n v="49.9"/>
    <n v="14260"/>
    <n v="14"/>
    <n v="0.4"/>
    <x v="1"/>
  </r>
  <r>
    <x v="100"/>
    <x v="89"/>
    <x v="1"/>
    <n v="35.6"/>
    <n v="78.3"/>
    <n v="35.5"/>
    <n v="72.5"/>
    <x v="197"/>
    <n v="49.9"/>
    <n v="20925"/>
    <n v="13.5"/>
    <n v="0.28999999999999998"/>
    <x v="1"/>
  </r>
  <r>
    <x v="103"/>
    <x v="117"/>
    <x v="2"/>
    <n v="34.9"/>
    <n v="97.5"/>
    <n v="39"/>
    <n v="65.099999999999994"/>
    <x v="65"/>
    <n v="49.8"/>
    <n v="15668"/>
    <n v="15"/>
    <n v="0.39"/>
    <x v="1"/>
  </r>
  <r>
    <x v="173"/>
    <x v="124"/>
    <x v="1"/>
    <n v="32.6"/>
    <n v="78.599999999999994"/>
    <n v="35.700000000000003"/>
    <n v="75.400000000000006"/>
    <x v="198"/>
    <n v="49.7"/>
    <n v="11512"/>
    <n v="14.9"/>
    <n v="0.33"/>
    <x v="1"/>
  </r>
  <r>
    <x v="173"/>
    <x v="128"/>
    <x v="11"/>
    <n v="25"/>
    <n v="48.8"/>
    <n v="36"/>
    <n v="90.2"/>
    <x v="199"/>
    <n v="49.7"/>
    <n v="31715"/>
    <n v="23.7"/>
    <n v="0.08"/>
    <x v="1"/>
  </r>
  <r>
    <x v="174"/>
    <x v="167"/>
    <x v="1"/>
    <n v="44.6"/>
    <n v="64.8"/>
    <n v="43.9"/>
    <n v="57.1"/>
    <x v="172"/>
    <n v="49.5"/>
    <n v="27703"/>
    <n v="14.7"/>
    <n v="0.21"/>
    <x v="1"/>
  </r>
  <r>
    <x v="175"/>
    <x v="169"/>
    <x v="18"/>
    <n v="32.4"/>
    <n v="47.3"/>
    <n v="52.4"/>
    <n v="62.4"/>
    <x v="200"/>
    <n v="49.2"/>
    <n v="24556"/>
    <n v="25.6"/>
    <n v="0.12"/>
    <x v="1"/>
  </r>
  <r>
    <x v="105"/>
    <x v="94"/>
    <x v="0"/>
    <n v="44.2"/>
    <n v="38.299999999999997"/>
    <n v="33.6"/>
    <n v="73.2"/>
    <x v="4"/>
    <n v="49"/>
    <n v="20541"/>
    <n v="12"/>
    <n v="0.16"/>
    <x v="1"/>
  </r>
  <r>
    <x v="105"/>
    <x v="176"/>
    <x v="20"/>
    <n v="37.799999999999997"/>
    <n v="74.8"/>
    <n v="31.6"/>
    <n v="72.099999999999994"/>
    <x v="201"/>
    <n v="49"/>
    <n v="27545"/>
    <n v="4.0999999999999996"/>
    <n v="0.19"/>
    <x v="1"/>
  </r>
  <r>
    <x v="105"/>
    <x v="71"/>
    <x v="0"/>
    <n v="37"/>
    <n v="26.4"/>
    <n v="42.2"/>
    <n v="74.7"/>
    <x v="9"/>
    <n v="49"/>
    <n v="23845"/>
    <n v="10.199999999999999"/>
    <n v="0.12"/>
    <x v="1"/>
  </r>
  <r>
    <x v="108"/>
    <x v="163"/>
    <x v="0"/>
    <n v="52.5"/>
    <n v="29.1"/>
    <n v="40.4"/>
    <n v="57.7"/>
    <x v="4"/>
    <n v="48"/>
    <n v="15408"/>
    <n v="8.5"/>
    <n v="0.14000000000000001"/>
    <x v="1"/>
  </r>
  <r>
    <x v="109"/>
    <x v="194"/>
    <x v="25"/>
    <n v="49.5"/>
    <n v="86.6"/>
    <n v="41.2"/>
    <n v="45.2"/>
    <x v="202"/>
    <n v="47.9"/>
    <n v="34651"/>
    <n v="20.5"/>
    <n v="0.25"/>
    <x v="1"/>
  </r>
  <r>
    <x v="110"/>
    <x v="175"/>
    <x v="1"/>
    <n v="40.200000000000003"/>
    <n v="72.599999999999994"/>
    <n v="40"/>
    <n v="57.6"/>
    <x v="203"/>
    <n v="47.7"/>
    <n v="30144"/>
    <n v="15"/>
    <n v="0.27"/>
    <x v="1"/>
  </r>
  <r>
    <x v="176"/>
    <x v="133"/>
    <x v="0"/>
    <n v="47.7"/>
    <n v="21.9"/>
    <n v="42.1"/>
    <n v="61.3"/>
    <x v="4"/>
    <n v="47.6"/>
    <n v="27526"/>
    <n v="11.6"/>
    <n v="0.11"/>
    <x v="1"/>
  </r>
  <r>
    <x v="176"/>
    <x v="99"/>
    <x v="10"/>
    <n v="35.299999999999997"/>
    <n v="58.8"/>
    <n v="21.4"/>
    <n v="85.1"/>
    <x v="204"/>
    <n v="47.6"/>
    <n v="2218"/>
    <n v="8"/>
    <n v="0.14000000000000001"/>
    <x v="1"/>
  </r>
  <r>
    <x v="112"/>
    <x v="116"/>
    <x v="0"/>
    <n v="27.8"/>
    <n v="30"/>
    <n v="30.9"/>
    <n v="89.6"/>
    <x v="205"/>
    <n v="47.5"/>
    <n v="20626"/>
    <n v="22"/>
    <n v="0.12"/>
    <x v="1"/>
  </r>
  <r>
    <x v="113"/>
    <x v="103"/>
    <x v="0"/>
    <n v="31.7"/>
    <n v="32.700000000000003"/>
    <n v="40.4"/>
    <n v="73.599999999999994"/>
    <x v="4"/>
    <n v="47.4"/>
    <n v="6671"/>
    <n v="15"/>
    <n v="0.16"/>
    <x v="1"/>
  </r>
  <r>
    <x v="114"/>
    <x v="174"/>
    <x v="1"/>
    <n v="26.5"/>
    <n v="68.5"/>
    <n v="26.1"/>
    <n v="85.6"/>
    <x v="180"/>
    <n v="47.3"/>
    <n v="14992"/>
    <n v="14.7"/>
    <n v="0.28000000000000003"/>
    <x v="1"/>
  </r>
  <r>
    <x v="177"/>
    <x v="152"/>
    <x v="1"/>
    <n v="34.200000000000003"/>
    <n v="76.2"/>
    <n v="28.4"/>
    <n v="72.2"/>
    <x v="116"/>
    <n v="47"/>
    <n v="20174"/>
    <n v="15.2"/>
    <n v="0.28999999999999998"/>
    <x v="1"/>
  </r>
  <r>
    <x v="177"/>
    <x v="74"/>
    <x v="0"/>
    <n v="40"/>
    <n v="19.7"/>
    <n v="18.899999999999999"/>
    <n v="90.7"/>
    <x v="118"/>
    <n v="47"/>
    <n v="7867"/>
    <n v="11.8"/>
    <n v="7.0000000000000007E-2"/>
    <x v="1"/>
  </r>
  <r>
    <x v="178"/>
    <x v="145"/>
    <x v="1"/>
    <n v="42.6"/>
    <n v="70.3"/>
    <n v="42.6"/>
    <n v="50.6"/>
    <x v="88"/>
    <n v="46.9"/>
    <n v="25295"/>
    <n v="16.399999999999999"/>
    <n v="0.23"/>
    <x v="1"/>
  </r>
  <r>
    <x v="116"/>
    <x v="151"/>
    <x v="1"/>
    <n v="25.9"/>
    <n v="85.3"/>
    <n v="25.8"/>
    <n v="80.8"/>
    <x v="204"/>
    <n v="46.8"/>
    <n v="9454"/>
    <n v="17.2"/>
    <n v="0.38"/>
    <x v="1"/>
  </r>
  <r>
    <x v="179"/>
    <x v="206"/>
    <x v="0"/>
    <n v="25.3"/>
    <n v="40.299999999999997"/>
    <n v="27.3"/>
    <n v="90.2"/>
    <x v="206"/>
    <n v="46.7"/>
    <n v="5495"/>
    <n v="12.6"/>
    <n v="0.22"/>
    <x v="1"/>
  </r>
  <r>
    <x v="117"/>
    <x v="207"/>
    <x v="4"/>
    <n v="47"/>
    <n v="69.5"/>
    <n v="50.2"/>
    <n v="37.799999999999997"/>
    <x v="172"/>
    <n v="46.6"/>
    <n v="17916"/>
    <n v="10.199999999999999"/>
    <n v="0.22"/>
    <x v="1"/>
  </r>
  <r>
    <x v="117"/>
    <x v="208"/>
    <x v="12"/>
    <n v="46.3"/>
    <n v="62.1"/>
    <n v="48.5"/>
    <n v="42.5"/>
    <x v="207"/>
    <n v="46.6"/>
    <n v="33062"/>
    <n v="39.299999999999997"/>
    <n v="0.2"/>
    <x v="1"/>
  </r>
  <r>
    <x v="117"/>
    <x v="149"/>
    <x v="1"/>
    <n v="30.6"/>
    <n v="84.8"/>
    <n v="32.200000000000003"/>
    <n v="67.7"/>
    <x v="144"/>
    <n v="46.6"/>
    <n v="12938"/>
    <n v="15.8"/>
    <n v="0.33"/>
    <x v="1"/>
  </r>
  <r>
    <x v="180"/>
    <x v="114"/>
    <x v="15"/>
    <n v="47.8"/>
    <n v="20.7"/>
    <n v="58.5"/>
    <n v="39.200000000000003"/>
    <x v="95"/>
    <n v="46.2"/>
    <n v="31891"/>
    <n v="11.9"/>
    <n v="7.0000000000000007E-2"/>
    <x v="1"/>
  </r>
  <r>
    <x v="180"/>
    <x v="69"/>
    <x v="0"/>
    <n v="43.6"/>
    <n v="26.4"/>
    <n v="27"/>
    <n v="75.3"/>
    <x v="4"/>
    <n v="46.2"/>
    <n v="6753"/>
    <n v="5.5"/>
    <n v="7.0000000000000007E-2"/>
    <x v="1"/>
  </r>
  <r>
    <x v="120"/>
    <x v="183"/>
    <x v="1"/>
    <n v="31.3"/>
    <n v="73.400000000000006"/>
    <n v="33.299999999999997"/>
    <n v="67.8"/>
    <x v="170"/>
    <n v="46.1"/>
    <n v="17755"/>
    <n v="18.8"/>
    <n v="0.28000000000000003"/>
    <x v="1"/>
  </r>
  <r>
    <x v="181"/>
    <x v="158"/>
    <x v="18"/>
    <n v="28.8"/>
    <n v="65"/>
    <n v="27.2"/>
    <n v="77.400000000000006"/>
    <x v="208"/>
    <n v="46"/>
    <n v="20580"/>
    <n v="18.899999999999999"/>
    <n v="0.18"/>
    <x v="1"/>
  </r>
  <r>
    <x v="181"/>
    <x v="209"/>
    <x v="1"/>
    <n v="39.700000000000003"/>
    <n v="85.5"/>
    <n v="44.5"/>
    <n v="45"/>
    <x v="209"/>
    <n v="46"/>
    <n v="18529"/>
    <n v="16.600000000000001"/>
    <n v="0.37"/>
    <x v="1"/>
  </r>
  <r>
    <x v="122"/>
    <x v="210"/>
    <x v="18"/>
    <n v="27.7"/>
    <n v="52.3"/>
    <n v="43.8"/>
    <n v="65.5"/>
    <x v="210"/>
    <n v="45.9"/>
    <n v="17713"/>
    <n v="13"/>
    <n v="0.1"/>
    <x v="1"/>
  </r>
  <r>
    <x v="122"/>
    <x v="93"/>
    <x v="13"/>
    <n v="25.2"/>
    <n v="83.2"/>
    <n v="23.7"/>
    <n v="80.5"/>
    <x v="116"/>
    <n v="45.9"/>
    <n v="22193"/>
    <n v="24.5"/>
    <n v="0.23"/>
    <x v="1"/>
  </r>
  <r>
    <x v="122"/>
    <x v="138"/>
    <x v="18"/>
    <n v="30.4"/>
    <n v="48"/>
    <n v="35.299999999999997"/>
    <n v="70.2"/>
    <x v="211"/>
    <n v="45.9"/>
    <n v="23280"/>
    <n v="16.3"/>
    <n v="0.06"/>
    <x v="1"/>
  </r>
  <r>
    <x v="182"/>
    <x v="211"/>
    <x v="0"/>
    <n v="43.9"/>
    <n v="23.9"/>
    <n v="38.9"/>
    <n v="56.6"/>
    <x v="212"/>
    <n v="45.8"/>
    <n v="23873.8"/>
    <n v="18.399999999999999"/>
    <n v="0.25"/>
    <x v="1"/>
  </r>
  <r>
    <x v="182"/>
    <x v="91"/>
    <x v="0"/>
    <n v="36.4"/>
    <n v="17.2"/>
    <n v="21.6"/>
    <n v="86.1"/>
    <x v="213"/>
    <n v="45.8"/>
    <n v="7326"/>
    <n v="4.5999999999999996"/>
    <n v="0.05"/>
    <x v="1"/>
  </r>
  <r>
    <x v="125"/>
    <x v="212"/>
    <x v="0"/>
    <n v="42.3"/>
    <n v="36"/>
    <n v="51.8"/>
    <n v="45.7"/>
    <x v="53"/>
    <n v="45.7"/>
    <n v="50657"/>
    <n v="21.4"/>
    <n v="0.09"/>
    <x v="1"/>
  </r>
  <r>
    <x v="125"/>
    <x v="213"/>
    <x v="1"/>
    <n v="36.9"/>
    <n v="75.099999999999994"/>
    <n v="38.6"/>
    <n v="55.4"/>
    <x v="43"/>
    <n v="45.7"/>
    <n v="12050"/>
    <n v="14.8"/>
    <n v="0.28000000000000003"/>
    <x v="1"/>
  </r>
  <r>
    <x v="183"/>
    <x v="214"/>
    <x v="26"/>
    <n v="47.3"/>
    <n v="30.1"/>
    <n v="60.7"/>
    <n v="33"/>
    <x v="115"/>
    <n v="45.4"/>
    <n v="23977"/>
    <n v="24.4"/>
    <n v="0.04"/>
    <x v="1"/>
  </r>
  <r>
    <x v="127"/>
    <x v="196"/>
    <x v="0"/>
    <n v="53.3"/>
    <n v="27.2"/>
    <n v="43.9"/>
    <n v="43.3"/>
    <x v="214"/>
    <n v="45.2"/>
    <n v="24313"/>
    <n v="9.1999999999999993"/>
    <n v="0.17"/>
    <x v="1"/>
  </r>
  <r>
    <x v="128"/>
    <x v="181"/>
    <x v="12"/>
    <n v="36.1"/>
    <n v="67.099999999999994"/>
    <n v="25.1"/>
    <n v="67.2"/>
    <x v="215"/>
    <n v="45.1"/>
    <n v="37917"/>
    <n v="27.6"/>
    <n v="0.16"/>
    <x v="1"/>
  </r>
  <r>
    <x v="184"/>
    <x v="173"/>
    <x v="7"/>
    <n v="41.4"/>
    <n v="89.8"/>
    <n v="47.8"/>
    <n v="34.5"/>
    <x v="144"/>
    <n v="45"/>
    <n v="25028"/>
    <n v="16.2"/>
    <n v="0.33"/>
    <x v="1"/>
  </r>
  <r>
    <x v="184"/>
    <x v="215"/>
    <x v="10"/>
    <n v="23.3"/>
    <n v="70.7"/>
    <n v="18.7"/>
    <n v="88.9"/>
    <x v="4"/>
    <n v="45"/>
    <n v="27756"/>
    <n v="14.8"/>
    <n v="0.17"/>
    <x v="1"/>
  </r>
  <r>
    <x v="184"/>
    <x v="216"/>
    <x v="19"/>
    <n v="29.2"/>
    <n v="72.5"/>
    <n v="34.700000000000003"/>
    <n v="65.5"/>
    <x v="216"/>
    <n v="45"/>
    <n v="28856"/>
    <n v="42"/>
    <n v="0.19"/>
    <x v="1"/>
  </r>
  <r>
    <x v="131"/>
    <x v="217"/>
    <x v="0"/>
    <n v="45.7"/>
    <n v="30.3"/>
    <n v="23.3"/>
    <n v="70.3"/>
    <x v="4"/>
    <n v="44.8"/>
    <n v="15286"/>
    <n v="5.7"/>
    <n v="0.14000000000000001"/>
    <x v="1"/>
  </r>
  <r>
    <x v="132"/>
    <x v="218"/>
    <x v="3"/>
    <n v="39.700000000000003"/>
    <n v="65"/>
    <n v="36.1"/>
    <n v="49.3"/>
    <x v="2"/>
    <n v="44.6"/>
    <n v="20488"/>
    <n v="22.1"/>
    <n v="0.1"/>
    <x v="1"/>
  </r>
  <r>
    <x v="132"/>
    <x v="144"/>
    <x v="23"/>
    <n v="28.3"/>
    <n v="92.9"/>
    <n v="35"/>
    <n v="55.7"/>
    <x v="140"/>
    <n v="44.6"/>
    <n v="29787"/>
    <n v="18.899999999999999"/>
    <n v="0.28000000000000003"/>
    <x v="1"/>
  </r>
  <r>
    <x v="132"/>
    <x v="153"/>
    <x v="8"/>
    <n v="36.1"/>
    <n v="85.1"/>
    <n v="40.200000000000003"/>
    <n v="46.8"/>
    <x v="217"/>
    <n v="44.6"/>
    <n v="38309"/>
    <n v="25.9"/>
    <n v="0.33"/>
    <x v="1"/>
  </r>
  <r>
    <x v="185"/>
    <x v="140"/>
    <x v="1"/>
    <n v="20.8"/>
    <n v="62.5"/>
    <n v="20.100000000000001"/>
    <n v="87.1"/>
    <x v="85"/>
    <n v="44.5"/>
    <n v="11628"/>
    <n v="15.3"/>
    <n v="0.25"/>
    <x v="1"/>
  </r>
  <r>
    <x v="134"/>
    <x v="130"/>
    <x v="3"/>
    <n v="16.8"/>
    <n v="70.5"/>
    <n v="31.5"/>
    <n v="79.2"/>
    <x v="199"/>
    <n v="44.2"/>
    <n v="17581"/>
    <n v="21.5"/>
    <n v="0.11"/>
    <x v="1"/>
  </r>
  <r>
    <x v="135"/>
    <x v="122"/>
    <x v="20"/>
    <n v="31.9"/>
    <n v="65.2"/>
    <n v="24.1"/>
    <n v="66.8"/>
    <x v="218"/>
    <n v="44.1"/>
    <n v="9990"/>
    <n v="5"/>
    <n v="0.18"/>
    <x v="1"/>
  </r>
  <r>
    <x v="135"/>
    <x v="219"/>
    <x v="27"/>
    <n v="61.7"/>
    <n v="22.9"/>
    <n v="58"/>
    <n v="18.8"/>
    <x v="219"/>
    <n v="44.1"/>
    <n v="81402"/>
    <n v="14.6"/>
    <n v="0.04"/>
    <x v="1"/>
  </r>
  <r>
    <x v="186"/>
    <x v="159"/>
    <x v="0"/>
    <n v="26.4"/>
    <n v="29.8"/>
    <n v="37.200000000000003"/>
    <n v="66.7"/>
    <x v="220"/>
    <n v="43.8"/>
    <n v="19262"/>
    <n v="15.9"/>
    <n v="0.1"/>
    <x v="1"/>
  </r>
  <r>
    <x v="136"/>
    <x v="171"/>
    <x v="12"/>
    <n v="30.5"/>
    <n v="57.6"/>
    <n v="21.7"/>
    <n v="75.099999999999994"/>
    <x v="221"/>
    <n v="43.6"/>
    <n v="31861"/>
    <n v="9.3000000000000007"/>
    <n v="0.15"/>
    <x v="1"/>
  </r>
  <r>
    <x v="136"/>
    <x v="165"/>
    <x v="1"/>
    <n v="34.799999999999997"/>
    <n v="73.099999999999994"/>
    <n v="33.5"/>
    <n v="55.6"/>
    <x v="222"/>
    <n v="43.6"/>
    <n v="18815"/>
    <n v="13.6"/>
    <n v="0.3"/>
    <x v="1"/>
  </r>
  <r>
    <x v="136"/>
    <x v="220"/>
    <x v="21"/>
    <n v="33.5"/>
    <n v="63.9"/>
    <n v="36.9"/>
    <n v="56.6"/>
    <x v="223"/>
    <n v="43.6"/>
    <n v="27139"/>
    <n v="18.8"/>
    <n v="0.18"/>
    <x v="1"/>
  </r>
  <r>
    <x v="139"/>
    <x v="156"/>
    <x v="0"/>
    <n v="32.799999999999997"/>
    <n v="28.3"/>
    <n v="30.1"/>
    <n v="70.400000000000006"/>
    <x v="224"/>
    <n v="43.4"/>
    <n v="29991"/>
    <n v="17.399999999999999"/>
    <n v="0.11"/>
    <x v="1"/>
  </r>
  <r>
    <x v="140"/>
    <x v="221"/>
    <x v="3"/>
    <n v="38.9"/>
    <n v="49.6"/>
    <n v="34.799999999999997"/>
    <n v="54.8"/>
    <x v="225"/>
    <n v="43.2"/>
    <n v="36733"/>
    <n v="26.3"/>
    <n v="0.15"/>
    <x v="1"/>
  </r>
  <r>
    <x v="141"/>
    <x v="154"/>
    <x v="22"/>
    <n v="23.4"/>
    <n v="54.3"/>
    <n v="16.100000000000001"/>
    <n v="87.6"/>
    <x v="167"/>
    <n v="43.1"/>
    <n v="10901"/>
    <n v="18.3"/>
    <n v="0.13"/>
    <x v="1"/>
  </r>
  <r>
    <x v="142"/>
    <x v="193"/>
    <x v="11"/>
    <n v="40.9"/>
    <n v="82.1"/>
    <n v="39.5"/>
    <n v="34.1"/>
    <x v="8"/>
    <n v="43"/>
    <n v="12062"/>
    <n v="14.6"/>
    <n v="0.21"/>
    <x v="1"/>
  </r>
  <r>
    <x v="142"/>
    <x v="188"/>
    <x v="12"/>
    <n v="34.4"/>
    <n v="58.1"/>
    <n v="24.1"/>
    <n v="67.599999999999994"/>
    <x v="205"/>
    <n v="43"/>
    <n v="28327"/>
    <n v="38.9"/>
    <n v="0.12"/>
    <x v="1"/>
  </r>
  <r>
    <x v="143"/>
    <x v="132"/>
    <x v="12"/>
    <n v="35.700000000000003"/>
    <n v="55.6"/>
    <n v="18.7"/>
    <n v="67.8"/>
    <x v="226"/>
    <n v="42.9"/>
    <n v="26467"/>
    <n v="31.2"/>
    <n v="0.16"/>
    <x v="1"/>
  </r>
  <r>
    <x v="143"/>
    <x v="222"/>
    <x v="8"/>
    <n v="32.1"/>
    <n v="90"/>
    <n v="35.799999999999997"/>
    <n v="47.8"/>
    <x v="227"/>
    <n v="42.9"/>
    <n v="20851"/>
    <n v="20.7"/>
    <n v="0.27"/>
    <x v="1"/>
  </r>
  <r>
    <x v="187"/>
    <x v="134"/>
    <x v="21"/>
    <n v="29"/>
    <n v="73.5"/>
    <n v="26.6"/>
    <n v="65.2"/>
    <x v="228"/>
    <n v="42.8"/>
    <n v="11623"/>
    <n v="11.1"/>
    <n v="0.12"/>
    <x v="1"/>
  </r>
  <r>
    <x v="188"/>
    <x v="49"/>
    <x v="9"/>
    <n v="38.9"/>
    <n v="14.8"/>
    <n v="23.5"/>
    <n v="73.599999999999994"/>
    <x v="106"/>
    <n v="42.7"/>
    <n v="14290"/>
    <n v="7.9"/>
    <n v="0.02"/>
    <x v="1"/>
  </r>
  <r>
    <x v="145"/>
    <x v="223"/>
    <x v="4"/>
    <n v="30.2"/>
    <n v="61.6"/>
    <n v="35"/>
    <n v="57.4"/>
    <x v="97"/>
    <n v="42.6"/>
    <n v="10015"/>
    <n v="7.1"/>
    <n v="0.28000000000000003"/>
    <x v="1"/>
  </r>
  <r>
    <x v="189"/>
    <x v="185"/>
    <x v="12"/>
    <n v="29"/>
    <n v="63.7"/>
    <n v="29.7"/>
    <n v="62.8"/>
    <x v="157"/>
    <n v="42.5"/>
    <n v="10930"/>
    <n v="59.1"/>
    <n v="0.12"/>
    <x v="1"/>
  </r>
  <r>
    <x v="146"/>
    <x v="161"/>
    <x v="0"/>
    <n v="26.5"/>
    <n v="41.4"/>
    <n v="18.899999999999999"/>
    <n v="83.5"/>
    <x v="229"/>
    <n v="42.4"/>
    <n v="13216"/>
    <n v="17.399999999999999"/>
    <n v="0.19"/>
    <x v="1"/>
  </r>
  <r>
    <x v="147"/>
    <x v="186"/>
    <x v="12"/>
    <n v="34.6"/>
    <n v="64.900000000000006"/>
    <n v="19.600000000000001"/>
    <n v="65.5"/>
    <x v="230"/>
    <n v="41.6"/>
    <n v="25294"/>
    <n v="24.6"/>
    <n v="0.16"/>
    <x v="1"/>
  </r>
  <r>
    <x v="148"/>
    <x v="157"/>
    <x v="0"/>
    <n v="49"/>
    <n v="32.1"/>
    <n v="14.2"/>
    <n v="63.5"/>
    <x v="149"/>
    <n v="41.5"/>
    <n v="23873.8"/>
    <n v="18.399999999999999"/>
    <n v="0.25"/>
    <x v="1"/>
  </r>
  <r>
    <x v="148"/>
    <x v="224"/>
    <x v="18"/>
    <n v="30.6"/>
    <n v="86.4"/>
    <n v="30.5"/>
    <n v="53.9"/>
    <x v="4"/>
    <n v="41.5"/>
    <n v="15626"/>
    <n v="18.899999999999999"/>
    <n v="0.48"/>
    <x v="1"/>
  </r>
  <r>
    <x v="148"/>
    <x v="225"/>
    <x v="1"/>
    <n v="27.6"/>
    <n v="84.9"/>
    <n v="30.3"/>
    <n v="56.3"/>
    <x v="169"/>
    <n v="41.5"/>
    <n v="14541"/>
    <n v="13.4"/>
    <n v="0.35"/>
    <x v="1"/>
  </r>
  <r>
    <x v="190"/>
    <x v="184"/>
    <x v="18"/>
    <n v="32.9"/>
    <n v="56.2"/>
    <n v="30.4"/>
    <n v="54.4"/>
    <x v="231"/>
    <n v="41.4"/>
    <n v="6631"/>
    <n v="12"/>
    <n v="0.26"/>
    <x v="1"/>
  </r>
  <r>
    <x v="191"/>
    <x v="226"/>
    <x v="22"/>
    <n v="33.700000000000003"/>
    <n v="45.9"/>
    <n v="27.9"/>
    <n v="57.9"/>
    <x v="201"/>
    <n v="59.8"/>
    <n v="30538"/>
    <n v="12.3"/>
    <n v="0.1"/>
    <x v="1"/>
  </r>
  <r>
    <x v="191"/>
    <x v="111"/>
    <x v="17"/>
    <n v="27.9"/>
    <n v="48.5"/>
    <n v="22.3"/>
    <n v="60.8"/>
    <x v="109"/>
    <n v="59.8"/>
    <n v="23873.8"/>
    <n v="18.399999999999999"/>
    <n v="0.25"/>
    <x v="1"/>
  </r>
  <r>
    <x v="191"/>
    <x v="227"/>
    <x v="1"/>
    <n v="28.9"/>
    <n v="67.8"/>
    <n v="34"/>
    <n v="51.7"/>
    <x v="147"/>
    <n v="59.8"/>
    <n v="23347"/>
    <n v="13.1"/>
    <n v="0.23"/>
    <x v="1"/>
  </r>
  <r>
    <x v="191"/>
    <x v="228"/>
    <x v="0"/>
    <n v="24.6"/>
    <n v="38.4"/>
    <n v="22.8"/>
    <n v="63.7"/>
    <x v="92"/>
    <n v="59.8"/>
    <n v="5287"/>
    <n v="18.2"/>
    <n v="0.12"/>
    <x v="1"/>
  </r>
  <r>
    <x v="191"/>
    <x v="229"/>
    <x v="5"/>
    <n v="45.5"/>
    <n v="21.2"/>
    <n v="39.200000000000003"/>
    <n v="43.8"/>
    <x v="210"/>
    <n v="59.8"/>
    <n v="15529"/>
    <n v="7.9"/>
    <n v="0.1"/>
    <x v="1"/>
  </r>
  <r>
    <x v="191"/>
    <x v="106"/>
    <x v="15"/>
    <n v="42.7"/>
    <n v="17.7"/>
    <n v="44.5"/>
    <n v="39.700000000000003"/>
    <x v="232"/>
    <n v="59.8"/>
    <n v="10221"/>
    <n v="13.5"/>
    <n v="0.05"/>
    <x v="1"/>
  </r>
  <r>
    <x v="191"/>
    <x v="230"/>
    <x v="0"/>
    <n v="30.4"/>
    <n v="38"/>
    <n v="18.899999999999999"/>
    <n v="70"/>
    <x v="93"/>
    <n v="59.8"/>
    <n v="18539"/>
    <n v="15.1"/>
    <n v="0.26"/>
    <x v="1"/>
  </r>
  <r>
    <x v="191"/>
    <x v="231"/>
    <x v="26"/>
    <n v="38.700000000000003"/>
    <n v="48.9"/>
    <n v="45"/>
    <n v="34"/>
    <x v="233"/>
    <n v="59.8"/>
    <n v="13855"/>
    <n v="19.399999999999999"/>
    <n v="0.04"/>
    <x v="1"/>
  </r>
  <r>
    <x v="191"/>
    <x v="232"/>
    <x v="0"/>
    <n v="28"/>
    <n v="29.8"/>
    <n v="34.1"/>
    <n v="58.8"/>
    <x v="4"/>
    <n v="59.8"/>
    <n v="11381"/>
    <n v="8.4"/>
    <n v="0.08"/>
    <x v="1"/>
  </r>
  <r>
    <x v="191"/>
    <x v="233"/>
    <x v="12"/>
    <n v="40.799999999999997"/>
    <n v="50.8"/>
    <n v="18.8"/>
    <n v="46.7"/>
    <x v="234"/>
    <n v="59.8"/>
    <n v="9187"/>
    <n v="11.2"/>
    <n v="0.1"/>
    <x v="1"/>
  </r>
  <r>
    <x v="191"/>
    <x v="234"/>
    <x v="11"/>
    <n v="20.8"/>
    <n v="52"/>
    <n v="29.2"/>
    <n v="59.4"/>
    <x v="119"/>
    <n v="59.8"/>
    <n v="16667"/>
    <n v="11.9"/>
    <n v="7.0000000000000007E-2"/>
    <x v="1"/>
  </r>
  <r>
    <x v="191"/>
    <x v="235"/>
    <x v="0"/>
    <n v="44.3"/>
    <n v="49.2"/>
    <n v="35.6"/>
    <n v="42"/>
    <x v="235"/>
    <n v="59.8"/>
    <n v="25668"/>
    <n v="19"/>
    <n v="0.19"/>
    <x v="1"/>
  </r>
  <r>
    <x v="191"/>
    <x v="72"/>
    <x v="8"/>
    <n v="32.200000000000003"/>
    <n v="81.7"/>
    <n v="33.4"/>
    <n v="43.8"/>
    <x v="236"/>
    <n v="59.8"/>
    <n v="20771"/>
    <n v="30.1"/>
    <n v="0.26"/>
    <x v="1"/>
  </r>
  <r>
    <x v="191"/>
    <x v="141"/>
    <x v="22"/>
    <n v="24.5"/>
    <n v="44.1"/>
    <n v="22.2"/>
    <n v="71.900000000000006"/>
    <x v="188"/>
    <n v="59.8"/>
    <n v="47491"/>
    <n v="12.2"/>
    <n v="0.1"/>
    <x v="1"/>
  </r>
  <r>
    <x v="191"/>
    <x v="190"/>
    <x v="0"/>
    <n v="29"/>
    <n v="20.6"/>
    <n v="24.9"/>
    <n v="69"/>
    <x v="237"/>
    <n v="59.8"/>
    <n v="36108"/>
    <n v="15.7"/>
    <n v="0.06"/>
    <x v="1"/>
  </r>
  <r>
    <x v="191"/>
    <x v="236"/>
    <x v="1"/>
    <n v="31.7"/>
    <n v="90.1"/>
    <n v="35.9"/>
    <n v="37"/>
    <x v="238"/>
    <n v="59.8"/>
    <n v="12695"/>
    <n v="19.8"/>
    <n v="0.39"/>
    <x v="1"/>
  </r>
  <r>
    <x v="191"/>
    <x v="237"/>
    <x v="0"/>
    <n v="44.4"/>
    <n v="30.6"/>
    <n v="36.4"/>
    <n v="37.299999999999997"/>
    <x v="239"/>
    <n v="59.8"/>
    <n v="33119"/>
    <n v="19.899999999999999"/>
    <n v="7.0000000000000007E-2"/>
    <x v="1"/>
  </r>
  <r>
    <x v="191"/>
    <x v="238"/>
    <x v="11"/>
    <n v="25.8"/>
    <n v="48.4"/>
    <n v="37.700000000000003"/>
    <n v="55.7"/>
    <x v="52"/>
    <n v="59.8"/>
    <n v="26420"/>
    <n v="16.399999999999999"/>
    <n v="0.12"/>
    <x v="1"/>
  </r>
  <r>
    <x v="191"/>
    <x v="187"/>
    <x v="25"/>
    <n v="23.1"/>
    <n v="90.7"/>
    <n v="13.8"/>
    <n v="65.7"/>
    <x v="15"/>
    <n v="59.8"/>
    <n v="18209"/>
    <n v="16.899999999999999"/>
    <n v="0.39"/>
    <x v="1"/>
  </r>
  <r>
    <x v="191"/>
    <x v="239"/>
    <x v="0"/>
    <n v="48.5"/>
    <n v="31"/>
    <n v="14.4"/>
    <n v="55.6"/>
    <x v="240"/>
    <n v="59.8"/>
    <n v="23873.8"/>
    <n v="18.399999999999999"/>
    <n v="0.25"/>
    <x v="1"/>
  </r>
  <r>
    <x v="191"/>
    <x v="240"/>
    <x v="23"/>
    <n v="24.5"/>
    <n v="88.8"/>
    <n v="28"/>
    <n v="48"/>
    <x v="107"/>
    <n v="59.8"/>
    <n v="18600"/>
    <n v="20.3"/>
    <n v="0.21"/>
    <x v="1"/>
  </r>
  <r>
    <x v="191"/>
    <x v="241"/>
    <x v="0"/>
    <n v="34.299999999999997"/>
    <n v="26"/>
    <n v="29.3"/>
    <n v="52.1"/>
    <x v="177"/>
    <n v="59.8"/>
    <n v="29336"/>
    <n v="16.3"/>
    <n v="0.01"/>
    <x v="1"/>
  </r>
  <r>
    <x v="191"/>
    <x v="242"/>
    <x v="10"/>
    <n v="26.7"/>
    <n v="70.400000000000006"/>
    <n v="17.3"/>
    <n v="70.3"/>
    <x v="241"/>
    <n v="59.8"/>
    <n v="46208"/>
    <n v="17.8"/>
    <n v="0.21"/>
    <x v="1"/>
  </r>
  <r>
    <x v="191"/>
    <x v="243"/>
    <x v="3"/>
    <n v="35.799999999999997"/>
    <n v="62.1"/>
    <n v="44.2"/>
    <n v="32.5"/>
    <x v="65"/>
    <n v="59.8"/>
    <n v="30726"/>
    <n v="24.2"/>
    <n v="0.14000000000000001"/>
    <x v="1"/>
  </r>
  <r>
    <x v="191"/>
    <x v="244"/>
    <x v="3"/>
    <n v="38.799999999999997"/>
    <n v="55.7"/>
    <n v="34.299999999999997"/>
    <n v="38.5"/>
    <x v="131"/>
    <n v="59.8"/>
    <n v="27387"/>
    <n v="20.7"/>
    <n v="0.16"/>
    <x v="1"/>
  </r>
  <r>
    <x v="191"/>
    <x v="168"/>
    <x v="12"/>
    <n v="31.3"/>
    <n v="44"/>
    <n v="18"/>
    <n v="63"/>
    <x v="242"/>
    <n v="59.8"/>
    <n v="26576"/>
    <n v="38.4"/>
    <n v="0.08"/>
    <x v="1"/>
  </r>
  <r>
    <x v="191"/>
    <x v="245"/>
    <x v="19"/>
    <n v="23.6"/>
    <n v="80.400000000000006"/>
    <n v="25.9"/>
    <n v="53.5"/>
    <x v="243"/>
    <n v="59.8"/>
    <n v="23819"/>
    <n v="26.1"/>
    <n v="0.32"/>
    <x v="1"/>
  </r>
  <r>
    <x v="192"/>
    <x v="246"/>
    <x v="3"/>
    <n v="17"/>
    <n v="58.6"/>
    <n v="24.2"/>
    <n v="61.6"/>
    <x v="4"/>
    <n v="59.8"/>
    <n v="25036"/>
    <n v="29.8"/>
    <n v="0.18"/>
    <x v="1"/>
  </r>
  <r>
    <x v="192"/>
    <x v="247"/>
    <x v="11"/>
    <n v="25.9"/>
    <n v="66"/>
    <n v="37.200000000000003"/>
    <n v="36.299999999999997"/>
    <x v="244"/>
    <n v="59.8"/>
    <n v="8605"/>
    <n v="11.6"/>
    <n v="0.15"/>
    <x v="1"/>
  </r>
  <r>
    <x v="192"/>
    <x v="248"/>
    <x v="0"/>
    <n v="26.9"/>
    <n v="25.5"/>
    <n v="32"/>
    <n v="51.2"/>
    <x v="4"/>
    <n v="59.8"/>
    <n v="26769"/>
    <n v="19"/>
    <n v="0.05"/>
    <x v="1"/>
  </r>
  <r>
    <x v="192"/>
    <x v="249"/>
    <x v="0"/>
    <n v="43.6"/>
    <n v="25"/>
    <n v="10.5"/>
    <n v="55.7"/>
    <x v="229"/>
    <n v="59.8"/>
    <n v="7086"/>
    <n v="8.3000000000000007"/>
    <n v="0.02"/>
    <x v="1"/>
  </r>
  <r>
    <x v="192"/>
    <x v="192"/>
    <x v="3"/>
    <n v="25.5"/>
    <n v="64.8"/>
    <n v="30.7"/>
    <n v="43"/>
    <x v="245"/>
    <n v="59.8"/>
    <n v="15064"/>
    <n v="14.4"/>
    <n v="0.18"/>
    <x v="1"/>
  </r>
  <r>
    <x v="192"/>
    <x v="189"/>
    <x v="0"/>
    <n v="36.9"/>
    <n v="37.799999999999997"/>
    <n v="12.2"/>
    <n v="59.4"/>
    <x v="246"/>
    <n v="59.8"/>
    <n v="20713"/>
    <n v="10.8"/>
    <n v="0.18"/>
    <x v="1"/>
  </r>
  <r>
    <x v="192"/>
    <x v="250"/>
    <x v="9"/>
    <n v="42.4"/>
    <n v="36.1"/>
    <n v="26.2"/>
    <n v="42.9"/>
    <x v="21"/>
    <n v="59.8"/>
    <n v="32175"/>
    <n v="12.2"/>
    <n v="0.11"/>
    <x v="1"/>
  </r>
  <r>
    <x v="192"/>
    <x v="251"/>
    <x v="6"/>
    <n v="39.5"/>
    <n v="23.4"/>
    <n v="39.6"/>
    <n v="30.2"/>
    <x v="247"/>
    <n v="59.8"/>
    <n v="24043"/>
    <n v="15.8"/>
    <n v="0.14000000000000001"/>
    <x v="1"/>
  </r>
  <r>
    <x v="192"/>
    <x v="252"/>
    <x v="8"/>
    <n v="21.3"/>
    <n v="93"/>
    <n v="23.2"/>
    <n v="46.5"/>
    <x v="248"/>
    <n v="59.8"/>
    <n v="27930"/>
    <n v="20"/>
    <n v="0.44"/>
    <x v="1"/>
  </r>
  <r>
    <x v="192"/>
    <x v="180"/>
    <x v="15"/>
    <n v="36.4"/>
    <n v="24.2"/>
    <n v="44.5"/>
    <n v="25.1"/>
    <x v="8"/>
    <n v="59.8"/>
    <n v="12646"/>
    <n v="16.600000000000001"/>
    <n v="0.05"/>
    <x v="1"/>
  </r>
  <r>
    <x v="192"/>
    <x v="198"/>
    <x v="3"/>
    <n v="19.600000000000001"/>
    <n v="56.8"/>
    <n v="30"/>
    <n v="53"/>
    <x v="167"/>
    <n v="59.8"/>
    <n v="26640"/>
    <n v="28.3"/>
    <n v="0.19"/>
    <x v="1"/>
  </r>
  <r>
    <x v="192"/>
    <x v="253"/>
    <x v="0"/>
    <n v="25.7"/>
    <n v="25.9"/>
    <n v="30.8"/>
    <n v="53.5"/>
    <x v="7"/>
    <n v="59.8"/>
    <n v="15387"/>
    <n v="18.5"/>
    <n v="0.08"/>
    <x v="1"/>
  </r>
  <r>
    <x v="192"/>
    <x v="199"/>
    <x v="11"/>
    <n v="28.9"/>
    <n v="43.5"/>
    <n v="22.2"/>
    <n v="49.8"/>
    <x v="8"/>
    <n v="59.8"/>
    <n v="3879"/>
    <n v="4.5999999999999996"/>
    <n v="0.25"/>
    <x v="1"/>
  </r>
  <r>
    <x v="192"/>
    <x v="254"/>
    <x v="5"/>
    <n v="19"/>
    <n v="17.8"/>
    <n v="10.3"/>
    <n v="84.3"/>
    <x v="155"/>
    <n v="59.8"/>
    <n v="9303"/>
    <n v="9.9"/>
    <n v="0.04"/>
    <x v="1"/>
  </r>
  <r>
    <x v="192"/>
    <x v="255"/>
    <x v="28"/>
    <n v="32.700000000000003"/>
    <n v="34.9"/>
    <n v="22"/>
    <n v="52.1"/>
    <x v="113"/>
    <n v="59.8"/>
    <n v="85532"/>
    <n v="22.9"/>
    <n v="7.0000000000000007E-2"/>
    <x v="1"/>
  </r>
  <r>
    <x v="192"/>
    <x v="256"/>
    <x v="3"/>
    <n v="34"/>
    <n v="42.7"/>
    <n v="34.4"/>
    <n v="39.700000000000003"/>
    <x v="89"/>
    <n v="59.8"/>
    <n v="28341"/>
    <n v="16.5"/>
    <n v="0.17"/>
    <x v="1"/>
  </r>
  <r>
    <x v="192"/>
    <x v="257"/>
    <x v="12"/>
    <n v="35.200000000000003"/>
    <n v="56.3"/>
    <n v="21.3"/>
    <n v="50"/>
    <x v="75"/>
    <n v="59.8"/>
    <n v="23873.8"/>
    <n v="18.399999999999999"/>
    <n v="0.25"/>
    <x v="1"/>
  </r>
  <r>
    <x v="192"/>
    <x v="258"/>
    <x v="28"/>
    <n v="37.1"/>
    <n v="34.299999999999997"/>
    <n v="24.3"/>
    <n v="51.3"/>
    <x v="115"/>
    <n v="59.8"/>
    <n v="58618"/>
    <n v="24.3"/>
    <n v="0.05"/>
    <x v="1"/>
  </r>
  <r>
    <x v="192"/>
    <x v="259"/>
    <x v="28"/>
    <n v="22.5"/>
    <n v="33.200000000000003"/>
    <n v="12.3"/>
    <n v="78.3"/>
    <x v="230"/>
    <n v="59.8"/>
    <n v="33370"/>
    <n v="72.5"/>
    <n v="0.05"/>
    <x v="1"/>
  </r>
  <r>
    <x v="192"/>
    <x v="260"/>
    <x v="0"/>
    <n v="38.5"/>
    <n v="26.9"/>
    <n v="33.700000000000003"/>
    <n v="37.700000000000003"/>
    <x v="249"/>
    <n v="59.8"/>
    <n v="29885"/>
    <n v="14.1"/>
    <n v="0.05"/>
    <x v="1"/>
  </r>
  <r>
    <x v="192"/>
    <x v="261"/>
    <x v="28"/>
    <n v="24.2"/>
    <n v="34.299999999999997"/>
    <n v="26"/>
    <n v="56.2"/>
    <x v="93"/>
    <n v="59.8"/>
    <n v="62577"/>
    <n v="18.3"/>
    <n v="0.04"/>
    <x v="1"/>
  </r>
  <r>
    <x v="192"/>
    <x v="262"/>
    <x v="28"/>
    <n v="16.7"/>
    <n v="45.5"/>
    <n v="12.9"/>
    <n v="76.900000000000006"/>
    <x v="209"/>
    <n v="59.8"/>
    <n v="18135"/>
    <n v="25.8"/>
    <n v="0.09"/>
    <x v="1"/>
  </r>
  <r>
    <x v="192"/>
    <x v="191"/>
    <x v="6"/>
    <n v="41.5"/>
    <n v="23.3"/>
    <n v="33.6"/>
    <n v="36.9"/>
    <x v="250"/>
    <n v="59.8"/>
    <n v="24774"/>
    <n v="11.6"/>
    <n v="0.14000000000000001"/>
    <x v="1"/>
  </r>
  <r>
    <x v="193"/>
    <x v="263"/>
    <x v="1"/>
    <n v="24.9"/>
    <n v="67.099999999999994"/>
    <n v="23.8"/>
    <n v="48"/>
    <x v="223"/>
    <n v="59.8"/>
    <n v="9567"/>
    <n v="19.5"/>
    <n v="0.22"/>
    <x v="1"/>
  </r>
  <r>
    <x v="193"/>
    <x v="172"/>
    <x v="12"/>
    <n v="19.100000000000001"/>
    <n v="45.2"/>
    <n v="17"/>
    <n v="61.6"/>
    <x v="251"/>
    <n v="59.8"/>
    <n v="21428"/>
    <n v="67.8"/>
    <n v="0.08"/>
    <x v="1"/>
  </r>
  <r>
    <x v="193"/>
    <x v="264"/>
    <x v="1"/>
    <n v="17.399999999999999"/>
    <n v="89.9"/>
    <n v="20.3"/>
    <n v="51.7"/>
    <x v="84"/>
    <n v="59.8"/>
    <n v="12613"/>
    <n v="17.600000000000001"/>
    <n v="0.38"/>
    <x v="1"/>
  </r>
  <r>
    <x v="193"/>
    <x v="148"/>
    <x v="4"/>
    <n v="30.1"/>
    <n v="62.5"/>
    <n v="37.299999999999997"/>
    <n v="22.2"/>
    <x v="252"/>
    <n v="59.8"/>
    <n v="22064"/>
    <n v="25.9"/>
    <n v="0.26"/>
    <x v="1"/>
  </r>
  <r>
    <x v="193"/>
    <x v="265"/>
    <x v="25"/>
    <n v="18.399999999999999"/>
    <n v="56.6"/>
    <n v="11.1"/>
    <n v="62.8"/>
    <x v="74"/>
    <n v="59.8"/>
    <n v="19646"/>
    <n v="29.1"/>
    <n v="0.1"/>
    <x v="1"/>
  </r>
  <r>
    <x v="193"/>
    <x v="266"/>
    <x v="5"/>
    <n v="46.8"/>
    <n v="19.5"/>
    <n v="30.7"/>
    <n v="23.2"/>
    <x v="253"/>
    <n v="59.8"/>
    <n v="18925"/>
    <n v="6.7"/>
    <n v="0.08"/>
    <x v="1"/>
  </r>
  <r>
    <x v="193"/>
    <x v="119"/>
    <x v="9"/>
    <n v="40.9"/>
    <n v="25"/>
    <n v="24.2"/>
    <n v="42.3"/>
    <x v="254"/>
    <n v="59.8"/>
    <n v="29743"/>
    <n v="13.3"/>
    <n v="0.1"/>
    <x v="1"/>
  </r>
  <r>
    <x v="193"/>
    <x v="162"/>
    <x v="15"/>
    <n v="24.9"/>
    <n v="16"/>
    <n v="30.4"/>
    <n v="48.5"/>
    <x v="228"/>
    <n v="59.8"/>
    <n v="9336"/>
    <n v="19.600000000000001"/>
    <n v="0.04"/>
    <x v="1"/>
  </r>
  <r>
    <x v="193"/>
    <x v="267"/>
    <x v="21"/>
    <n v="26.9"/>
    <n v="57.7"/>
    <n v="26.9"/>
    <n v="41.5"/>
    <x v="247"/>
    <n v="59.8"/>
    <n v="17381"/>
    <n v="13.9"/>
    <n v="0.09"/>
    <x v="1"/>
  </r>
  <r>
    <x v="193"/>
    <x v="268"/>
    <x v="1"/>
    <n v="26.5"/>
    <n v="89.5"/>
    <n v="21.3"/>
    <n v="42"/>
    <x v="131"/>
    <n v="59.8"/>
    <n v="17940"/>
    <n v="17.899999999999999"/>
    <n v="0.3"/>
    <x v="1"/>
  </r>
  <r>
    <x v="193"/>
    <x v="269"/>
    <x v="12"/>
    <n v="34.9"/>
    <n v="46.6"/>
    <n v="28.3"/>
    <n v="36"/>
    <x v="255"/>
    <n v="59.8"/>
    <n v="38675"/>
    <n v="46.3"/>
    <n v="0.13"/>
    <x v="1"/>
  </r>
  <r>
    <x v="193"/>
    <x v="270"/>
    <x v="16"/>
    <n v="25.4"/>
    <n v="44.4"/>
    <n v="30"/>
    <n v="36.6"/>
    <x v="256"/>
    <n v="59.8"/>
    <n v="21849"/>
    <n v="23"/>
    <n v="0.08"/>
    <x v="1"/>
  </r>
  <r>
    <x v="193"/>
    <x v="271"/>
    <x v="18"/>
    <n v="22.6"/>
    <n v="69.099999999999994"/>
    <n v="49.4"/>
    <n v="23.6"/>
    <x v="88"/>
    <n v="59.8"/>
    <n v="7576"/>
    <n v="22.4"/>
    <n v="0.1"/>
    <x v="1"/>
  </r>
  <r>
    <x v="193"/>
    <x v="272"/>
    <x v="12"/>
    <n v="27.3"/>
    <n v="49.2"/>
    <n v="13.8"/>
    <n v="57.4"/>
    <x v="257"/>
    <n v="59.8"/>
    <n v="35487"/>
    <n v="37.4"/>
    <n v="0.12"/>
    <x v="1"/>
  </r>
  <r>
    <x v="193"/>
    <x v="273"/>
    <x v="1"/>
    <n v="25.2"/>
    <n v="80.599999999999994"/>
    <n v="23.2"/>
    <n v="39.9"/>
    <x v="68"/>
    <n v="59.8"/>
    <n v="12830"/>
    <n v="18.8"/>
    <n v="0.3"/>
    <x v="1"/>
  </r>
  <r>
    <x v="193"/>
    <x v="274"/>
    <x v="25"/>
    <n v="24.9"/>
    <n v="63.8"/>
    <n v="14"/>
    <n v="55.1"/>
    <x v="258"/>
    <n v="59.8"/>
    <n v="20584"/>
    <n v="26.8"/>
    <n v="0.12"/>
    <x v="1"/>
  </r>
  <r>
    <x v="193"/>
    <x v="115"/>
    <x v="0"/>
    <n v="31.3"/>
    <n v="34.6"/>
    <n v="29.2"/>
    <n v="44.3"/>
    <x v="4"/>
    <n v="59.8"/>
    <n v="23873.8"/>
    <n v="18.399999999999999"/>
    <n v="0.25"/>
    <x v="1"/>
  </r>
  <r>
    <x v="193"/>
    <x v="275"/>
    <x v="12"/>
    <n v="29.3"/>
    <n v="47.3"/>
    <n v="20.9"/>
    <n v="52.1"/>
    <x v="233"/>
    <n v="59.8"/>
    <n v="24444"/>
    <n v="23.8"/>
    <n v="0.08"/>
    <x v="1"/>
  </r>
  <r>
    <x v="193"/>
    <x v="276"/>
    <x v="20"/>
    <n v="19.7"/>
    <n v="73.7"/>
    <n v="12.4"/>
    <n v="58"/>
    <x v="259"/>
    <n v="59.8"/>
    <n v="22210"/>
    <n v="12.7"/>
    <n v="0.16"/>
    <x v="1"/>
  </r>
  <r>
    <x v="193"/>
    <x v="277"/>
    <x v="0"/>
    <n v="23.6"/>
    <n v="35.9"/>
    <n v="36.700000000000003"/>
    <n v="44.2"/>
    <x v="93"/>
    <n v="59.8"/>
    <n v="16306"/>
    <n v="22.8"/>
    <n v="0.23"/>
    <x v="1"/>
  </r>
  <r>
    <x v="193"/>
    <x v="278"/>
    <x v="16"/>
    <n v="25.6"/>
    <n v="71.7"/>
    <n v="32.4"/>
    <n v="32.700000000000003"/>
    <x v="8"/>
    <n v="59.8"/>
    <n v="23321"/>
    <n v="18.600000000000001"/>
    <n v="0.09"/>
    <x v="1"/>
  </r>
  <r>
    <x v="193"/>
    <x v="279"/>
    <x v="5"/>
    <n v="37.200000000000003"/>
    <n v="27.2"/>
    <n v="26.2"/>
    <n v="41.4"/>
    <x v="260"/>
    <n v="59.8"/>
    <n v="15930"/>
    <n v="12.6"/>
    <n v="0.16"/>
    <x v="1"/>
  </r>
  <r>
    <x v="193"/>
    <x v="280"/>
    <x v="8"/>
    <n v="21.4"/>
    <n v="88.7"/>
    <n v="23"/>
    <n v="43.5"/>
    <x v="38"/>
    <n v="59.8"/>
    <n v="16489"/>
    <n v="25.4"/>
    <n v="0.24"/>
    <x v="1"/>
  </r>
  <r>
    <x v="193"/>
    <x v="281"/>
    <x v="23"/>
    <n v="16.5"/>
    <n v="89"/>
    <n v="21.5"/>
    <n v="51.1"/>
    <x v="261"/>
    <n v="59.8"/>
    <n v="17142"/>
    <n v="21.1"/>
    <n v="0.21"/>
    <x v="1"/>
  </r>
  <r>
    <x v="193"/>
    <x v="282"/>
    <x v="0"/>
    <n v="36.9"/>
    <n v="25.1"/>
    <n v="40.4"/>
    <n v="30.3"/>
    <x v="229"/>
    <n v="59.8"/>
    <n v="30850"/>
    <n v="18.600000000000001"/>
    <n v="0.1"/>
    <x v="1"/>
  </r>
  <r>
    <x v="193"/>
    <x v="283"/>
    <x v="0"/>
    <n v="34.700000000000003"/>
    <n v="24.6"/>
    <n v="16.399999999999999"/>
    <n v="55.2"/>
    <x v="4"/>
    <n v="59.8"/>
    <n v="23065"/>
    <n v="10.7"/>
    <n v="7.0000000000000007E-2"/>
    <x v="1"/>
  </r>
  <r>
    <x v="194"/>
    <x v="284"/>
    <x v="1"/>
    <n v="19.8"/>
    <n v="63.8"/>
    <n v="15.5"/>
    <n v="56.6"/>
    <x v="147"/>
    <n v="59.8"/>
    <n v="9252"/>
    <n v="19.2"/>
    <n v="0.18"/>
    <x v="1"/>
  </r>
  <r>
    <x v="194"/>
    <x v="285"/>
    <x v="22"/>
    <n v="28.8"/>
    <n v="39.700000000000003"/>
    <n v="21.4"/>
    <n v="47.5"/>
    <x v="117"/>
    <n v="59.8"/>
    <n v="28296"/>
    <n v="13"/>
    <n v="0.15"/>
    <x v="1"/>
  </r>
  <r>
    <x v="194"/>
    <x v="286"/>
    <x v="5"/>
    <n v="44.5"/>
    <n v="18.8"/>
    <n v="34.299999999999997"/>
    <n v="21.6"/>
    <x v="262"/>
    <n v="59.8"/>
    <n v="18162"/>
    <n v="8.1999999999999993"/>
    <n v="0.09"/>
    <x v="1"/>
  </r>
  <r>
    <x v="194"/>
    <x v="110"/>
    <x v="4"/>
    <n v="20"/>
    <n v="58.9"/>
    <n v="11.2"/>
    <n v="59.7"/>
    <x v="263"/>
    <n v="59.8"/>
    <n v="10441"/>
    <n v="11"/>
    <n v="0.25"/>
    <x v="1"/>
  </r>
  <r>
    <x v="194"/>
    <x v="287"/>
    <x v="17"/>
    <n v="25.1"/>
    <n v="18.899999999999999"/>
    <n v="18.2"/>
    <n v="48.9"/>
    <x v="264"/>
    <n v="59.8"/>
    <n v="34550"/>
    <n v="16"/>
    <n v="0.05"/>
    <x v="1"/>
  </r>
  <r>
    <x v="194"/>
    <x v="288"/>
    <x v="29"/>
    <n v="47.9"/>
    <n v="53.3"/>
    <n v="27.5"/>
    <n v="11"/>
    <x v="265"/>
    <n v="59.8"/>
    <n v="30822"/>
    <n v="7.7"/>
    <n v="0.2"/>
    <x v="1"/>
  </r>
  <r>
    <x v="194"/>
    <x v="182"/>
    <x v="17"/>
    <n v="37"/>
    <n v="23.5"/>
    <n v="28.9"/>
    <n v="35.1"/>
    <x v="266"/>
    <n v="59.8"/>
    <n v="25779"/>
    <n v="22.2"/>
    <n v="7.0000000000000007E-2"/>
    <x v="1"/>
  </r>
  <r>
    <x v="194"/>
    <x v="289"/>
    <x v="10"/>
    <n v="24.3"/>
    <n v="52.9"/>
    <n v="8.6999999999999993"/>
    <n v="62.3"/>
    <x v="267"/>
    <n v="59.8"/>
    <n v="36731"/>
    <n v="18.399999999999999"/>
    <n v="0.14000000000000001"/>
    <x v="1"/>
  </r>
  <r>
    <x v="194"/>
    <x v="290"/>
    <x v="8"/>
    <n v="21"/>
    <n v="76.7"/>
    <n v="26.7"/>
    <n v="35.5"/>
    <x v="130"/>
    <n v="59.8"/>
    <n v="33391"/>
    <n v="35.799999999999997"/>
    <n v="0.17"/>
    <x v="1"/>
  </r>
  <r>
    <x v="194"/>
    <x v="291"/>
    <x v="27"/>
    <n v="52.3"/>
    <n v="19.100000000000001"/>
    <n v="33.1"/>
    <n v="15.2"/>
    <x v="266"/>
    <n v="59.8"/>
    <n v="27095"/>
    <n v="15.3"/>
    <n v="0.03"/>
    <x v="1"/>
  </r>
  <r>
    <x v="194"/>
    <x v="170"/>
    <x v="9"/>
    <n v="33.299999999999997"/>
    <n v="20.7"/>
    <n v="14.3"/>
    <n v="50.5"/>
    <x v="228"/>
    <n v="59.8"/>
    <n v="51351"/>
    <n v="16.600000000000001"/>
    <n v="0.08"/>
    <x v="1"/>
  </r>
  <r>
    <x v="194"/>
    <x v="292"/>
    <x v="12"/>
    <n v="28"/>
    <n v="71"/>
    <n v="15.5"/>
    <n v="39.200000000000003"/>
    <x v="268"/>
    <n v="59.8"/>
    <n v="20300"/>
    <n v="53.6"/>
    <n v="0.18"/>
    <x v="1"/>
  </r>
  <r>
    <x v="194"/>
    <x v="293"/>
    <x v="5"/>
    <n v="42.8"/>
    <n v="18"/>
    <n v="22.6"/>
    <n v="36.700000000000003"/>
    <x v="108"/>
    <n v="59.8"/>
    <n v="2872"/>
    <n v="3.3"/>
    <n v="7.0000000000000007E-2"/>
    <x v="1"/>
  </r>
  <r>
    <x v="194"/>
    <x v="294"/>
    <x v="21"/>
    <n v="24.4"/>
    <n v="63.5"/>
    <n v="14.4"/>
    <n v="53"/>
    <x v="15"/>
    <n v="59.8"/>
    <n v="10398"/>
    <n v="12.2"/>
    <n v="0.1"/>
    <x v="1"/>
  </r>
  <r>
    <x v="194"/>
    <x v="295"/>
    <x v="19"/>
    <n v="21.8"/>
    <n v="70.7"/>
    <n v="10.9"/>
    <n v="55.3"/>
    <x v="269"/>
    <n v="59.8"/>
    <n v="12346"/>
    <n v="30.3"/>
    <n v="0.16"/>
    <x v="1"/>
  </r>
  <r>
    <x v="194"/>
    <x v="296"/>
    <x v="30"/>
    <n v="13.1"/>
    <n v="42.6"/>
    <n v="12.6"/>
    <n v="66.7"/>
    <x v="51"/>
    <n v="59.8"/>
    <n v="14650"/>
    <n v="26.9"/>
    <n v="0.05"/>
    <x v="1"/>
  </r>
  <r>
    <x v="194"/>
    <x v="297"/>
    <x v="3"/>
    <n v="24.2"/>
    <n v="33.299999999999997"/>
    <n v="31.4"/>
    <n v="38.6"/>
    <x v="270"/>
    <n v="59.8"/>
    <n v="21643"/>
    <n v="28.3"/>
    <n v="0.04"/>
    <x v="1"/>
  </r>
  <r>
    <x v="194"/>
    <x v="298"/>
    <x v="31"/>
    <n v="10.7"/>
    <n v="56.9"/>
    <n v="17.3"/>
    <n v="62.4"/>
    <x v="271"/>
    <n v="59.8"/>
    <n v="13960"/>
    <n v="25.9"/>
    <n v="0.08"/>
    <x v="1"/>
  </r>
  <r>
    <x v="194"/>
    <x v="299"/>
    <x v="0"/>
    <n v="33.200000000000003"/>
    <n v="23.5"/>
    <n v="20.100000000000001"/>
    <n v="43"/>
    <x v="155"/>
    <n v="59.8"/>
    <n v="23873.8"/>
    <n v="18.399999999999999"/>
    <n v="0.25"/>
    <x v="1"/>
  </r>
  <r>
    <x v="194"/>
    <x v="300"/>
    <x v="0"/>
    <n v="38.700000000000003"/>
    <n v="18.3"/>
    <n v="28.4"/>
    <n v="35.200000000000003"/>
    <x v="4"/>
    <n v="59.8"/>
    <n v="23873.8"/>
    <n v="18.399999999999999"/>
    <n v="0.25"/>
    <x v="1"/>
  </r>
  <r>
    <x v="194"/>
    <x v="301"/>
    <x v="12"/>
    <n v="27.8"/>
    <n v="43.3"/>
    <n v="18.5"/>
    <n v="49.1"/>
    <x v="138"/>
    <n v="59.8"/>
    <n v="39838"/>
    <n v="46.1"/>
    <n v="0.08"/>
    <x v="1"/>
  </r>
  <r>
    <x v="194"/>
    <x v="302"/>
    <x v="8"/>
    <n v="18.2"/>
    <n v="76.3"/>
    <n v="27.1"/>
    <n v="35.799999999999997"/>
    <x v="272"/>
    <n v="59.8"/>
    <n v="23508"/>
    <n v="21.9"/>
    <n v="0.18"/>
    <x v="1"/>
  </r>
  <r>
    <x v="194"/>
    <x v="303"/>
    <x v="0"/>
    <n v="14.1"/>
    <n v="22.6"/>
    <n v="15.4"/>
    <n v="70.3"/>
    <x v="263"/>
    <n v="59.8"/>
    <n v="27520"/>
    <n v="26.9"/>
    <n v="0.06"/>
    <x v="1"/>
  </r>
  <r>
    <x v="194"/>
    <x v="304"/>
    <x v="28"/>
    <n v="21.9"/>
    <n v="49.7"/>
    <n v="20"/>
    <n v="51.5"/>
    <x v="273"/>
    <n v="59.8"/>
    <n v="16841"/>
    <n v="43.2"/>
    <n v="0.08"/>
    <x v="1"/>
  </r>
  <r>
    <x v="194"/>
    <x v="305"/>
    <x v="3"/>
    <n v="19.899999999999999"/>
    <n v="57.7"/>
    <n v="27.7"/>
    <n v="41.2"/>
    <x v="145"/>
    <n v="59.8"/>
    <n v="48007"/>
    <n v="39.4"/>
    <n v="0.09"/>
    <x v="1"/>
  </r>
  <r>
    <x v="195"/>
    <x v="306"/>
    <x v="20"/>
    <n v="19"/>
    <n v="75.3"/>
    <n v="20"/>
    <n v="27.1"/>
    <x v="172"/>
    <n v="59.8"/>
    <n v="17422"/>
    <n v="15.9"/>
    <n v="0.15"/>
    <x v="1"/>
  </r>
  <r>
    <x v="195"/>
    <x v="307"/>
    <x v="14"/>
    <n v="26.2"/>
    <n v="49"/>
    <n v="22.2"/>
    <n v="37.5"/>
    <x v="274"/>
    <n v="59.8"/>
    <n v="16099"/>
    <n v="24.2"/>
    <n v="0.17"/>
    <x v="1"/>
  </r>
  <r>
    <x v="195"/>
    <x v="146"/>
    <x v="24"/>
    <n v="15.2"/>
    <n v="31.6"/>
    <n v="7.8"/>
    <n v="61.4"/>
    <x v="0"/>
    <n v="59.8"/>
    <n v="127431"/>
    <n v="23.3"/>
    <n v="0.01"/>
    <x v="1"/>
  </r>
  <r>
    <x v="195"/>
    <x v="308"/>
    <x v="26"/>
    <n v="27.9"/>
    <n v="47"/>
    <n v="32.200000000000003"/>
    <n v="15.7"/>
    <x v="179"/>
    <n v="59.8"/>
    <n v="17503"/>
    <n v="16"/>
    <n v="0.05"/>
    <x v="1"/>
  </r>
  <r>
    <x v="195"/>
    <x v="309"/>
    <x v="0"/>
    <n v="18.7"/>
    <n v="30.8"/>
    <n v="20.3"/>
    <n v="46.2"/>
    <x v="188"/>
    <n v="59.8"/>
    <n v="15799"/>
    <n v="23.3"/>
    <n v="0.14000000000000001"/>
    <x v="1"/>
  </r>
  <r>
    <x v="195"/>
    <x v="310"/>
    <x v="17"/>
    <n v="24.5"/>
    <n v="36.200000000000003"/>
    <n v="19.7"/>
    <n v="45.7"/>
    <x v="9"/>
    <n v="59.8"/>
    <n v="11506"/>
    <n v="25"/>
    <n v="7.0000000000000007E-2"/>
    <x v="1"/>
  </r>
  <r>
    <x v="195"/>
    <x v="311"/>
    <x v="8"/>
    <n v="16.399999999999999"/>
    <n v="46.7"/>
    <n v="19.399999999999999"/>
    <n v="52.6"/>
    <x v="209"/>
    <n v="59.8"/>
    <n v="5570"/>
    <n v="25.4"/>
    <n v="0.15"/>
    <x v="1"/>
  </r>
  <r>
    <x v="195"/>
    <x v="312"/>
    <x v="32"/>
    <n v="32.299999999999997"/>
    <n v="51.4"/>
    <n v="24.6"/>
    <n v="31"/>
    <x v="275"/>
    <n v="59.8"/>
    <n v="51438"/>
    <n v="13"/>
    <n v="0.15"/>
    <x v="1"/>
  </r>
  <r>
    <x v="195"/>
    <x v="313"/>
    <x v="0"/>
    <n v="29.3"/>
    <n v="23.8"/>
    <n v="17.7"/>
    <n v="42.6"/>
    <x v="204"/>
    <n v="59.8"/>
    <n v="26622"/>
    <n v="17"/>
    <n v="7.0000000000000007E-2"/>
    <x v="1"/>
  </r>
  <r>
    <x v="195"/>
    <x v="314"/>
    <x v="33"/>
    <n v="43.8"/>
    <n v="14.3"/>
    <n v="15.7"/>
    <n v="38.799999999999997"/>
    <x v="229"/>
    <n v="59.8"/>
    <n v="8327"/>
    <n v="14.9"/>
    <n v="0.01"/>
    <x v="1"/>
  </r>
  <r>
    <x v="195"/>
    <x v="315"/>
    <x v="34"/>
    <n v="25.1"/>
    <n v="39.5"/>
    <n v="16"/>
    <n v="43.1"/>
    <x v="261"/>
    <n v="59.8"/>
    <n v="42835"/>
    <n v="11.5"/>
    <n v="0.05"/>
    <x v="1"/>
  </r>
  <r>
    <x v="195"/>
    <x v="316"/>
    <x v="1"/>
    <n v="18"/>
    <n v="62.6"/>
    <n v="18.100000000000001"/>
    <n v="39.799999999999997"/>
    <x v="182"/>
    <n v="59.8"/>
    <n v="8397"/>
    <n v="15.7"/>
    <n v="0.2"/>
    <x v="1"/>
  </r>
  <r>
    <x v="195"/>
    <x v="317"/>
    <x v="5"/>
    <n v="32.299999999999997"/>
    <n v="18.3"/>
    <n v="21.9"/>
    <n v="26.1"/>
    <x v="95"/>
    <n v="59.8"/>
    <n v="33751"/>
    <n v="11.9"/>
    <n v="0.05"/>
    <x v="1"/>
  </r>
  <r>
    <x v="195"/>
    <x v="195"/>
    <x v="0"/>
    <n v="15.9"/>
    <n v="26.9"/>
    <n v="13.9"/>
    <n v="58.3"/>
    <x v="276"/>
    <n v="59.8"/>
    <n v="23122"/>
    <n v="19"/>
    <n v="0.08"/>
    <x v="1"/>
  </r>
  <r>
    <x v="195"/>
    <x v="318"/>
    <x v="0"/>
    <n v="20.2"/>
    <n v="26.5"/>
    <n v="18.100000000000001"/>
    <n v="44.9"/>
    <x v="214"/>
    <n v="59.8"/>
    <n v="6300"/>
    <n v="11.3"/>
    <n v="0.15"/>
    <x v="1"/>
  </r>
  <r>
    <x v="195"/>
    <x v="319"/>
    <x v="11"/>
    <n v="19.600000000000001"/>
    <n v="48.6"/>
    <n v="18.899999999999999"/>
    <n v="42.8"/>
    <x v="137"/>
    <n v="59.8"/>
    <n v="17866"/>
    <n v="7.7"/>
    <n v="0.1"/>
    <x v="1"/>
  </r>
  <r>
    <x v="195"/>
    <x v="320"/>
    <x v="15"/>
    <n v="24.3"/>
    <n v="15.6"/>
    <n v="37"/>
    <n v="19.399999999999999"/>
    <x v="254"/>
    <n v="59.8"/>
    <n v="7446"/>
    <n v="17.399999999999999"/>
    <n v="0.11"/>
    <x v="1"/>
  </r>
  <r>
    <x v="195"/>
    <x v="321"/>
    <x v="1"/>
    <n v="12.9"/>
    <n v="49"/>
    <n v="13.7"/>
    <n v="58.1"/>
    <x v="261"/>
    <n v="59.8"/>
    <n v="24121"/>
    <n v="25.9"/>
    <n v="0.13"/>
    <x v="1"/>
  </r>
  <r>
    <x v="195"/>
    <x v="322"/>
    <x v="28"/>
    <n v="24.1"/>
    <n v="33.6"/>
    <n v="17.600000000000001"/>
    <n v="33.9"/>
    <x v="234"/>
    <n v="59.8"/>
    <n v="30025"/>
    <n v="22.2"/>
    <n v="0.12"/>
    <x v="1"/>
  </r>
  <r>
    <x v="195"/>
    <x v="323"/>
    <x v="28"/>
    <n v="29.6"/>
    <n v="32.4"/>
    <n v="27.2"/>
    <n v="29.2"/>
    <x v="15"/>
    <n v="59.8"/>
    <n v="120986"/>
    <n v="32.299999999999997"/>
    <n v="7.0000000000000007E-2"/>
    <x v="1"/>
  </r>
  <r>
    <x v="195"/>
    <x v="324"/>
    <x v="9"/>
    <n v="39.4"/>
    <n v="20.5"/>
    <n v="29.7"/>
    <n v="19.100000000000001"/>
    <x v="277"/>
    <n v="59.8"/>
    <n v="38191"/>
    <n v="12.8"/>
    <n v="0.06"/>
    <x v="1"/>
  </r>
  <r>
    <x v="195"/>
    <x v="325"/>
    <x v="35"/>
    <n v="28.5"/>
    <n v="12.7"/>
    <n v="29.7"/>
    <n v="19.3"/>
    <x v="129"/>
    <n v="59.8"/>
    <n v="10977"/>
    <n v="18.7"/>
    <n v="0"/>
    <x v="1"/>
  </r>
  <r>
    <x v="195"/>
    <x v="326"/>
    <x v="6"/>
    <n v="31.4"/>
    <n v="26.6"/>
    <n v="32.1"/>
    <n v="23.9"/>
    <x v="92"/>
    <n v="59.8"/>
    <n v="24365"/>
    <n v="20.3"/>
    <n v="0.09"/>
    <x v="1"/>
  </r>
  <r>
    <x v="195"/>
    <x v="327"/>
    <x v="13"/>
    <n v="20.6"/>
    <n v="77"/>
    <n v="19.2"/>
    <n v="29.4"/>
    <x v="278"/>
    <n v="59.8"/>
    <n v="15805"/>
    <n v="22.3"/>
    <n v="0.15"/>
    <x v="1"/>
  </r>
  <r>
    <x v="195"/>
    <x v="328"/>
    <x v="36"/>
    <n v="17"/>
    <n v="48.4"/>
    <n v="15.9"/>
    <n v="40.9"/>
    <x v="9"/>
    <n v="59.8"/>
    <n v="10791"/>
    <n v="17.8"/>
    <n v="0.1"/>
    <x v="1"/>
  </r>
  <r>
    <x v="195"/>
    <x v="329"/>
    <x v="23"/>
    <n v="17.3"/>
    <n v="76.3"/>
    <n v="24.3"/>
    <n v="30.5"/>
    <x v="279"/>
    <n v="59.8"/>
    <n v="12187"/>
    <n v="16.5"/>
    <n v="0.2"/>
    <x v="1"/>
  </r>
  <r>
    <x v="195"/>
    <x v="330"/>
    <x v="14"/>
    <n v="23.2"/>
    <n v="33.5"/>
    <n v="16.100000000000001"/>
    <n v="51.1"/>
    <x v="56"/>
    <n v="59.8"/>
    <n v="10798"/>
    <n v="17.3"/>
    <n v="0.06"/>
    <x v="1"/>
  </r>
  <r>
    <x v="195"/>
    <x v="331"/>
    <x v="28"/>
    <n v="15.8"/>
    <n v="37.1"/>
    <n v="14.1"/>
    <n v="59.3"/>
    <x v="240"/>
    <n v="59.8"/>
    <n v="18882"/>
    <n v="30.2"/>
    <n v="7.0000000000000007E-2"/>
    <x v="1"/>
  </r>
  <r>
    <x v="195"/>
    <x v="332"/>
    <x v="1"/>
    <n v="12.2"/>
    <n v="76.5"/>
    <n v="7.7"/>
    <n v="55.5"/>
    <x v="280"/>
    <n v="59.8"/>
    <n v="19665"/>
    <n v="19.399999999999999"/>
    <n v="0.27"/>
    <x v="1"/>
  </r>
  <r>
    <x v="195"/>
    <x v="333"/>
    <x v="0"/>
    <n v="36.5"/>
    <n v="27.7"/>
    <n v="23.6"/>
    <n v="23.6"/>
    <x v="281"/>
    <n v="59.8"/>
    <n v="40325"/>
    <n v="43.7"/>
    <n v="0.09"/>
    <x v="1"/>
  </r>
  <r>
    <x v="195"/>
    <x v="334"/>
    <x v="1"/>
    <n v="14.5"/>
    <n v="66.2"/>
    <n v="16.7"/>
    <n v="40.200000000000003"/>
    <x v="182"/>
    <n v="59.8"/>
    <n v="15141"/>
    <n v="18.7"/>
    <n v="0.2"/>
    <x v="1"/>
  </r>
  <r>
    <x v="195"/>
    <x v="335"/>
    <x v="19"/>
    <n v="23.5"/>
    <n v="68.7"/>
    <n v="16.399999999999999"/>
    <n v="38.9"/>
    <x v="272"/>
    <n v="59.8"/>
    <n v="20951"/>
    <n v="25.9"/>
    <n v="0.23"/>
    <x v="1"/>
  </r>
  <r>
    <x v="195"/>
    <x v="336"/>
    <x v="3"/>
    <n v="29.5"/>
    <n v="40.200000000000003"/>
    <n v="31.7"/>
    <n v="27.7"/>
    <x v="149"/>
    <n v="59.8"/>
    <n v="28576"/>
    <n v="27.8"/>
    <n v="0.11"/>
    <x v="1"/>
  </r>
  <r>
    <x v="195"/>
    <x v="337"/>
    <x v="0"/>
    <n v="17.600000000000001"/>
    <n v="18.600000000000001"/>
    <n v="14.5"/>
    <n v="52.8"/>
    <x v="246"/>
    <n v="59.8"/>
    <n v="13908"/>
    <n v="18.100000000000001"/>
    <n v="7.0000000000000007E-2"/>
    <x v="1"/>
  </r>
  <r>
    <x v="195"/>
    <x v="338"/>
    <x v="28"/>
    <n v="14.5"/>
    <n v="26.8"/>
    <n v="15.7"/>
    <n v="50.8"/>
    <x v="242"/>
    <n v="59.8"/>
    <n v="19693"/>
    <n v="25.3"/>
    <n v="0.06"/>
    <x v="1"/>
  </r>
  <r>
    <x v="195"/>
    <x v="339"/>
    <x v="0"/>
    <n v="33.799999999999997"/>
    <n v="20.7"/>
    <n v="16.100000000000001"/>
    <n v="31.6"/>
    <x v="116"/>
    <n v="59.8"/>
    <n v="23873.8"/>
    <n v="18.399999999999999"/>
    <n v="0.25"/>
    <x v="1"/>
  </r>
  <r>
    <x v="195"/>
    <x v="340"/>
    <x v="28"/>
    <n v="18.3"/>
    <n v="26.2"/>
    <n v="18.5"/>
    <n v="50.8"/>
    <x v="282"/>
    <n v="59.8"/>
    <n v="47247"/>
    <n v="18"/>
    <n v="0.04"/>
    <x v="1"/>
  </r>
  <r>
    <x v="195"/>
    <x v="341"/>
    <x v="36"/>
    <n v="17.7"/>
    <n v="42"/>
    <n v="13"/>
    <n v="43.9"/>
    <x v="206"/>
    <n v="59.8"/>
    <n v="32720"/>
    <n v="18.8"/>
    <n v="0.09"/>
    <x v="1"/>
  </r>
  <r>
    <x v="195"/>
    <x v="342"/>
    <x v="0"/>
    <n v="22.1"/>
    <n v="15"/>
    <n v="30.1"/>
    <n v="36.6"/>
    <x v="128"/>
    <n v="59.8"/>
    <n v="31424"/>
    <n v="21.5"/>
    <n v="0.1"/>
    <x v="1"/>
  </r>
  <r>
    <x v="195"/>
    <x v="343"/>
    <x v="1"/>
    <n v="18.2"/>
    <n v="69.5"/>
    <n v="22.2"/>
    <n v="42"/>
    <x v="279"/>
    <n v="59.8"/>
    <n v="7828"/>
    <n v="15.9"/>
    <n v="0.22"/>
    <x v="1"/>
  </r>
  <r>
    <x v="195"/>
    <x v="344"/>
    <x v="1"/>
    <n v="32.6"/>
    <n v="81.5"/>
    <n v="25.2"/>
    <n v="12.4"/>
    <x v="283"/>
    <n v="59.8"/>
    <n v="12063"/>
    <n v="16.600000000000001"/>
    <n v="0.38"/>
    <x v="1"/>
  </r>
  <r>
    <x v="195"/>
    <x v="345"/>
    <x v="14"/>
    <n v="22.5"/>
    <n v="38.299999999999997"/>
    <n v="22.1"/>
    <n v="44.4"/>
    <x v="284"/>
    <n v="59.8"/>
    <n v="10045"/>
    <n v="9.5"/>
    <n v="0.04"/>
    <x v="1"/>
  </r>
  <r>
    <x v="195"/>
    <x v="346"/>
    <x v="8"/>
    <n v="18.5"/>
    <n v="70.5"/>
    <n v="15"/>
    <n v="34.9"/>
    <x v="228"/>
    <n v="59.8"/>
    <n v="18340"/>
    <n v="23.8"/>
    <n v="0.21"/>
    <x v="1"/>
  </r>
  <r>
    <x v="195"/>
    <x v="347"/>
    <x v="22"/>
    <n v="15.8"/>
    <n v="36.4"/>
    <n v="10.199999999999999"/>
    <n v="64.3"/>
    <x v="241"/>
    <n v="59.8"/>
    <n v="58413"/>
    <n v="15.4"/>
    <n v="0.09"/>
    <x v="1"/>
  </r>
  <r>
    <x v="195"/>
    <x v="348"/>
    <x v="23"/>
    <n v="13.3"/>
    <n v="87"/>
    <n v="13.9"/>
    <n v="47.8"/>
    <x v="275"/>
    <n v="59.8"/>
    <n v="10159"/>
    <n v="17"/>
    <n v="0.25"/>
    <x v="1"/>
  </r>
  <r>
    <x v="195"/>
    <x v="349"/>
    <x v="34"/>
    <n v="21.6"/>
    <n v="35.799999999999997"/>
    <n v="15.7"/>
    <n v="44.3"/>
    <x v="4"/>
    <n v="59.8"/>
    <n v="49292"/>
    <n v="14.1"/>
    <n v="7.0000000000000007E-2"/>
    <x v="1"/>
  </r>
  <r>
    <x v="195"/>
    <x v="350"/>
    <x v="25"/>
    <n v="26.3"/>
    <n v="82.5"/>
    <n v="14.1"/>
    <n v="24.3"/>
    <x v="285"/>
    <n v="59.8"/>
    <n v="26419"/>
    <n v="52"/>
    <n v="0.27"/>
    <x v="1"/>
  </r>
  <r>
    <x v="195"/>
    <x v="351"/>
    <x v="19"/>
    <n v="23.4"/>
    <n v="49.4"/>
    <n v="21.1"/>
    <n v="36.700000000000003"/>
    <x v="286"/>
    <n v="59.8"/>
    <n v="9020"/>
    <n v="17.100000000000001"/>
    <n v="0.16"/>
    <x v="1"/>
  </r>
  <r>
    <x v="195"/>
    <x v="352"/>
    <x v="0"/>
    <n v="28.8"/>
    <n v="31"/>
    <n v="24.5"/>
    <n v="33.5"/>
    <x v="240"/>
    <n v="59.8"/>
    <n v="24550"/>
    <n v="18.3"/>
    <n v="7.0000000000000007E-2"/>
    <x v="1"/>
  </r>
  <r>
    <x v="195"/>
    <x v="197"/>
    <x v="9"/>
    <n v="38.799999999999997"/>
    <n v="13.9"/>
    <n v="27.2"/>
    <n v="23"/>
    <x v="287"/>
    <n v="59.8"/>
    <n v="47508"/>
    <n v="15.9"/>
    <n v="0.05"/>
    <x v="1"/>
  </r>
  <r>
    <x v="196"/>
    <x v="353"/>
    <x v="1"/>
    <n v="16.2"/>
    <n v="84.5"/>
    <n v="19.899999999999999"/>
    <n v="11.7"/>
    <x v="199"/>
    <n v="59.8"/>
    <n v="23873.8"/>
    <n v="18.399999999999999"/>
    <n v="0.25"/>
    <x v="1"/>
  </r>
  <r>
    <x v="196"/>
    <x v="354"/>
    <x v="0"/>
    <n v="33.700000000000003"/>
    <n v="22.5"/>
    <n v="18.7"/>
    <n v="10.3"/>
    <x v="288"/>
    <n v="59.8"/>
    <n v="22386"/>
    <n v="17.600000000000001"/>
    <n v="0.04"/>
    <x v="1"/>
  </r>
  <r>
    <x v="196"/>
    <x v="355"/>
    <x v="0"/>
    <n v="20.8"/>
    <n v="28.5"/>
    <n v="17"/>
    <n v="25.5"/>
    <x v="216"/>
    <n v="59.8"/>
    <n v="19198"/>
    <n v="17.100000000000001"/>
    <n v="0.08"/>
    <x v="1"/>
  </r>
  <r>
    <x v="196"/>
    <x v="356"/>
    <x v="8"/>
    <n v="17.100000000000001"/>
    <n v="91.4"/>
    <n v="12.3"/>
    <n v="28.7"/>
    <x v="209"/>
    <n v="59.8"/>
    <n v="30333"/>
    <n v="17.100000000000001"/>
    <n v="0.38"/>
    <x v="1"/>
  </r>
  <r>
    <x v="196"/>
    <x v="357"/>
    <x v="8"/>
    <n v="17.7"/>
    <n v="56.3"/>
    <n v="16.8"/>
    <n v="26.2"/>
    <x v="242"/>
    <n v="59.8"/>
    <n v="32713"/>
    <n v="30.4"/>
    <n v="0.17"/>
    <x v="1"/>
  </r>
  <r>
    <x v="196"/>
    <x v="358"/>
    <x v="8"/>
    <n v="18.2"/>
    <n v="59.9"/>
    <n v="19.100000000000001"/>
    <n v="20.3"/>
    <x v="40"/>
    <n v="59.8"/>
    <n v="15655"/>
    <n v="22.6"/>
    <n v="0.15"/>
    <x v="1"/>
  </r>
  <r>
    <x v="196"/>
    <x v="359"/>
    <x v="0"/>
    <n v="19.600000000000001"/>
    <n v="27.9"/>
    <n v="20.2"/>
    <n v="34.4"/>
    <x v="47"/>
    <n v="59.8"/>
    <n v="28534"/>
    <n v="20.399999999999999"/>
    <n v="0.05"/>
    <x v="1"/>
  </r>
  <r>
    <x v="196"/>
    <x v="360"/>
    <x v="8"/>
    <n v="15.7"/>
    <n v="79"/>
    <n v="16.2"/>
    <n v="20.3"/>
    <x v="26"/>
    <n v="59.8"/>
    <n v="30251"/>
    <n v="22"/>
    <n v="0.21"/>
    <x v="1"/>
  </r>
  <r>
    <x v="196"/>
    <x v="361"/>
    <x v="9"/>
    <n v="29"/>
    <n v="21"/>
    <n v="12.5"/>
    <n v="21"/>
    <x v="289"/>
    <n v="59.8"/>
    <n v="31658"/>
    <n v="10.8"/>
    <n v="7.0000000000000007E-2"/>
    <x v="1"/>
  </r>
  <r>
    <x v="196"/>
    <x v="362"/>
    <x v="1"/>
    <n v="21.5"/>
    <n v="82.6"/>
    <n v="16.2"/>
    <n v="18.8"/>
    <x v="151"/>
    <n v="59.8"/>
    <n v="8773"/>
    <n v="17.8"/>
    <n v="0.43"/>
    <x v="1"/>
  </r>
  <r>
    <x v="196"/>
    <x v="363"/>
    <x v="5"/>
    <n v="27.7"/>
    <n v="18.8"/>
    <n v="16.3"/>
    <n v="20.100000000000001"/>
    <x v="290"/>
    <n v="59.8"/>
    <n v="14686"/>
    <n v="8.1999999999999993"/>
    <n v="0.05"/>
    <x v="1"/>
  </r>
  <r>
    <x v="196"/>
    <x v="364"/>
    <x v="0"/>
    <n v="20.9"/>
    <n v="23.6"/>
    <n v="13.8"/>
    <n v="33.9"/>
    <x v="88"/>
    <n v="59.8"/>
    <n v="21379"/>
    <n v="15.1"/>
    <n v="0.1"/>
    <x v="1"/>
  </r>
  <r>
    <x v="196"/>
    <x v="365"/>
    <x v="5"/>
    <n v="28.3"/>
    <n v="18.100000000000001"/>
    <n v="15.5"/>
    <n v="24.3"/>
    <x v="291"/>
    <n v="59.8"/>
    <n v="15885"/>
    <n v="8.4"/>
    <n v="0.06"/>
    <x v="1"/>
  </r>
  <r>
    <x v="196"/>
    <x v="366"/>
    <x v="6"/>
    <n v="37.1"/>
    <n v="31.4"/>
    <n v="17.899999999999999"/>
    <n v="6.6"/>
    <x v="292"/>
    <n v="59.8"/>
    <n v="24356"/>
    <n v="17.399999999999999"/>
    <n v="0.14000000000000001"/>
    <x v="1"/>
  </r>
  <r>
    <x v="196"/>
    <x v="367"/>
    <x v="8"/>
    <n v="19"/>
    <n v="71.3"/>
    <n v="19.5"/>
    <n v="13.6"/>
    <x v="178"/>
    <n v="59.8"/>
    <n v="22037"/>
    <n v="29"/>
    <n v="0.27"/>
    <x v="1"/>
  </r>
  <r>
    <x v="196"/>
    <x v="368"/>
    <x v="12"/>
    <n v="28.2"/>
    <n v="51.4"/>
    <n v="15.9"/>
    <n v="21.7"/>
    <x v="68"/>
    <n v="59.8"/>
    <n v="22401"/>
    <n v="62.7"/>
    <n v="0.12"/>
    <x v="1"/>
  </r>
  <r>
    <x v="196"/>
    <x v="369"/>
    <x v="1"/>
    <n v="12.3"/>
    <n v="52.6"/>
    <n v="9.3000000000000007"/>
    <n v="48.4"/>
    <x v="293"/>
    <n v="59.8"/>
    <n v="18513"/>
    <n v="19.8"/>
    <n v="0.13"/>
    <x v="1"/>
  </r>
  <r>
    <x v="196"/>
    <x v="370"/>
    <x v="1"/>
    <n v="27.9"/>
    <n v="66.7"/>
    <n v="25.7"/>
    <n v="9.1999999999999993"/>
    <x v="290"/>
    <n v="59.8"/>
    <n v="13951"/>
    <n v="15.9"/>
    <n v="0.22"/>
    <x v="1"/>
  </r>
  <r>
    <x v="196"/>
    <x v="371"/>
    <x v="37"/>
    <n v="29.9"/>
    <n v="45"/>
    <n v="14.7"/>
    <n v="20.9"/>
    <x v="223"/>
    <n v="59.8"/>
    <n v="27402"/>
    <n v="7.5"/>
    <n v="0.03"/>
    <x v="1"/>
  </r>
  <r>
    <x v="196"/>
    <x v="372"/>
    <x v="23"/>
    <n v="17.399999999999999"/>
    <n v="77.8"/>
    <n v="17.2"/>
    <n v="24.5"/>
    <x v="4"/>
    <n v="59.8"/>
    <n v="19101"/>
    <n v="16.8"/>
    <n v="0.15"/>
    <x v="1"/>
  </r>
  <r>
    <x v="196"/>
    <x v="373"/>
    <x v="0"/>
    <n v="21.2"/>
    <n v="32.299999999999997"/>
    <n v="13.8"/>
    <n v="24.8"/>
    <x v="131"/>
    <n v="59.8"/>
    <n v="23873.8"/>
    <n v="18.399999999999999"/>
    <n v="0.25"/>
    <x v="1"/>
  </r>
  <r>
    <x v="196"/>
    <x v="374"/>
    <x v="15"/>
    <n v="24.7"/>
    <n v="22.2"/>
    <n v="21.4"/>
    <n v="27.1"/>
    <x v="294"/>
    <n v="59.8"/>
    <n v="10915"/>
    <n v="9.8000000000000007"/>
    <n v="0.06"/>
    <x v="1"/>
  </r>
  <r>
    <x v="196"/>
    <x v="375"/>
    <x v="15"/>
    <n v="12.5"/>
    <n v="14.3"/>
    <n v="19.7"/>
    <n v="31"/>
    <x v="295"/>
    <n v="59.8"/>
    <n v="8240"/>
    <n v="20.9"/>
    <n v="0.05"/>
    <x v="1"/>
  </r>
  <r>
    <x v="196"/>
    <x v="376"/>
    <x v="13"/>
    <n v="17.899999999999999"/>
    <n v="72.599999999999994"/>
    <n v="12.2"/>
    <n v="31.3"/>
    <x v="65"/>
    <n v="59.8"/>
    <n v="14067"/>
    <n v="26.8"/>
    <n v="0.14000000000000001"/>
    <x v="1"/>
  </r>
  <r>
    <x v="196"/>
    <x v="377"/>
    <x v="13"/>
    <n v="22.9"/>
    <n v="74.8"/>
    <n v="18.600000000000001"/>
    <n v="22.1"/>
    <x v="280"/>
    <n v="59.8"/>
    <n v="7653"/>
    <n v="28"/>
    <n v="0.11"/>
    <x v="1"/>
  </r>
  <r>
    <x v="196"/>
    <x v="378"/>
    <x v="0"/>
    <n v="17.100000000000001"/>
    <n v="41.3"/>
    <n v="14.5"/>
    <n v="26.4"/>
    <x v="98"/>
    <n v="59.8"/>
    <n v="10646"/>
    <n v="26.2"/>
    <n v="0.17"/>
    <x v="1"/>
  </r>
  <r>
    <x v="196"/>
    <x v="379"/>
    <x v="36"/>
    <n v="18"/>
    <n v="48.3"/>
    <n v="10.9"/>
    <n v="28.3"/>
    <x v="102"/>
    <n v="59.8"/>
    <n v="18867"/>
    <n v="17.899999999999999"/>
    <n v="7.0000000000000007E-2"/>
    <x v="1"/>
  </r>
  <r>
    <x v="196"/>
    <x v="380"/>
    <x v="0"/>
    <n v="17.100000000000001"/>
    <n v="27.3"/>
    <n v="12.5"/>
    <n v="46.9"/>
    <x v="4"/>
    <n v="59.8"/>
    <n v="23873.8"/>
    <n v="18.399999999999999"/>
    <n v="0.25"/>
    <x v="1"/>
  </r>
  <r>
    <x v="196"/>
    <x v="381"/>
    <x v="22"/>
    <n v="23"/>
    <n v="42"/>
    <n v="12.5"/>
    <n v="23.3"/>
    <x v="296"/>
    <n v="59.8"/>
    <n v="22893"/>
    <n v="11.7"/>
    <n v="0.28000000000000003"/>
    <x v="1"/>
  </r>
  <r>
    <x v="196"/>
    <x v="382"/>
    <x v="28"/>
    <n v="19.3"/>
    <n v="32.4"/>
    <n v="12.1"/>
    <n v="29.1"/>
    <x v="297"/>
    <n v="59.8"/>
    <n v="27709"/>
    <n v="19.600000000000001"/>
    <n v="0.16"/>
    <x v="1"/>
  </r>
  <r>
    <x v="196"/>
    <x v="383"/>
    <x v="22"/>
    <n v="19.600000000000001"/>
    <n v="23.6"/>
    <n v="9.8000000000000007"/>
    <n v="45.3"/>
    <x v="196"/>
    <n v="59.8"/>
    <n v="33172"/>
    <n v="13.6"/>
    <n v="7.0000000000000007E-2"/>
    <x v="1"/>
  </r>
  <r>
    <x v="196"/>
    <x v="384"/>
    <x v="38"/>
    <n v="17.100000000000001"/>
    <n v="45.5"/>
    <n v="16.3"/>
    <n v="30.1"/>
    <x v="106"/>
    <n v="59.8"/>
    <n v="25075"/>
    <n v="15.3"/>
    <n v="7.0000000000000007E-2"/>
    <x v="1"/>
  </r>
  <r>
    <x v="196"/>
    <x v="385"/>
    <x v="29"/>
    <n v="37.6"/>
    <n v="38.1"/>
    <n v="19.7"/>
    <n v="3.1"/>
    <x v="298"/>
    <n v="59.8"/>
    <n v="20836"/>
    <n v="5.2"/>
    <n v="7.0000000000000007E-2"/>
    <x v="1"/>
  </r>
  <r>
    <x v="196"/>
    <x v="386"/>
    <x v="1"/>
    <n v="17.600000000000001"/>
    <n v="63.3"/>
    <n v="18.100000000000001"/>
    <n v="25.6"/>
    <x v="71"/>
    <n v="59.8"/>
    <n v="12801"/>
    <n v="17.100000000000001"/>
    <n v="0.2"/>
    <x v="1"/>
  </r>
  <r>
    <x v="196"/>
    <x v="387"/>
    <x v="8"/>
    <n v="15.5"/>
    <n v="64.599999999999994"/>
    <n v="11.3"/>
    <n v="35.6"/>
    <x v="80"/>
    <n v="59.8"/>
    <n v="20314"/>
    <n v="36.5"/>
    <n v="0.33"/>
    <x v="1"/>
  </r>
  <r>
    <x v="196"/>
    <x v="388"/>
    <x v="5"/>
    <n v="26.5"/>
    <n v="18"/>
    <n v="15.8"/>
    <n v="21.7"/>
    <x v="78"/>
    <n v="59.8"/>
    <n v="5865"/>
    <n v="14.4"/>
    <n v="0.05"/>
    <x v="1"/>
  </r>
  <r>
    <x v="196"/>
    <x v="389"/>
    <x v="28"/>
    <n v="23.1"/>
    <n v="30.5"/>
    <n v="17.399999999999999"/>
    <n v="35.1"/>
    <x v="207"/>
    <n v="59.8"/>
    <n v="51560"/>
    <n v="65.099999999999994"/>
    <n v="0.02"/>
    <x v="1"/>
  </r>
  <r>
    <x v="196"/>
    <x v="390"/>
    <x v="36"/>
    <n v="20.6"/>
    <n v="55.8"/>
    <n v="11.6"/>
    <n v="27.4"/>
    <x v="109"/>
    <n v="59.8"/>
    <n v="22795"/>
    <n v="19"/>
    <n v="0.11"/>
    <x v="1"/>
  </r>
  <r>
    <x v="196"/>
    <x v="391"/>
    <x v="0"/>
    <n v="29.4"/>
    <n v="27.4"/>
    <n v="16.2"/>
    <n v="24"/>
    <x v="258"/>
    <n v="59.8"/>
    <n v="11641"/>
    <n v="21.5"/>
    <n v="0.06"/>
    <x v="1"/>
  </r>
  <r>
    <x v="196"/>
    <x v="392"/>
    <x v="1"/>
    <n v="15.6"/>
    <n v="82.5"/>
    <n v="18.5"/>
    <n v="19.100000000000001"/>
    <x v="249"/>
    <n v="59.8"/>
    <n v="17638"/>
    <n v="14.4"/>
    <n v="0.27"/>
    <x v="1"/>
  </r>
  <r>
    <x v="196"/>
    <x v="393"/>
    <x v="10"/>
    <n v="13.4"/>
    <n v="59.9"/>
    <n v="11.8"/>
    <n v="39.4"/>
    <x v="229"/>
    <n v="59.8"/>
    <n v="23026"/>
    <n v="23.4"/>
    <n v="0.22"/>
    <x v="1"/>
  </r>
  <r>
    <x v="196"/>
    <x v="394"/>
    <x v="28"/>
    <n v="26.5"/>
    <n v="24.4"/>
    <n v="19.100000000000001"/>
    <n v="27.2"/>
    <x v="299"/>
    <n v="59.8"/>
    <n v="19959"/>
    <n v="58.4"/>
    <n v="0.01"/>
    <x v="1"/>
  </r>
  <r>
    <x v="196"/>
    <x v="395"/>
    <x v="8"/>
    <n v="20.6"/>
    <n v="81.8"/>
    <n v="18"/>
    <n v="19.399999999999999"/>
    <x v="300"/>
    <n v="59.8"/>
    <n v="18971"/>
    <n v="26.2"/>
    <n v="0.32"/>
    <x v="1"/>
  </r>
  <r>
    <x v="196"/>
    <x v="396"/>
    <x v="1"/>
    <n v="24.4"/>
    <n v="63"/>
    <n v="17.7"/>
    <n v="19.3"/>
    <x v="210"/>
    <n v="59.8"/>
    <n v="15705"/>
    <n v="20.2"/>
    <n v="0.2"/>
    <x v="1"/>
  </r>
  <r>
    <x v="196"/>
    <x v="397"/>
    <x v="39"/>
    <n v="17.8"/>
    <n v="42"/>
    <n v="17.8"/>
    <n v="34.4"/>
    <x v="119"/>
    <n v="59.8"/>
    <n v="10269"/>
    <n v="13"/>
    <n v="0.03"/>
    <x v="1"/>
  </r>
  <r>
    <x v="196"/>
    <x v="398"/>
    <x v="14"/>
    <n v="20.399999999999999"/>
    <n v="41.4"/>
    <n v="21.5"/>
    <n v="28.9"/>
    <x v="116"/>
    <n v="59.8"/>
    <n v="12326"/>
    <n v="14.6"/>
    <n v="0.05"/>
    <x v="1"/>
  </r>
  <r>
    <x v="196"/>
    <x v="399"/>
    <x v="0"/>
    <n v="18.399999999999999"/>
    <n v="21.8"/>
    <n v="20.9"/>
    <n v="36.700000000000003"/>
    <x v="301"/>
    <n v="59.8"/>
    <n v="23873.8"/>
    <n v="18.399999999999999"/>
    <n v="0.25"/>
    <x v="1"/>
  </r>
  <r>
    <x v="196"/>
    <x v="400"/>
    <x v="22"/>
    <n v="14.5"/>
    <n v="28.8"/>
    <n v="9.3000000000000007"/>
    <n v="38.4"/>
    <x v="254"/>
    <n v="59.8"/>
    <n v="31046"/>
    <n v="11.8"/>
    <n v="0.05"/>
    <x v="1"/>
  </r>
  <r>
    <x v="196"/>
    <x v="401"/>
    <x v="5"/>
    <n v="25.4"/>
    <n v="27.1"/>
    <n v="17.3"/>
    <n v="29.7"/>
    <x v="177"/>
    <n v="59.8"/>
    <n v="52316"/>
    <n v="16.899999999999999"/>
    <n v="0.08"/>
    <x v="1"/>
  </r>
  <r>
    <x v="196"/>
    <x v="402"/>
    <x v="9"/>
    <n v="31.3"/>
    <n v="21.7"/>
    <n v="12.9"/>
    <n v="25.3"/>
    <x v="302"/>
    <n v="59.8"/>
    <n v="46227"/>
    <n v="14.4"/>
    <n v="7.0000000000000007E-2"/>
    <x v="1"/>
  </r>
  <r>
    <x v="196"/>
    <x v="403"/>
    <x v="15"/>
    <n v="10.8"/>
    <n v="12.8"/>
    <n v="9.6"/>
    <n v="58.3"/>
    <x v="29"/>
    <n v="59.8"/>
    <n v="8663"/>
    <n v="20.6"/>
    <n v="0.04"/>
    <x v="1"/>
  </r>
  <r>
    <x v="0"/>
    <x v="1"/>
    <x v="0"/>
    <n v="96.3"/>
    <n v="59.8"/>
    <n v="99.4"/>
    <n v="99.7"/>
    <x v="303"/>
    <n v="95.5"/>
    <n v="2243"/>
    <n v="6.9"/>
    <n v="0.27"/>
    <x v="2"/>
  </r>
  <r>
    <x v="1"/>
    <x v="3"/>
    <x v="0"/>
    <n v="95"/>
    <n v="56.6"/>
    <n v="98.8"/>
    <n v="99.3"/>
    <x v="304"/>
    <n v="93.7"/>
    <n v="15596"/>
    <n v="7.8"/>
    <n v="0.22"/>
    <x v="2"/>
  </r>
  <r>
    <x v="1"/>
    <x v="6"/>
    <x v="1"/>
    <n v="89.7"/>
    <n v="88.7"/>
    <n v="98.1"/>
    <n v="95.6"/>
    <x v="77"/>
    <n v="93.7"/>
    <n v="19919"/>
    <n v="11.6"/>
    <n v="0.34"/>
    <x v="2"/>
  </r>
  <r>
    <x v="3"/>
    <x v="0"/>
    <x v="0"/>
    <n v="94.9"/>
    <n v="63.7"/>
    <n v="98.6"/>
    <n v="99.2"/>
    <x v="305"/>
    <n v="93.6"/>
    <n v="20152"/>
    <n v="8.9"/>
    <n v="0.25"/>
    <x v="2"/>
  </r>
  <r>
    <x v="4"/>
    <x v="2"/>
    <x v="0"/>
    <n v="92.9"/>
    <n v="81.599999999999994"/>
    <n v="89.2"/>
    <n v="99.9"/>
    <x v="7"/>
    <n v="93.1"/>
    <n v="11074"/>
    <n v="9"/>
    <n v="0.33"/>
    <x v="2"/>
  </r>
  <r>
    <x v="5"/>
    <x v="4"/>
    <x v="0"/>
    <n v="89.5"/>
    <n v="54.5"/>
    <n v="99.4"/>
    <n v="99.8"/>
    <x v="306"/>
    <n v="92.7"/>
    <n v="7929"/>
    <n v="8.4"/>
    <n v="0.27"/>
    <x v="2"/>
  </r>
  <r>
    <x v="150"/>
    <x v="5"/>
    <x v="1"/>
    <n v="91.2"/>
    <n v="83.6"/>
    <n v="95.6"/>
    <n v="96.2"/>
    <x v="307"/>
    <n v="92.6"/>
    <n v="18812"/>
    <n v="11.8"/>
    <n v="0.34"/>
    <x v="2"/>
  </r>
  <r>
    <x v="6"/>
    <x v="8"/>
    <x v="1"/>
    <n v="88"/>
    <n v="91.4"/>
    <n v="90.9"/>
    <n v="93"/>
    <x v="2"/>
    <n v="90.6"/>
    <n v="15060"/>
    <n v="11.7"/>
    <n v="0.51"/>
    <x v="2"/>
  </r>
  <r>
    <x v="7"/>
    <x v="7"/>
    <x v="0"/>
    <n v="85.1"/>
    <n v="49.7"/>
    <n v="99.3"/>
    <n v="99.3"/>
    <x v="308"/>
    <n v="90.5"/>
    <n v="36186"/>
    <n v="16.399999999999999"/>
    <n v="0.15"/>
    <x v="2"/>
  </r>
  <r>
    <x v="8"/>
    <x v="11"/>
    <x v="0"/>
    <n v="89.6"/>
    <n v="55.3"/>
    <n v="92.9"/>
    <n v="98.7"/>
    <x v="4"/>
    <n v="90.4"/>
    <n v="14221"/>
    <n v="6.9"/>
    <n v="0.21"/>
    <x v="2"/>
  </r>
  <r>
    <x v="9"/>
    <x v="9"/>
    <x v="0"/>
    <n v="93.2"/>
    <n v="54.7"/>
    <n v="92.5"/>
    <n v="94.8"/>
    <x v="189"/>
    <n v="89.2"/>
    <n v="11751"/>
    <n v="4.4000000000000004"/>
    <n v="0.2"/>
    <x v="2"/>
  </r>
  <r>
    <x v="10"/>
    <x v="14"/>
    <x v="2"/>
    <n v="82.5"/>
    <n v="95.7"/>
    <n v="92.7"/>
    <n v="86.6"/>
    <x v="4"/>
    <n v="87.8"/>
    <n v="18178"/>
    <n v="14.7"/>
    <n v="0.37"/>
    <x v="2"/>
  </r>
  <r>
    <x v="11"/>
    <x v="10"/>
    <x v="0"/>
    <n v="87.3"/>
    <n v="42.3"/>
    <n v="93.8"/>
    <n v="95.9"/>
    <x v="4"/>
    <n v="87.7"/>
    <n v="38206"/>
    <n v="10.3"/>
    <n v="0.15"/>
    <x v="2"/>
  </r>
  <r>
    <x v="12"/>
    <x v="17"/>
    <x v="0"/>
    <n v="89.7"/>
    <n v="66.099999999999994"/>
    <n v="82"/>
    <n v="96.1"/>
    <x v="4"/>
    <n v="87"/>
    <n v="25055"/>
    <n v="5.9"/>
    <n v="0.28000000000000003"/>
    <x v="2"/>
  </r>
  <r>
    <x v="13"/>
    <x v="18"/>
    <x v="0"/>
    <n v="90"/>
    <n v="38.1"/>
    <n v="89.4"/>
    <n v="96.2"/>
    <x v="11"/>
    <n v="86.6"/>
    <n v="20376"/>
    <n v="6.5"/>
    <n v="0.2"/>
    <x v="2"/>
  </r>
  <r>
    <x v="151"/>
    <x v="12"/>
    <x v="0"/>
    <n v="81.8"/>
    <n v="57.3"/>
    <n v="85.5"/>
    <n v="95.3"/>
    <x v="8"/>
    <n v="85.6"/>
    <n v="15128"/>
    <n v="3.6"/>
    <n v="0.23"/>
    <x v="2"/>
  </r>
  <r>
    <x v="14"/>
    <x v="21"/>
    <x v="1"/>
    <n v="83.5"/>
    <n v="89"/>
    <n v="88.8"/>
    <n v="86.8"/>
    <x v="268"/>
    <n v="85.5"/>
    <n v="26607"/>
    <n v="10.7"/>
    <n v="0.46"/>
    <x v="2"/>
  </r>
  <r>
    <x v="15"/>
    <x v="13"/>
    <x v="0"/>
    <n v="77"/>
    <n v="53.8"/>
    <n v="92.1"/>
    <n v="91.8"/>
    <x v="89"/>
    <n v="83.3"/>
    <n v="21424"/>
    <n v="10.199999999999999"/>
    <n v="0.19"/>
    <x v="2"/>
  </r>
  <r>
    <x v="16"/>
    <x v="24"/>
    <x v="0"/>
    <n v="77.599999999999994"/>
    <n v="33.799999999999997"/>
    <n v="87.3"/>
    <n v="98.2"/>
    <x v="166"/>
    <n v="83.1"/>
    <n v="18334"/>
    <n v="13.8"/>
    <n v="0.15"/>
    <x v="2"/>
  </r>
  <r>
    <x v="17"/>
    <x v="15"/>
    <x v="0"/>
    <n v="76.099999999999994"/>
    <n v="47.6"/>
    <n v="91.4"/>
    <n v="91.6"/>
    <x v="34"/>
    <n v="82.6"/>
    <n v="41786"/>
    <n v="9"/>
    <n v="0.16"/>
    <x v="2"/>
  </r>
  <r>
    <x v="18"/>
    <x v="16"/>
    <x v="3"/>
    <n v="79.599999999999994"/>
    <n v="65.099999999999994"/>
    <n v="89.4"/>
    <n v="85.1"/>
    <x v="254"/>
    <n v="82.2"/>
    <n v="66198"/>
    <n v="19.5"/>
    <n v="0.15"/>
    <x v="2"/>
  </r>
  <r>
    <x v="19"/>
    <x v="19"/>
    <x v="0"/>
    <n v="71.8"/>
    <n v="51.4"/>
    <n v="87"/>
    <n v="95.5"/>
    <x v="309"/>
    <n v="81.5"/>
    <n v="11885"/>
    <n v="13.1"/>
    <n v="0.35"/>
    <x v="2"/>
  </r>
  <r>
    <x v="20"/>
    <x v="23"/>
    <x v="0"/>
    <n v="72.3"/>
    <n v="45.8"/>
    <n v="81.5"/>
    <n v="97"/>
    <x v="8"/>
    <n v="81.2"/>
    <n v="15172"/>
    <n v="4.8"/>
    <n v="0.17"/>
    <x v="2"/>
  </r>
  <r>
    <x v="21"/>
    <x v="22"/>
    <x v="0"/>
    <n v="74.7"/>
    <n v="39.1"/>
    <n v="81.3"/>
    <n v="97"/>
    <x v="143"/>
    <n v="79.900000000000006"/>
    <n v="44020"/>
    <n v="11.8"/>
    <n v="0.13"/>
    <x v="2"/>
  </r>
  <r>
    <x v="22"/>
    <x v="26"/>
    <x v="0"/>
    <n v="70.2"/>
    <n v="66.3"/>
    <n v="79.5"/>
    <n v="90.3"/>
    <x v="310"/>
    <n v="78.8"/>
    <n v="19967"/>
    <n v="20.100000000000001"/>
    <n v="0.26"/>
    <x v="2"/>
  </r>
  <r>
    <x v="22"/>
    <x v="201"/>
    <x v="0"/>
    <n v="75.5"/>
    <n v="42.1"/>
    <n v="80.7"/>
    <n v="91"/>
    <x v="311"/>
    <n v="78.8"/>
    <n v="49427"/>
    <n v="17.399999999999999"/>
    <n v="0.09"/>
    <x v="2"/>
  </r>
  <r>
    <x v="24"/>
    <x v="25"/>
    <x v="5"/>
    <n v="87.9"/>
    <n v="27.6"/>
    <n v="89.9"/>
    <n v="71.3"/>
    <x v="161"/>
    <n v="78.3"/>
    <n v="26199"/>
    <n v="5.7"/>
    <n v="0.1"/>
    <x v="2"/>
  </r>
  <r>
    <x v="25"/>
    <x v="35"/>
    <x v="8"/>
    <n v="68.400000000000006"/>
    <n v="77.2"/>
    <n v="82.5"/>
    <n v="83.7"/>
    <x v="297"/>
    <n v="77.900000000000006"/>
    <n v="40128"/>
    <n v="23.7"/>
    <n v="0.35"/>
    <x v="2"/>
  </r>
  <r>
    <x v="26"/>
    <x v="33"/>
    <x v="7"/>
    <n v="74.400000000000006"/>
    <n v="92.3"/>
    <n v="87.2"/>
    <n v="67.2"/>
    <x v="312"/>
    <n v="77.5"/>
    <n v="31592"/>
    <n v="15.5"/>
    <n v="0.34"/>
    <x v="2"/>
  </r>
  <r>
    <x v="27"/>
    <x v="29"/>
    <x v="3"/>
    <n v="69.099999999999994"/>
    <n v="82.1"/>
    <n v="80.400000000000006"/>
    <n v="84"/>
    <x v="221"/>
    <n v="77.3"/>
    <n v="50152"/>
    <n v="17.600000000000001"/>
    <n v="0.25"/>
    <x v="2"/>
  </r>
  <r>
    <x v="152"/>
    <x v="200"/>
    <x v="0"/>
    <n v="76.099999999999994"/>
    <n v="29.8"/>
    <n v="80.099999999999994"/>
    <n v="88.2"/>
    <x v="313"/>
    <n v="76.900000000000006"/>
    <n v="39655"/>
    <n v="10.8"/>
    <n v="0.11"/>
    <x v="2"/>
  </r>
  <r>
    <x v="28"/>
    <x v="39"/>
    <x v="1"/>
    <n v="68.400000000000006"/>
    <n v="78.900000000000006"/>
    <n v="71.3"/>
    <n v="90.8"/>
    <x v="53"/>
    <n v="76.099999999999994"/>
    <n v="25774"/>
    <n v="14.1"/>
    <n v="0.36"/>
    <x v="2"/>
  </r>
  <r>
    <x v="29"/>
    <x v="32"/>
    <x v="0"/>
    <n v="74.2"/>
    <n v="36"/>
    <n v="84.9"/>
    <n v="80.8"/>
    <x v="4"/>
    <n v="75.8"/>
    <n v="42727"/>
    <n v="18.7"/>
    <n v="0.2"/>
    <x v="2"/>
  </r>
  <r>
    <x v="30"/>
    <x v="34"/>
    <x v="3"/>
    <n v="74.400000000000006"/>
    <n v="75.900000000000006"/>
    <n v="80.400000000000006"/>
    <n v="75.2"/>
    <x v="80"/>
    <n v="75.7"/>
    <n v="31326"/>
    <n v="13.7"/>
    <n v="0.23"/>
    <x v="2"/>
  </r>
  <r>
    <x v="31"/>
    <x v="28"/>
    <x v="0"/>
    <n v="56.1"/>
    <n v="58.3"/>
    <n v="73.5"/>
    <n v="99.4"/>
    <x v="8"/>
    <n v="75.599999999999994"/>
    <n v="22020"/>
    <n v="27.3"/>
    <n v="0.11"/>
    <x v="2"/>
  </r>
  <r>
    <x v="31"/>
    <x v="20"/>
    <x v="4"/>
    <n v="78.400000000000006"/>
    <n v="81.7"/>
    <n v="85.9"/>
    <n v="62.1"/>
    <x v="130"/>
    <n v="75.599999999999994"/>
    <n v="19835"/>
    <n v="17.600000000000001"/>
    <n v="0.38"/>
    <x v="2"/>
  </r>
  <r>
    <x v="33"/>
    <x v="42"/>
    <x v="8"/>
    <n v="68.599999999999994"/>
    <n v="90"/>
    <n v="83.5"/>
    <n v="73.5"/>
    <x v="314"/>
    <n v="75.400000000000006"/>
    <n v="14604"/>
    <n v="19.2"/>
    <n v="0.35"/>
    <x v="2"/>
  </r>
  <r>
    <x v="34"/>
    <x v="31"/>
    <x v="0"/>
    <n v="63.4"/>
    <n v="34.200000000000003"/>
    <n v="79"/>
    <n v="96.2"/>
    <x v="112"/>
    <n v="75.2"/>
    <n v="27233"/>
    <n v="6.5"/>
    <n v="0.11"/>
    <x v="2"/>
  </r>
  <r>
    <x v="35"/>
    <x v="85"/>
    <x v="1"/>
    <n v="70.8"/>
    <n v="87.2"/>
    <n v="80.8"/>
    <n v="66.5"/>
    <x v="254"/>
    <n v="73.099999999999994"/>
    <n v="23873.8"/>
    <n v="18.399999999999999"/>
    <n v="0.25"/>
    <x v="2"/>
  </r>
  <r>
    <x v="36"/>
    <x v="47"/>
    <x v="2"/>
    <n v="62.4"/>
    <n v="98.8"/>
    <n v="57"/>
    <n v="95"/>
    <x v="114"/>
    <n v="73"/>
    <n v="9666"/>
    <n v="10.5"/>
    <n v="0.54"/>
    <x v="2"/>
  </r>
  <r>
    <x v="37"/>
    <x v="59"/>
    <x v="0"/>
    <n v="73.8"/>
    <n v="38.700000000000003"/>
    <n v="67.400000000000006"/>
    <n v="89.2"/>
    <x v="188"/>
    <n v="72.8"/>
    <n v="42056"/>
    <n v="6.8"/>
    <n v="0.19"/>
    <x v="2"/>
  </r>
  <r>
    <x v="38"/>
    <x v="43"/>
    <x v="11"/>
    <n v="66.3"/>
    <n v="64.5"/>
    <n v="75.7"/>
    <n v="77.3"/>
    <x v="315"/>
    <n v="72.400000000000006"/>
    <n v="7774"/>
    <n v="11.5"/>
    <n v="0.22"/>
    <x v="2"/>
  </r>
  <r>
    <x v="38"/>
    <x v="30"/>
    <x v="0"/>
    <n v="70.400000000000006"/>
    <n v="32.9"/>
    <n v="69.3"/>
    <n v="90.1"/>
    <x v="95"/>
    <n v="72.400000000000006"/>
    <n v="26518"/>
    <n v="7.3"/>
    <n v="0.08"/>
    <x v="2"/>
  </r>
  <r>
    <x v="153"/>
    <x v="53"/>
    <x v="0"/>
    <n v="67.900000000000006"/>
    <n v="51.7"/>
    <n v="71.599999999999994"/>
    <n v="82.7"/>
    <x v="146"/>
    <n v="71.8"/>
    <n v="35364"/>
    <n v="13.9"/>
    <n v="0.13"/>
    <x v="2"/>
  </r>
  <r>
    <x v="153"/>
    <x v="37"/>
    <x v="0"/>
    <n v="66"/>
    <n v="44.3"/>
    <n v="62.8"/>
    <n v="95.2"/>
    <x v="4"/>
    <n v="71.8"/>
    <n v="12528"/>
    <n v="5.7"/>
    <n v="0.17"/>
    <x v="2"/>
  </r>
  <r>
    <x v="155"/>
    <x v="36"/>
    <x v="9"/>
    <n v="81.5"/>
    <n v="54.1"/>
    <n v="67.900000000000006"/>
    <n v="64.3"/>
    <x v="121"/>
    <n v="70.7"/>
    <n v="40148"/>
    <n v="8.3000000000000007"/>
    <n v="0.14000000000000001"/>
    <x v="2"/>
  </r>
  <r>
    <x v="40"/>
    <x v="51"/>
    <x v="0"/>
    <n v="66.099999999999994"/>
    <n v="28.7"/>
    <n v="74"/>
    <n v="84.7"/>
    <x v="4"/>
    <n v="70.5"/>
    <n v="46825"/>
    <n v="18"/>
    <n v="0.13"/>
    <x v="2"/>
  </r>
  <r>
    <x v="41"/>
    <x v="61"/>
    <x v="12"/>
    <n v="65.400000000000006"/>
    <n v="54.7"/>
    <n v="66.5"/>
    <n v="85.5"/>
    <x v="316"/>
    <n v="70.400000000000006"/>
    <n v="35691"/>
    <n v="15.5"/>
    <n v="0.13"/>
    <x v="2"/>
  </r>
  <r>
    <x v="42"/>
    <x v="86"/>
    <x v="1"/>
    <n v="65.900000000000006"/>
    <n v="77.900000000000006"/>
    <n v="67.7"/>
    <n v="76.900000000000006"/>
    <x v="266"/>
    <n v="70.099999999999994"/>
    <n v="34938"/>
    <n v="15.3"/>
    <n v="0.34"/>
    <x v="2"/>
  </r>
  <r>
    <x v="197"/>
    <x v="27"/>
    <x v="6"/>
    <n v="63.9"/>
    <n v="28.8"/>
    <n v="63.9"/>
    <n v="88.2"/>
    <x v="8"/>
    <n v="69.400000000000006"/>
    <n v="3055"/>
    <n v="10.1"/>
    <n v="0.04"/>
    <x v="2"/>
  </r>
  <r>
    <x v="43"/>
    <x v="54"/>
    <x v="0"/>
    <n v="63.7"/>
    <n v="36.9"/>
    <n v="60.3"/>
    <n v="94.1"/>
    <x v="246"/>
    <n v="68.900000000000006"/>
    <n v="8653"/>
    <n v="10.1"/>
    <n v="0.19"/>
    <x v="2"/>
  </r>
  <r>
    <x v="44"/>
    <x v="57"/>
    <x v="9"/>
    <n v="74.5"/>
    <n v="37.200000000000003"/>
    <n v="76.400000000000006"/>
    <n v="55.2"/>
    <x v="136"/>
    <n v="67.099999999999994"/>
    <n v="39763"/>
    <n v="13.7"/>
    <n v="0.1"/>
    <x v="2"/>
  </r>
  <r>
    <x v="45"/>
    <x v="65"/>
    <x v="0"/>
    <n v="66.7"/>
    <n v="46.3"/>
    <n v="60.9"/>
    <n v="80.099999999999994"/>
    <x v="317"/>
    <n v="67"/>
    <n v="51462"/>
    <n v="13.4"/>
    <n v="0.12"/>
    <x v="2"/>
  </r>
  <r>
    <x v="46"/>
    <x v="58"/>
    <x v="0"/>
    <n v="65.400000000000006"/>
    <n v="39.200000000000003"/>
    <n v="50.9"/>
    <n v="94.2"/>
    <x v="207"/>
    <n v="66.8"/>
    <n v="24789"/>
    <n v="8.6"/>
    <n v="0.17"/>
    <x v="2"/>
  </r>
  <r>
    <x v="46"/>
    <x v="56"/>
    <x v="5"/>
    <n v="77.099999999999994"/>
    <n v="26.3"/>
    <n v="74.8"/>
    <n v="57.8"/>
    <x v="318"/>
    <n v="66.8"/>
    <n v="22809"/>
    <n v="5.6"/>
    <n v="7.0000000000000007E-2"/>
    <x v="2"/>
  </r>
  <r>
    <x v="48"/>
    <x v="73"/>
    <x v="0"/>
    <n v="68.400000000000006"/>
    <n v="43.4"/>
    <n v="57.1"/>
    <n v="81.900000000000006"/>
    <x v="291"/>
    <n v="66.3"/>
    <n v="36534"/>
    <n v="12.9"/>
    <n v="0.2"/>
    <x v="2"/>
  </r>
  <r>
    <x v="49"/>
    <x v="76"/>
    <x v="1"/>
    <n v="53.5"/>
    <n v="86"/>
    <n v="59.3"/>
    <n v="82.8"/>
    <x v="221"/>
    <n v="66.2"/>
    <n v="21394"/>
    <n v="11.4"/>
    <n v="0.37"/>
    <x v="2"/>
  </r>
  <r>
    <x v="50"/>
    <x v="118"/>
    <x v="19"/>
    <n v="59.7"/>
    <n v="56.6"/>
    <n v="71"/>
    <n v="67.2"/>
    <x v="319"/>
    <n v="66.099999999999994"/>
    <n v="42503"/>
    <n v="41.9"/>
    <n v="0.18"/>
    <x v="2"/>
  </r>
  <r>
    <x v="51"/>
    <x v="109"/>
    <x v="6"/>
    <n v="76.7"/>
    <n v="27"/>
    <n v="81.400000000000006"/>
    <n v="48"/>
    <x v="320"/>
    <n v="65.900000000000006"/>
    <n v="26389"/>
    <n v="13.9"/>
    <n v="0.1"/>
    <x v="2"/>
  </r>
  <r>
    <x v="51"/>
    <x v="41"/>
    <x v="10"/>
    <n v="61.6"/>
    <n v="67.3"/>
    <n v="46.9"/>
    <n v="90.3"/>
    <x v="176"/>
    <n v="65.900000000000006"/>
    <n v="2400"/>
    <n v="7.9"/>
    <n v="0.2"/>
    <x v="2"/>
  </r>
  <r>
    <x v="53"/>
    <x v="108"/>
    <x v="0"/>
    <n v="55"/>
    <n v="34.9"/>
    <n v="69.2"/>
    <n v="81.400000000000006"/>
    <x v="255"/>
    <n v="65.8"/>
    <n v="44501"/>
    <n v="12.4"/>
    <n v="0.12"/>
    <x v="2"/>
  </r>
  <r>
    <x v="156"/>
    <x v="70"/>
    <x v="8"/>
    <n v="59.5"/>
    <n v="83"/>
    <n v="70.099999999999994"/>
    <n v="62.9"/>
    <x v="321"/>
    <n v="65.7"/>
    <n v="41868"/>
    <n v="20.2"/>
    <n v="0.28000000000000003"/>
    <x v="2"/>
  </r>
  <r>
    <x v="156"/>
    <x v="38"/>
    <x v="10"/>
    <n v="56.5"/>
    <n v="83"/>
    <n v="54.7"/>
    <n v="80.7"/>
    <x v="322"/>
    <n v="65.7"/>
    <n v="2429"/>
    <n v="4.8"/>
    <n v="0.3"/>
    <x v="2"/>
  </r>
  <r>
    <x v="55"/>
    <x v="125"/>
    <x v="18"/>
    <n v="54"/>
    <n v="54.8"/>
    <n v="67.099999999999994"/>
    <n v="78.400000000000006"/>
    <x v="323"/>
    <n v="65.099999999999994"/>
    <n v="21222"/>
    <n v="17.100000000000001"/>
    <n v="0.1"/>
    <x v="2"/>
  </r>
  <r>
    <x v="56"/>
    <x v="40"/>
    <x v="4"/>
    <n v="56.9"/>
    <n v="78.099999999999994"/>
    <n v="64.599999999999994"/>
    <n v="68.900000000000006"/>
    <x v="324"/>
    <n v="64.400000000000006"/>
    <n v="11385"/>
    <n v="23.8"/>
    <n v="0.36"/>
    <x v="2"/>
  </r>
  <r>
    <x v="56"/>
    <x v="80"/>
    <x v="8"/>
    <n v="54.4"/>
    <n v="77.8"/>
    <n v="66.099999999999994"/>
    <n v="69.599999999999994"/>
    <x v="325"/>
    <n v="64.400000000000006"/>
    <n v="34718"/>
    <n v="32.700000000000003"/>
    <n v="0.27"/>
    <x v="2"/>
  </r>
  <r>
    <x v="58"/>
    <x v="142"/>
    <x v="18"/>
    <n v="48"/>
    <n v="47.3"/>
    <n v="64.7"/>
    <n v="82.4"/>
    <x v="326"/>
    <n v="64.099999999999994"/>
    <n v="30779"/>
    <n v="15.4"/>
    <n v="7.0000000000000007E-2"/>
    <x v="2"/>
  </r>
  <r>
    <x v="59"/>
    <x v="78"/>
    <x v="6"/>
    <n v="69.900000000000006"/>
    <n v="31.1"/>
    <n v="68.900000000000006"/>
    <n v="58.4"/>
    <x v="8"/>
    <n v="64"/>
    <n v="9027"/>
    <n v="10"/>
    <n v="0.09"/>
    <x v="2"/>
  </r>
  <r>
    <x v="157"/>
    <x v="105"/>
    <x v="0"/>
    <n v="59.8"/>
    <n v="54.8"/>
    <n v="71.900000000000006"/>
    <n v="63.1"/>
    <x v="4"/>
    <n v="63.8"/>
    <n v="39256"/>
    <n v="18.100000000000001"/>
    <n v="0.22"/>
    <x v="2"/>
  </r>
  <r>
    <x v="158"/>
    <x v="44"/>
    <x v="12"/>
    <n v="50"/>
    <n v="51"/>
    <n v="52.5"/>
    <n v="92.5"/>
    <x v="169"/>
    <n v="63.2"/>
    <n v="25581"/>
    <n v="25.6"/>
    <n v="0.12"/>
    <x v="2"/>
  </r>
  <r>
    <x v="158"/>
    <x v="143"/>
    <x v="18"/>
    <n v="54.9"/>
    <n v="79.2"/>
    <n v="53.7"/>
    <n v="73.8"/>
    <x v="8"/>
    <n v="63.2"/>
    <n v="9248"/>
    <n v="17"/>
    <n v="0.21"/>
    <x v="2"/>
  </r>
  <r>
    <x v="61"/>
    <x v="158"/>
    <x v="18"/>
    <n v="44.5"/>
    <n v="62.8"/>
    <n v="64.099999999999994"/>
    <n v="80.2"/>
    <x v="327"/>
    <n v="62.9"/>
    <n v="20580"/>
    <n v="18.899999999999999"/>
    <n v="0.18"/>
    <x v="2"/>
  </r>
  <r>
    <x v="61"/>
    <x v="55"/>
    <x v="0"/>
    <n v="57.1"/>
    <n v="31.7"/>
    <n v="62.6"/>
    <n v="77.8"/>
    <x v="243"/>
    <n v="62.9"/>
    <n v="56959"/>
    <n v="13"/>
    <n v="0.11"/>
    <x v="2"/>
  </r>
  <r>
    <x v="159"/>
    <x v="67"/>
    <x v="1"/>
    <n v="50.1"/>
    <n v="71.900000000000006"/>
    <n v="51.7"/>
    <n v="85.4"/>
    <x v="262"/>
    <n v="62.5"/>
    <n v="17906"/>
    <n v="14"/>
    <n v="0.25"/>
    <x v="2"/>
  </r>
  <r>
    <x v="63"/>
    <x v="46"/>
    <x v="0"/>
    <n v="49.5"/>
    <n v="59"/>
    <n v="39.299999999999997"/>
    <n v="100"/>
    <x v="328"/>
    <n v="62"/>
    <n v="6333"/>
    <n v="9"/>
    <n v="0.26"/>
    <x v="2"/>
  </r>
  <r>
    <x v="64"/>
    <x v="63"/>
    <x v="0"/>
    <n v="54.6"/>
    <n v="29.4"/>
    <n v="55.1"/>
    <n v="85.2"/>
    <x v="197"/>
    <n v="61.7"/>
    <n v="26485"/>
    <n v="5.8"/>
    <n v="0.1"/>
    <x v="2"/>
  </r>
  <r>
    <x v="65"/>
    <x v="150"/>
    <x v="18"/>
    <n v="59.9"/>
    <n v="67.7"/>
    <n v="75.099999999999994"/>
    <n v="45.1"/>
    <x v="121"/>
    <n v="61.6"/>
    <n v="15920"/>
    <n v="19.399999999999999"/>
    <n v="0.25"/>
    <x v="2"/>
  </r>
  <r>
    <x v="66"/>
    <x v="82"/>
    <x v="12"/>
    <n v="61.4"/>
    <n v="61.3"/>
    <n v="49"/>
    <n v="75.5"/>
    <x v="149"/>
    <n v="61.4"/>
    <n v="28881"/>
    <n v="24.5"/>
    <n v="0.17"/>
    <x v="2"/>
  </r>
  <r>
    <x v="67"/>
    <x v="60"/>
    <x v="0"/>
    <n v="56.7"/>
    <n v="36.6"/>
    <n v="44.4"/>
    <n v="90.9"/>
    <x v="102"/>
    <n v="61.3"/>
    <n v="12338"/>
    <n v="4.5"/>
    <n v="0.18"/>
    <x v="2"/>
  </r>
  <r>
    <x v="160"/>
    <x v="84"/>
    <x v="1"/>
    <n v="42.3"/>
    <n v="77.7"/>
    <n v="44.5"/>
    <n v="93.3"/>
    <x v="240"/>
    <n v="60.7"/>
    <n v="15489"/>
    <n v="15.7"/>
    <n v="0.24"/>
    <x v="2"/>
  </r>
  <r>
    <x v="68"/>
    <x v="139"/>
    <x v="10"/>
    <n v="59.2"/>
    <n v="64.400000000000006"/>
    <n v="43.5"/>
    <n v="80.599999999999994"/>
    <x v="251"/>
    <n v="60.5"/>
    <n v="27862"/>
    <n v="8.6999999999999993"/>
    <n v="0.18"/>
    <x v="2"/>
  </r>
  <r>
    <x v="198"/>
    <x v="88"/>
    <x v="11"/>
    <n v="43.6"/>
    <n v="64.400000000000006"/>
    <n v="61.3"/>
    <n v="77.099999999999994"/>
    <x v="103"/>
    <n v="60.3"/>
    <n v="28251"/>
    <n v="11.5"/>
    <n v="0.15"/>
    <x v="2"/>
  </r>
  <r>
    <x v="69"/>
    <x v="164"/>
    <x v="18"/>
    <n v="45.6"/>
    <n v="57"/>
    <n v="61.3"/>
    <n v="75.099999999999994"/>
    <x v="4"/>
    <n v="60.1"/>
    <n v="24570"/>
    <n v="14.4"/>
    <n v="0.11"/>
    <x v="2"/>
  </r>
  <r>
    <x v="161"/>
    <x v="137"/>
    <x v="3"/>
    <n v="54"/>
    <n v="74.599999999999994"/>
    <n v="57.9"/>
    <n v="60.9"/>
    <x v="329"/>
    <n v="59.8"/>
    <n v="38264"/>
    <n v="20.3"/>
    <n v="0.25"/>
    <x v="2"/>
  </r>
  <r>
    <x v="70"/>
    <x v="153"/>
    <x v="8"/>
    <n v="52.6"/>
    <n v="84.8"/>
    <n v="63.8"/>
    <n v="56.7"/>
    <x v="330"/>
    <n v="59.6"/>
    <n v="38309"/>
    <n v="25.9"/>
    <n v="0.33"/>
    <x v="2"/>
  </r>
  <r>
    <x v="71"/>
    <x v="173"/>
    <x v="7"/>
    <n v="45.7"/>
    <n v="90.5"/>
    <n v="66.900000000000006"/>
    <n v="54.5"/>
    <x v="331"/>
    <n v="59.4"/>
    <n v="25028"/>
    <n v="16.2"/>
    <n v="0.33"/>
    <x v="2"/>
  </r>
  <r>
    <x v="72"/>
    <x v="52"/>
    <x v="0"/>
    <n v="52.6"/>
    <n v="39.6"/>
    <n v="36.4"/>
    <n v="94.8"/>
    <x v="290"/>
    <n v="59.1"/>
    <n v="10410"/>
    <n v="10"/>
    <n v="0.14000000000000001"/>
    <x v="2"/>
  </r>
  <r>
    <x v="73"/>
    <x v="92"/>
    <x v="3"/>
    <n v="42.3"/>
    <n v="66.900000000000006"/>
    <n v="47.9"/>
    <n v="81.7"/>
    <x v="220"/>
    <n v="59"/>
    <n v="23823"/>
    <n v="19.3"/>
    <n v="0.15"/>
    <x v="2"/>
  </r>
  <r>
    <x v="74"/>
    <x v="169"/>
    <x v="18"/>
    <n v="43.8"/>
    <n v="49.8"/>
    <n v="61"/>
    <n v="71.599999999999994"/>
    <x v="277"/>
    <n v="58.8"/>
    <n v="24556"/>
    <n v="25.6"/>
    <n v="0.12"/>
    <x v="2"/>
  </r>
  <r>
    <x v="74"/>
    <x v="90"/>
    <x v="2"/>
    <n v="50"/>
    <n v="84.1"/>
    <n v="41.6"/>
    <n v="80"/>
    <x v="102"/>
    <n v="58.8"/>
    <n v="26583"/>
    <n v="6.5"/>
    <n v="0.19"/>
    <x v="2"/>
  </r>
  <r>
    <x v="162"/>
    <x v="66"/>
    <x v="0"/>
    <n v="42.3"/>
    <n v="34.700000000000003"/>
    <n v="44.4"/>
    <n v="97.1"/>
    <x v="4"/>
    <n v="58.7"/>
    <n v="29325"/>
    <n v="16.100000000000001"/>
    <n v="0.08"/>
    <x v="2"/>
  </r>
  <r>
    <x v="163"/>
    <x v="404"/>
    <x v="10"/>
    <n v="48"/>
    <n v="63.9"/>
    <n v="45.9"/>
    <n v="82.9"/>
    <x v="332"/>
    <n v="58.6"/>
    <n v="27603"/>
    <n v="15"/>
    <n v="0.17"/>
    <x v="2"/>
  </r>
  <r>
    <x v="76"/>
    <x v="123"/>
    <x v="19"/>
    <n v="46.4"/>
    <n v="49.1"/>
    <n v="56.7"/>
    <n v="71.3"/>
    <x v="333"/>
    <n v="58.4"/>
    <n v="32166"/>
    <n v="34.1"/>
    <n v="0.09"/>
    <x v="2"/>
  </r>
  <r>
    <x v="77"/>
    <x v="121"/>
    <x v="0"/>
    <n v="51.8"/>
    <n v="36.799999999999997"/>
    <n v="56.8"/>
    <n v="73.8"/>
    <x v="57"/>
    <n v="58.3"/>
    <n v="44750"/>
    <n v="15.7"/>
    <n v="0.15"/>
    <x v="2"/>
  </r>
  <r>
    <x v="77"/>
    <x v="62"/>
    <x v="0"/>
    <n v="48.3"/>
    <n v="41.6"/>
    <n v="39.6"/>
    <n v="93.5"/>
    <x v="301"/>
    <n v="58.3"/>
    <n v="11829"/>
    <n v="13.8"/>
    <n v="0.1"/>
    <x v="2"/>
  </r>
  <r>
    <x v="164"/>
    <x v="48"/>
    <x v="0"/>
    <n v="44"/>
    <n v="35.200000000000003"/>
    <n v="47.2"/>
    <n v="90.3"/>
    <x v="228"/>
    <n v="58.2"/>
    <n v="26614"/>
    <n v="16.100000000000001"/>
    <n v="0.16"/>
    <x v="2"/>
  </r>
  <r>
    <x v="165"/>
    <x v="97"/>
    <x v="0"/>
    <n v="44.9"/>
    <n v="40.4"/>
    <n v="51.4"/>
    <n v="83.9"/>
    <x v="241"/>
    <n v="57.9"/>
    <n v="31331"/>
    <n v="8.4"/>
    <n v="0.09"/>
    <x v="2"/>
  </r>
  <r>
    <x v="79"/>
    <x v="95"/>
    <x v="0"/>
    <n v="47"/>
    <n v="31.3"/>
    <n v="53.7"/>
    <n v="76.900000000000006"/>
    <x v="334"/>
    <n v="57.7"/>
    <n v="36429"/>
    <n v="12.7"/>
    <n v="0.08"/>
    <x v="2"/>
  </r>
  <r>
    <x v="80"/>
    <x v="177"/>
    <x v="12"/>
    <n v="55.4"/>
    <n v="57.5"/>
    <n v="58.7"/>
    <n v="59.5"/>
    <x v="4"/>
    <n v="57.5"/>
    <n v="29987"/>
    <n v="52.5"/>
    <n v="0.16"/>
    <x v="2"/>
  </r>
  <r>
    <x v="80"/>
    <x v="178"/>
    <x v="8"/>
    <n v="47.8"/>
    <n v="66.400000000000006"/>
    <n v="60.6"/>
    <n v="60.9"/>
    <x v="335"/>
    <n v="57.5"/>
    <n v="50882"/>
    <n v="40.5"/>
    <n v="0.36"/>
    <x v="2"/>
  </r>
  <r>
    <x v="80"/>
    <x v="104"/>
    <x v="0"/>
    <n v="50.9"/>
    <n v="27.9"/>
    <n v="61.3"/>
    <n v="69.5"/>
    <x v="336"/>
    <n v="57.5"/>
    <n v="37032"/>
    <n v="17.3"/>
    <n v="0.08"/>
    <x v="2"/>
  </r>
  <r>
    <x v="83"/>
    <x v="202"/>
    <x v="0"/>
    <n v="46"/>
    <n v="45.9"/>
    <n v="37.799999999999997"/>
    <n v="92.3"/>
    <x v="314"/>
    <n v="57.2"/>
    <n v="9390"/>
    <n v="4.5"/>
    <n v="0.26"/>
    <x v="2"/>
  </r>
  <r>
    <x v="84"/>
    <x v="81"/>
    <x v="1"/>
    <n v="41.9"/>
    <n v="71.900000000000006"/>
    <n v="43.9"/>
    <n v="83.4"/>
    <x v="49"/>
    <n v="57.1"/>
    <n v="23873.8"/>
    <n v="18.399999999999999"/>
    <n v="0.25"/>
    <x v="2"/>
  </r>
  <r>
    <x v="85"/>
    <x v="64"/>
    <x v="0"/>
    <n v="56.5"/>
    <n v="34.200000000000003"/>
    <n v="42"/>
    <n v="80.400000000000006"/>
    <x v="4"/>
    <n v="56.9"/>
    <n v="9259"/>
    <n v="6.4"/>
    <n v="0.17"/>
    <x v="2"/>
  </r>
  <r>
    <x v="86"/>
    <x v="100"/>
    <x v="12"/>
    <n v="51.2"/>
    <n v="61.5"/>
    <n v="42.4"/>
    <n v="76.5"/>
    <x v="247"/>
    <n v="56.8"/>
    <n v="35565"/>
    <n v="31.5"/>
    <n v="0.2"/>
    <x v="2"/>
  </r>
  <r>
    <x v="87"/>
    <x v="147"/>
    <x v="11"/>
    <n v="48.6"/>
    <n v="56.3"/>
    <n v="63.9"/>
    <n v="58.2"/>
    <x v="44"/>
    <n v="56.6"/>
    <n v="25266"/>
    <n v="18.2"/>
    <n v="0.12"/>
    <x v="2"/>
  </r>
  <r>
    <x v="87"/>
    <x v="50"/>
    <x v="0"/>
    <n v="51.5"/>
    <n v="27.5"/>
    <n v="40.9"/>
    <n v="85"/>
    <x v="337"/>
    <n v="56.6"/>
    <n v="12161"/>
    <n v="3.6"/>
    <n v="0.1"/>
    <x v="2"/>
  </r>
  <r>
    <x v="166"/>
    <x v="102"/>
    <x v="1"/>
    <n v="43.2"/>
    <n v="86.3"/>
    <n v="43.8"/>
    <n v="76.599999999999994"/>
    <x v="68"/>
    <n v="56.5"/>
    <n v="8338"/>
    <n v="12.7"/>
    <n v="0.47"/>
    <x v="2"/>
  </r>
  <r>
    <x v="89"/>
    <x v="101"/>
    <x v="14"/>
    <n v="42.8"/>
    <n v="48.3"/>
    <n v="53"/>
    <n v="77.7"/>
    <x v="93"/>
    <n v="56.4"/>
    <n v="23505"/>
    <n v="15.1"/>
    <n v="0.06"/>
    <x v="2"/>
  </r>
  <r>
    <x v="167"/>
    <x v="75"/>
    <x v="13"/>
    <n v="41.9"/>
    <n v="84.5"/>
    <n v="33.5"/>
    <n v="88.1"/>
    <x v="15"/>
    <n v="56.2"/>
    <n v="15521"/>
    <n v="18"/>
    <n v="0.25"/>
    <x v="2"/>
  </r>
  <r>
    <x v="167"/>
    <x v="136"/>
    <x v="1"/>
    <n v="49.5"/>
    <n v="68.099999999999994"/>
    <n v="46.2"/>
    <n v="71"/>
    <x v="78"/>
    <n v="56.2"/>
    <n v="23311"/>
    <n v="15.5"/>
    <n v="0.31"/>
    <x v="2"/>
  </r>
  <r>
    <x v="167"/>
    <x v="79"/>
    <x v="1"/>
    <n v="34.9"/>
    <n v="76.7"/>
    <n v="39.5"/>
    <n v="91.1"/>
    <x v="241"/>
    <n v="56.2"/>
    <n v="12001"/>
    <n v="17.399999999999999"/>
    <n v="0.35"/>
    <x v="2"/>
  </r>
  <r>
    <x v="168"/>
    <x v="107"/>
    <x v="16"/>
    <n v="34.700000000000003"/>
    <n v="75.099999999999994"/>
    <n v="45.5"/>
    <n v="79.7"/>
    <x v="338"/>
    <n v="55.8"/>
    <n v="20040"/>
    <n v="12.1"/>
    <n v="0.18"/>
    <x v="2"/>
  </r>
  <r>
    <x v="92"/>
    <x v="113"/>
    <x v="18"/>
    <n v="44.1"/>
    <n v="69.8"/>
    <n v="51.8"/>
    <n v="63.8"/>
    <x v="8"/>
    <n v="55.6"/>
    <n v="8176"/>
    <n v="16"/>
    <n v="0.14000000000000001"/>
    <x v="2"/>
  </r>
  <r>
    <x v="93"/>
    <x v="224"/>
    <x v="18"/>
    <n v="39.700000000000003"/>
    <n v="85.2"/>
    <n v="53.2"/>
    <n v="62.5"/>
    <x v="264"/>
    <n v="55.5"/>
    <n v="15626"/>
    <n v="18.899999999999999"/>
    <n v="0.48"/>
    <x v="2"/>
  </r>
  <r>
    <x v="169"/>
    <x v="166"/>
    <x v="20"/>
    <n v="35.700000000000003"/>
    <n v="66.400000000000006"/>
    <n v="54.6"/>
    <n v="71.599999999999994"/>
    <x v="339"/>
    <n v="55.3"/>
    <n v="23895"/>
    <n v="13.6"/>
    <n v="0.14000000000000001"/>
    <x v="2"/>
  </r>
  <r>
    <x v="94"/>
    <x v="128"/>
    <x v="11"/>
    <n v="31.3"/>
    <n v="52.2"/>
    <n v="43.8"/>
    <n v="93"/>
    <x v="260"/>
    <n v="55.2"/>
    <n v="31715"/>
    <n v="23.7"/>
    <n v="0.08"/>
    <x v="2"/>
  </r>
  <r>
    <x v="95"/>
    <x v="71"/>
    <x v="0"/>
    <n v="55.9"/>
    <n v="27.9"/>
    <n v="43"/>
    <n v="73.5"/>
    <x v="171"/>
    <n v="55"/>
    <n v="23845"/>
    <n v="10.199999999999999"/>
    <n v="0.12"/>
    <x v="2"/>
  </r>
  <r>
    <x v="96"/>
    <x v="87"/>
    <x v="1"/>
    <n v="30.5"/>
    <n v="92.5"/>
    <n v="27.7"/>
    <n v="99"/>
    <x v="257"/>
    <n v="54.9"/>
    <n v="8747"/>
    <n v="15.9"/>
    <n v="0.37"/>
    <x v="2"/>
  </r>
  <r>
    <x v="97"/>
    <x v="175"/>
    <x v="1"/>
    <n v="48.1"/>
    <n v="70.099999999999994"/>
    <n v="50.8"/>
    <n v="62.8"/>
    <x v="102"/>
    <n v="54.8"/>
    <n v="30144"/>
    <n v="15"/>
    <n v="0.27"/>
    <x v="2"/>
  </r>
  <r>
    <x v="170"/>
    <x v="126"/>
    <x v="3"/>
    <n v="50.9"/>
    <n v="67.599999999999994"/>
    <n v="53.9"/>
    <n v="56.6"/>
    <x v="340"/>
    <n v="54.7"/>
    <n v="36299"/>
    <n v="21.6"/>
    <n v="0.23"/>
    <x v="2"/>
  </r>
  <r>
    <x v="98"/>
    <x v="68"/>
    <x v="0"/>
    <n v="32.1"/>
    <n v="32.5"/>
    <n v="39.6"/>
    <n v="99.9"/>
    <x v="4"/>
    <n v="54.5"/>
    <n v="17404"/>
    <n v="22.7"/>
    <n v="0.01"/>
    <x v="2"/>
  </r>
  <r>
    <x v="98"/>
    <x v="205"/>
    <x v="0"/>
    <n v="52"/>
    <n v="31.2"/>
    <n v="62.9"/>
    <n v="56"/>
    <x v="4"/>
    <n v="54.5"/>
    <n v="50095"/>
    <n v="18.7"/>
    <n v="0.09"/>
    <x v="2"/>
  </r>
  <r>
    <x v="99"/>
    <x v="207"/>
    <x v="4"/>
    <n v="53.7"/>
    <n v="62.6"/>
    <n v="63.1"/>
    <n v="45.1"/>
    <x v="72"/>
    <n v="54.4"/>
    <n v="17916"/>
    <n v="10.199999999999999"/>
    <n v="0.22"/>
    <x v="2"/>
  </r>
  <r>
    <x v="99"/>
    <x v="98"/>
    <x v="0"/>
    <n v="47.5"/>
    <n v="31.5"/>
    <n v="35.9"/>
    <n v="87"/>
    <x v="214"/>
    <n v="54.4"/>
    <n v="6178"/>
    <n v="6.6"/>
    <n v="0.16"/>
    <x v="2"/>
  </r>
  <r>
    <x v="99"/>
    <x v="209"/>
    <x v="1"/>
    <n v="48.9"/>
    <n v="80.900000000000006"/>
    <n v="50.5"/>
    <n v="58.8"/>
    <x v="282"/>
    <n v="54.4"/>
    <n v="18529"/>
    <n v="16.600000000000001"/>
    <n v="0.37"/>
    <x v="2"/>
  </r>
  <r>
    <x v="100"/>
    <x v="210"/>
    <x v="18"/>
    <n v="35.700000000000003"/>
    <n v="53.4"/>
    <n v="54.3"/>
    <n v="73.3"/>
    <x v="145"/>
    <n v="54"/>
    <n v="17713"/>
    <n v="13"/>
    <n v="0.1"/>
    <x v="2"/>
  </r>
  <r>
    <x v="101"/>
    <x v="208"/>
    <x v="12"/>
    <n v="53.1"/>
    <n v="60.9"/>
    <n v="56.5"/>
    <n v="51.5"/>
    <x v="15"/>
    <n v="53.7"/>
    <n v="33062"/>
    <n v="39.299999999999997"/>
    <n v="0.2"/>
    <x v="2"/>
  </r>
  <r>
    <x v="101"/>
    <x v="112"/>
    <x v="5"/>
    <n v="58"/>
    <n v="29.6"/>
    <n v="56.1"/>
    <n v="52"/>
    <x v="341"/>
    <n v="53.7"/>
    <n v="9586"/>
    <n v="7.3"/>
    <n v="0.13"/>
    <x v="2"/>
  </r>
  <r>
    <x v="103"/>
    <x v="176"/>
    <x v="20"/>
    <n v="42.2"/>
    <n v="73.5"/>
    <n v="40.4"/>
    <n v="74.3"/>
    <x v="342"/>
    <n v="53.6"/>
    <n v="27545"/>
    <n v="4.0999999999999996"/>
    <n v="0.19"/>
    <x v="2"/>
  </r>
  <r>
    <x v="103"/>
    <x v="135"/>
    <x v="2"/>
    <n v="33"/>
    <n v="82.7"/>
    <n v="44.8"/>
    <n v="76.2"/>
    <x v="54"/>
    <n v="53.6"/>
    <n v="11964"/>
    <n v="13.1"/>
    <n v="0.22"/>
    <x v="2"/>
  </r>
  <r>
    <x v="103"/>
    <x v="89"/>
    <x v="1"/>
    <n v="37.9"/>
    <n v="77.400000000000006"/>
    <n v="38.9"/>
    <n v="79.2"/>
    <x v="343"/>
    <n v="53.6"/>
    <n v="20925"/>
    <n v="13.5"/>
    <n v="0.28999999999999998"/>
    <x v="2"/>
  </r>
  <r>
    <x v="174"/>
    <x v="117"/>
    <x v="2"/>
    <n v="36.200000000000003"/>
    <n v="95.3"/>
    <n v="42.5"/>
    <n v="73.099999999999994"/>
    <x v="61"/>
    <n v="53.5"/>
    <n v="15668"/>
    <n v="15"/>
    <n v="0.39"/>
    <x v="2"/>
  </r>
  <r>
    <x v="175"/>
    <x v="155"/>
    <x v="0"/>
    <n v="48.3"/>
    <n v="36"/>
    <n v="44.2"/>
    <n v="72.5"/>
    <x v="4"/>
    <n v="53.2"/>
    <n v="62468"/>
    <n v="13.6"/>
    <n v="0.13"/>
    <x v="2"/>
  </r>
  <r>
    <x v="175"/>
    <x v="114"/>
    <x v="15"/>
    <n v="56.4"/>
    <n v="24.6"/>
    <n v="65.7"/>
    <n v="45.5"/>
    <x v="58"/>
    <n v="53.2"/>
    <n v="31891"/>
    <n v="11.9"/>
    <n v="7.0000000000000007E-2"/>
    <x v="2"/>
  </r>
  <r>
    <x v="175"/>
    <x v="83"/>
    <x v="0"/>
    <n v="43.3"/>
    <n v="25.2"/>
    <n v="41.3"/>
    <n v="81"/>
    <x v="344"/>
    <n v="53.2"/>
    <n v="25674"/>
    <n v="16.899999999999999"/>
    <n v="0.09"/>
    <x v="2"/>
  </r>
  <r>
    <x v="107"/>
    <x v="204"/>
    <x v="26"/>
    <n v="48.8"/>
    <n v="50.3"/>
    <n v="55.8"/>
    <n v="57"/>
    <x v="233"/>
    <n v="53.1"/>
    <n v="17612"/>
    <n v="10.7"/>
    <n v="0.05"/>
    <x v="2"/>
  </r>
  <r>
    <x v="107"/>
    <x v="131"/>
    <x v="5"/>
    <n v="57.7"/>
    <n v="32"/>
    <n v="55.6"/>
    <n v="48.9"/>
    <x v="345"/>
    <n v="53.1"/>
    <n v="17200"/>
    <n v="5"/>
    <n v="7.0000000000000007E-2"/>
    <x v="2"/>
  </r>
  <r>
    <x v="109"/>
    <x v="127"/>
    <x v="1"/>
    <n v="37.299999999999997"/>
    <n v="69.7"/>
    <n v="40.200000000000003"/>
    <n v="78.099999999999994"/>
    <x v="44"/>
    <n v="53"/>
    <n v="22616"/>
    <n v="16"/>
    <n v="0.28999999999999998"/>
    <x v="2"/>
  </r>
  <r>
    <x v="110"/>
    <x v="193"/>
    <x v="11"/>
    <n v="47.5"/>
    <n v="86.1"/>
    <n v="49.7"/>
    <n v="49.1"/>
    <x v="8"/>
    <n v="52.9"/>
    <n v="12062"/>
    <n v="14.6"/>
    <n v="0.21"/>
    <x v="2"/>
  </r>
  <r>
    <x v="110"/>
    <x v="138"/>
    <x v="18"/>
    <n v="40.5"/>
    <n v="47.1"/>
    <n v="45.1"/>
    <n v="74.2"/>
    <x v="346"/>
    <n v="52.9"/>
    <n v="23280"/>
    <n v="16.3"/>
    <n v="0.06"/>
    <x v="2"/>
  </r>
  <r>
    <x v="111"/>
    <x v="96"/>
    <x v="2"/>
    <n v="37.1"/>
    <n v="89.8"/>
    <n v="23.2"/>
    <n v="87.8"/>
    <x v="347"/>
    <n v="52.8"/>
    <n v="12551"/>
    <n v="17.3"/>
    <n v="0.24"/>
    <x v="2"/>
  </r>
  <r>
    <x v="111"/>
    <x v="167"/>
    <x v="1"/>
    <n v="41.5"/>
    <n v="66.599999999999994"/>
    <n v="48.6"/>
    <n v="65.8"/>
    <x v="143"/>
    <n v="52.8"/>
    <n v="27703"/>
    <n v="14.7"/>
    <n v="0.21"/>
    <x v="2"/>
  </r>
  <r>
    <x v="113"/>
    <x v="132"/>
    <x v="12"/>
    <n v="48.3"/>
    <n v="54.9"/>
    <n v="33"/>
    <n v="72.400000000000006"/>
    <x v="348"/>
    <n v="52.3"/>
    <n v="26467"/>
    <n v="31.2"/>
    <n v="0.16"/>
    <x v="2"/>
  </r>
  <r>
    <x v="114"/>
    <x v="124"/>
    <x v="1"/>
    <n v="37.700000000000003"/>
    <n v="76.2"/>
    <n v="40.9"/>
    <n v="73.2"/>
    <x v="137"/>
    <n v="52.1"/>
    <n v="11512"/>
    <n v="14.9"/>
    <n v="0.33"/>
    <x v="2"/>
  </r>
  <r>
    <x v="114"/>
    <x v="120"/>
    <x v="1"/>
    <n v="33.1"/>
    <n v="87"/>
    <n v="30"/>
    <n v="85.4"/>
    <x v="349"/>
    <n v="52.1"/>
    <n v="14260"/>
    <n v="14"/>
    <n v="0.4"/>
    <x v="2"/>
  </r>
  <r>
    <x v="115"/>
    <x v="129"/>
    <x v="5"/>
    <n v="59.5"/>
    <n v="23.6"/>
    <n v="55.7"/>
    <n v="46.4"/>
    <x v="350"/>
    <n v="52"/>
    <n v="23144"/>
    <n v="7.8"/>
    <n v="0.09"/>
    <x v="2"/>
  </r>
  <r>
    <x v="178"/>
    <x v="160"/>
    <x v="0"/>
    <n v="38.4"/>
    <n v="27.4"/>
    <n v="45.2"/>
    <n v="79.900000000000006"/>
    <x v="137"/>
    <n v="51.9"/>
    <n v="83236"/>
    <n v="29.9"/>
    <n v="0.09"/>
    <x v="2"/>
  </r>
  <r>
    <x v="116"/>
    <x v="122"/>
    <x v="20"/>
    <n v="37.9"/>
    <n v="77"/>
    <n v="30"/>
    <n v="76.900000000000006"/>
    <x v="110"/>
    <n v="51.7"/>
    <n v="9990"/>
    <n v="5"/>
    <n v="0.18"/>
    <x v="2"/>
  </r>
  <r>
    <x v="179"/>
    <x v="161"/>
    <x v="0"/>
    <n v="34.5"/>
    <n v="52.4"/>
    <n v="33.200000000000003"/>
    <n v="88.7"/>
    <x v="4"/>
    <n v="51.6"/>
    <n v="13216"/>
    <n v="17.399999999999999"/>
    <n v="0.19"/>
    <x v="2"/>
  </r>
  <r>
    <x v="117"/>
    <x v="186"/>
    <x v="12"/>
    <n v="46.3"/>
    <n v="64.5"/>
    <n v="38.9"/>
    <n v="63.4"/>
    <x v="351"/>
    <n v="51.5"/>
    <n v="25294"/>
    <n v="24.6"/>
    <n v="0.16"/>
    <x v="2"/>
  </r>
  <r>
    <x v="117"/>
    <x v="203"/>
    <x v="2"/>
    <n v="43"/>
    <n v="77.3"/>
    <n v="36"/>
    <n v="69.7"/>
    <x v="316"/>
    <n v="51.5"/>
    <n v="14708"/>
    <n v="22.5"/>
    <n v="0.14000000000000001"/>
    <x v="2"/>
  </r>
  <r>
    <x v="199"/>
    <x v="183"/>
    <x v="1"/>
    <n v="33.200000000000003"/>
    <n v="74.099999999999994"/>
    <n v="38.1"/>
    <n v="78.099999999999994"/>
    <x v="222"/>
    <n v="51.3"/>
    <n v="17755"/>
    <n v="18.8"/>
    <n v="0.28000000000000003"/>
    <x v="2"/>
  </r>
  <r>
    <x v="180"/>
    <x v="181"/>
    <x v="12"/>
    <n v="45.3"/>
    <n v="53.9"/>
    <n v="32.4"/>
    <n v="73.8"/>
    <x v="352"/>
    <n v="51.1"/>
    <n v="37917"/>
    <n v="27.6"/>
    <n v="0.16"/>
    <x v="2"/>
  </r>
  <r>
    <x v="180"/>
    <x v="116"/>
    <x v="0"/>
    <n v="29.1"/>
    <n v="62.8"/>
    <n v="32.5"/>
    <n v="90.3"/>
    <x v="291"/>
    <n v="51.1"/>
    <n v="20626"/>
    <n v="22"/>
    <n v="0.12"/>
    <x v="2"/>
  </r>
  <r>
    <x v="120"/>
    <x v="212"/>
    <x v="0"/>
    <n v="46.4"/>
    <n v="47.2"/>
    <n v="58.3"/>
    <n v="49.3"/>
    <x v="353"/>
    <n v="50.9"/>
    <n v="50657"/>
    <n v="21.4"/>
    <n v="0.09"/>
    <x v="2"/>
  </r>
  <r>
    <x v="120"/>
    <x v="69"/>
    <x v="0"/>
    <n v="51.7"/>
    <n v="28.4"/>
    <n v="30.1"/>
    <n v="78.8"/>
    <x v="4"/>
    <n v="50.9"/>
    <n v="6753"/>
    <n v="5.5"/>
    <n v="7.0000000000000007E-2"/>
    <x v="2"/>
  </r>
  <r>
    <x v="121"/>
    <x v="214"/>
    <x v="26"/>
    <n v="50.7"/>
    <n v="39.5"/>
    <n v="59.8"/>
    <n v="43.7"/>
    <x v="224"/>
    <n v="50.5"/>
    <n v="23977"/>
    <n v="24.4"/>
    <n v="0.04"/>
    <x v="2"/>
  </r>
  <r>
    <x v="121"/>
    <x v="145"/>
    <x v="1"/>
    <n v="44.8"/>
    <n v="69.7"/>
    <n v="46.7"/>
    <n v="56.3"/>
    <x v="49"/>
    <n v="50.5"/>
    <n v="25295"/>
    <n v="16.399999999999999"/>
    <n v="0.23"/>
    <x v="2"/>
  </r>
  <r>
    <x v="121"/>
    <x v="219"/>
    <x v="27"/>
    <n v="63"/>
    <n v="24.5"/>
    <n v="65.7"/>
    <n v="30.2"/>
    <x v="95"/>
    <n v="50.5"/>
    <n v="81402"/>
    <n v="14.6"/>
    <n v="0.04"/>
    <x v="2"/>
  </r>
  <r>
    <x v="123"/>
    <x v="144"/>
    <x v="23"/>
    <n v="34"/>
    <n v="88"/>
    <n v="40.9"/>
    <n v="64.2"/>
    <x v="140"/>
    <n v="50.3"/>
    <n v="29787"/>
    <n v="18.899999999999999"/>
    <n v="0.28000000000000003"/>
    <x v="2"/>
  </r>
  <r>
    <x v="182"/>
    <x v="77"/>
    <x v="0"/>
    <n v="38.799999999999997"/>
    <n v="52.8"/>
    <n v="29.9"/>
    <n v="82.9"/>
    <x v="43"/>
    <n v="50.2"/>
    <n v="21908"/>
    <n v="10.9"/>
    <n v="0.24"/>
    <x v="2"/>
  </r>
  <r>
    <x v="182"/>
    <x v="194"/>
    <x v="25"/>
    <n v="44.3"/>
    <n v="86.3"/>
    <n v="46.7"/>
    <n v="52.4"/>
    <x v="45"/>
    <n v="50.2"/>
    <n v="34651"/>
    <n v="20.5"/>
    <n v="0.25"/>
    <x v="2"/>
  </r>
  <r>
    <x v="125"/>
    <x v="216"/>
    <x v="19"/>
    <n v="38.6"/>
    <n v="64.3"/>
    <n v="40.5"/>
    <n v="68.8"/>
    <x v="0"/>
    <n v="50"/>
    <n v="28856"/>
    <n v="42"/>
    <n v="0.19"/>
    <x v="2"/>
  </r>
  <r>
    <x v="126"/>
    <x v="159"/>
    <x v="0"/>
    <n v="30"/>
    <n v="37.299999999999997"/>
    <n v="41.6"/>
    <n v="76.599999999999994"/>
    <x v="66"/>
    <n v="49.7"/>
    <n v="19262"/>
    <n v="15.9"/>
    <n v="0.1"/>
    <x v="2"/>
  </r>
  <r>
    <x v="183"/>
    <x v="215"/>
    <x v="10"/>
    <n v="31.9"/>
    <n v="66.8"/>
    <n v="27.1"/>
    <n v="87.9"/>
    <x v="4"/>
    <n v="49.6"/>
    <n v="27756"/>
    <n v="14.8"/>
    <n v="0.17"/>
    <x v="2"/>
  </r>
  <r>
    <x v="127"/>
    <x v="277"/>
    <x v="0"/>
    <n v="32.6"/>
    <n v="46.8"/>
    <n v="32.200000000000003"/>
    <n v="85.2"/>
    <x v="95"/>
    <n v="49.5"/>
    <n v="16306"/>
    <n v="22.8"/>
    <n v="0.23"/>
    <x v="2"/>
  </r>
  <r>
    <x v="128"/>
    <x v="94"/>
    <x v="0"/>
    <n v="48.1"/>
    <n v="36.6"/>
    <n v="28"/>
    <n v="77.099999999999994"/>
    <x v="84"/>
    <n v="49.4"/>
    <n v="20541"/>
    <n v="12"/>
    <n v="0.16"/>
    <x v="2"/>
  </r>
  <r>
    <x v="184"/>
    <x v="133"/>
    <x v="0"/>
    <n v="49"/>
    <n v="26.4"/>
    <n v="40.9"/>
    <n v="65.7"/>
    <x v="4"/>
    <n v="49.3"/>
    <n v="27526"/>
    <n v="11.6"/>
    <n v="0.11"/>
    <x v="2"/>
  </r>
  <r>
    <x v="129"/>
    <x v="99"/>
    <x v="10"/>
    <n v="40.799999999999997"/>
    <n v="61"/>
    <n v="25.9"/>
    <n v="79.599999999999994"/>
    <x v="178"/>
    <n v="49.2"/>
    <n v="2218"/>
    <n v="8"/>
    <n v="0.14000000000000001"/>
    <x v="2"/>
  </r>
  <r>
    <x v="130"/>
    <x v="179"/>
    <x v="12"/>
    <n v="40.9"/>
    <n v="54"/>
    <n v="26.1"/>
    <n v="80.400000000000006"/>
    <x v="4"/>
    <n v="49"/>
    <n v="32474"/>
    <n v="70.400000000000006"/>
    <n v="0.13"/>
    <x v="2"/>
  </r>
  <r>
    <x v="130"/>
    <x v="165"/>
    <x v="1"/>
    <n v="38.700000000000003"/>
    <n v="73.7"/>
    <n v="37.5"/>
    <n v="64.8"/>
    <x v="354"/>
    <n v="49"/>
    <n v="18815"/>
    <n v="13.6"/>
    <n v="0.3"/>
    <x v="2"/>
  </r>
  <r>
    <x v="130"/>
    <x v="221"/>
    <x v="3"/>
    <n v="40.799999999999997"/>
    <n v="58.1"/>
    <n v="41.4"/>
    <n v="63.1"/>
    <x v="59"/>
    <n v="49"/>
    <n v="36733"/>
    <n v="26.3"/>
    <n v="0.15"/>
    <x v="2"/>
  </r>
  <r>
    <x v="133"/>
    <x v="163"/>
    <x v="0"/>
    <n v="56.4"/>
    <n v="32.9"/>
    <n v="35.6"/>
    <n v="59.8"/>
    <x v="4"/>
    <n v="48.9"/>
    <n v="15408"/>
    <n v="8.5"/>
    <n v="0.14000000000000001"/>
    <x v="2"/>
  </r>
  <r>
    <x v="133"/>
    <x v="103"/>
    <x v="0"/>
    <n v="36.200000000000003"/>
    <n v="32.9"/>
    <n v="40.200000000000003"/>
    <n v="73"/>
    <x v="355"/>
    <n v="48.9"/>
    <n v="6671"/>
    <n v="15"/>
    <n v="0.16"/>
    <x v="2"/>
  </r>
  <r>
    <x v="185"/>
    <x v="149"/>
    <x v="1"/>
    <n v="31.9"/>
    <n v="84.1"/>
    <n v="34.299999999999997"/>
    <n v="71.5"/>
    <x v="270"/>
    <n v="48.8"/>
    <n v="12938"/>
    <n v="15.8"/>
    <n v="0.33"/>
    <x v="2"/>
  </r>
  <r>
    <x v="185"/>
    <x v="72"/>
    <x v="8"/>
    <n v="37.299999999999997"/>
    <n v="82.2"/>
    <n v="43.7"/>
    <n v="55.9"/>
    <x v="211"/>
    <n v="48.8"/>
    <n v="20771"/>
    <n v="30.1"/>
    <n v="0.26"/>
    <x v="2"/>
  </r>
  <r>
    <x v="185"/>
    <x v="174"/>
    <x v="1"/>
    <n v="29.6"/>
    <n v="68.900000000000006"/>
    <n v="27.7"/>
    <n v="85.5"/>
    <x v="26"/>
    <n v="48.8"/>
    <n v="14992"/>
    <n v="14.7"/>
    <n v="0.28000000000000003"/>
    <x v="2"/>
  </r>
  <r>
    <x v="185"/>
    <x v="213"/>
    <x v="1"/>
    <n v="39.299999999999997"/>
    <n v="72.400000000000006"/>
    <n v="41.1"/>
    <n v="61.3"/>
    <x v="285"/>
    <n v="48.8"/>
    <n v="12050"/>
    <n v="14.8"/>
    <n v="0.28000000000000003"/>
    <x v="2"/>
  </r>
  <r>
    <x v="186"/>
    <x v="405"/>
    <x v="10"/>
    <n v="36.6"/>
    <n v="56.3"/>
    <n v="26.5"/>
    <n v="81.8"/>
    <x v="356"/>
    <n v="48.6"/>
    <n v="16130"/>
    <n v="12.1"/>
    <n v="0.13"/>
    <x v="2"/>
  </r>
  <r>
    <x v="186"/>
    <x v="152"/>
    <x v="1"/>
    <n v="37.9"/>
    <n v="74.400000000000006"/>
    <n v="30.5"/>
    <n v="72.099999999999994"/>
    <x v="357"/>
    <n v="48.6"/>
    <n v="20174"/>
    <n v="15.2"/>
    <n v="0.28999999999999998"/>
    <x v="2"/>
  </r>
  <r>
    <x v="137"/>
    <x v="223"/>
    <x v="4"/>
    <n v="35.200000000000003"/>
    <n v="64"/>
    <n v="41.8"/>
    <n v="64.099999999999994"/>
    <x v="358"/>
    <n v="48.5"/>
    <n v="10015"/>
    <n v="7.1"/>
    <n v="0.28000000000000003"/>
    <x v="2"/>
  </r>
  <r>
    <x v="138"/>
    <x v="191"/>
    <x v="6"/>
    <n v="48.3"/>
    <n v="33.4"/>
    <n v="50.6"/>
    <n v="48.6"/>
    <x v="359"/>
    <n v="48.2"/>
    <n v="24774"/>
    <n v="11.6"/>
    <n v="0.14000000000000001"/>
    <x v="2"/>
  </r>
  <r>
    <x v="139"/>
    <x v="228"/>
    <x v="0"/>
    <n v="24.9"/>
    <n v="51.2"/>
    <n v="22.5"/>
    <n v="94.3"/>
    <x v="360"/>
    <n v="48"/>
    <n v="5287"/>
    <n v="18.2"/>
    <n v="0.12"/>
    <x v="2"/>
  </r>
  <r>
    <x v="139"/>
    <x v="196"/>
    <x v="0"/>
    <n v="53.9"/>
    <n v="29.1"/>
    <n v="42.6"/>
    <n v="52.9"/>
    <x v="38"/>
    <n v="48"/>
    <n v="24313"/>
    <n v="9.1999999999999993"/>
    <n v="0.17"/>
    <x v="2"/>
  </r>
  <r>
    <x v="139"/>
    <x v="74"/>
    <x v="0"/>
    <n v="41.3"/>
    <n v="25.8"/>
    <n v="22.6"/>
    <n v="87.1"/>
    <x v="246"/>
    <n v="48"/>
    <n v="7867"/>
    <n v="11.8"/>
    <n v="7.0000000000000007E-2"/>
    <x v="2"/>
  </r>
  <r>
    <x v="142"/>
    <x v="93"/>
    <x v="13"/>
    <n v="31.1"/>
    <n v="76.5"/>
    <n v="31.8"/>
    <n v="74.900000000000006"/>
    <x v="282"/>
    <n v="47.9"/>
    <n v="22193"/>
    <n v="24.5"/>
    <n v="0.23"/>
    <x v="2"/>
  </r>
  <r>
    <x v="142"/>
    <x v="184"/>
    <x v="18"/>
    <n v="35.799999999999997"/>
    <n v="61.5"/>
    <n v="46.4"/>
    <n v="55.6"/>
    <x v="361"/>
    <n v="47.9"/>
    <n v="6631"/>
    <n v="12"/>
    <n v="0.26"/>
    <x v="2"/>
  </r>
  <r>
    <x v="143"/>
    <x v="211"/>
    <x v="0"/>
    <n v="46.2"/>
    <n v="27.7"/>
    <n v="39.6"/>
    <n v="59.7"/>
    <x v="362"/>
    <n v="47.7"/>
    <n v="23873.8"/>
    <n v="18.399999999999999"/>
    <n v="0.25"/>
    <x v="2"/>
  </r>
  <r>
    <x v="144"/>
    <x v="222"/>
    <x v="8"/>
    <n v="35"/>
    <n v="88.4"/>
    <n v="39.9"/>
    <n v="55.7"/>
    <x v="94"/>
    <n v="47.3"/>
    <n v="20851"/>
    <n v="20.7"/>
    <n v="0.27"/>
    <x v="2"/>
  </r>
  <r>
    <x v="144"/>
    <x v="91"/>
    <x v="0"/>
    <n v="37.5"/>
    <n v="19"/>
    <n v="22.4"/>
    <n v="89.1"/>
    <x v="33"/>
    <n v="47.3"/>
    <n v="7326"/>
    <n v="4.5999999999999996"/>
    <n v="0.05"/>
    <x v="2"/>
  </r>
  <r>
    <x v="188"/>
    <x v="295"/>
    <x v="19"/>
    <n v="33.799999999999997"/>
    <n v="58.5"/>
    <n v="35.5"/>
    <n v="64.8"/>
    <x v="8"/>
    <n v="47.1"/>
    <n v="12346"/>
    <n v="30.3"/>
    <n v="0.16"/>
    <x v="2"/>
  </r>
  <r>
    <x v="145"/>
    <x v="156"/>
    <x v="0"/>
    <n v="35.700000000000003"/>
    <n v="30.5"/>
    <n v="34.299999999999997"/>
    <n v="74.900000000000006"/>
    <x v="58"/>
    <n v="46.9"/>
    <n v="29991"/>
    <n v="17.399999999999999"/>
    <n v="0.11"/>
    <x v="2"/>
  </r>
  <r>
    <x v="145"/>
    <x v="231"/>
    <x v="26"/>
    <n v="44.8"/>
    <n v="55.9"/>
    <n v="50.2"/>
    <n v="44"/>
    <x v="108"/>
    <n v="46.9"/>
    <n v="13855"/>
    <n v="19.399999999999999"/>
    <n v="0.04"/>
    <x v="2"/>
  </r>
  <r>
    <x v="145"/>
    <x v="217"/>
    <x v="0"/>
    <n v="48.7"/>
    <n v="33.1"/>
    <n v="27"/>
    <n v="69.7"/>
    <x v="4"/>
    <n v="46.9"/>
    <n v="15286"/>
    <n v="5.7"/>
    <n v="0.14000000000000001"/>
    <x v="2"/>
  </r>
  <r>
    <x v="147"/>
    <x v="225"/>
    <x v="1"/>
    <n v="33"/>
    <n v="83.7"/>
    <n v="32.5"/>
    <n v="66.5"/>
    <x v="152"/>
    <n v="46.7"/>
    <n v="14541"/>
    <n v="13.4"/>
    <n v="0.35"/>
    <x v="2"/>
  </r>
  <r>
    <x v="147"/>
    <x v="130"/>
    <x v="3"/>
    <n v="20.2"/>
    <n v="65.900000000000006"/>
    <n v="33.700000000000003"/>
    <n v="82.7"/>
    <x v="207"/>
    <n v="46.7"/>
    <n v="17581"/>
    <n v="21.5"/>
    <n v="0.11"/>
    <x v="2"/>
  </r>
  <r>
    <x v="200"/>
    <x v="235"/>
    <x v="0"/>
    <n v="46.3"/>
    <n v="50.7"/>
    <n v="40.6"/>
    <n v="52.1"/>
    <x v="221"/>
    <n v="46.6"/>
    <n v="25668"/>
    <n v="19"/>
    <n v="0.19"/>
    <x v="2"/>
  </r>
  <r>
    <x v="149"/>
    <x v="171"/>
    <x v="12"/>
    <n v="33.299999999999997"/>
    <n v="57.6"/>
    <n v="29.7"/>
    <n v="73.900000000000006"/>
    <x v="132"/>
    <n v="46.4"/>
    <n v="31861"/>
    <n v="9.3000000000000007"/>
    <n v="0.15"/>
    <x v="2"/>
  </r>
  <r>
    <x v="190"/>
    <x v="151"/>
    <x v="1"/>
    <n v="27.6"/>
    <n v="83.2"/>
    <n v="30.5"/>
    <n v="72.8"/>
    <x v="109"/>
    <n v="46.2"/>
    <n v="9454"/>
    <n v="17.2"/>
    <n v="0.38"/>
    <x v="2"/>
  </r>
  <r>
    <x v="191"/>
    <x v="226"/>
    <x v="22"/>
    <n v="39"/>
    <n v="47.1"/>
    <n v="35.700000000000003"/>
    <n v="62.8"/>
    <x v="363"/>
    <n v="59.8"/>
    <n v="30538"/>
    <n v="12.3"/>
    <n v="0.1"/>
    <x v="2"/>
  </r>
  <r>
    <x v="191"/>
    <x v="206"/>
    <x v="0"/>
    <n v="27.3"/>
    <n v="45.3"/>
    <n v="27.9"/>
    <n v="83.1"/>
    <x v="357"/>
    <n v="59.8"/>
    <n v="5495"/>
    <n v="12.6"/>
    <n v="0.22"/>
    <x v="2"/>
  </r>
  <r>
    <x v="191"/>
    <x v="227"/>
    <x v="1"/>
    <n v="32.5"/>
    <n v="68.099999999999994"/>
    <n v="38.200000000000003"/>
    <n v="60.2"/>
    <x v="364"/>
    <n v="59.8"/>
    <n v="23347"/>
    <n v="13.1"/>
    <n v="0.23"/>
    <x v="2"/>
  </r>
  <r>
    <x v="191"/>
    <x v="250"/>
    <x v="9"/>
    <n v="45.3"/>
    <n v="38.6"/>
    <n v="39.5"/>
    <n v="51.3"/>
    <x v="365"/>
    <n v="59.8"/>
    <n v="32175"/>
    <n v="12.2"/>
    <n v="0.11"/>
    <x v="2"/>
  </r>
  <r>
    <x v="191"/>
    <x v="406"/>
    <x v="12"/>
    <n v="33.5"/>
    <n v="57"/>
    <n v="18.399999999999999"/>
    <n v="85.2"/>
    <x v="4"/>
    <n v="59.8"/>
    <n v="35609"/>
    <n v="32.6"/>
    <n v="0.1"/>
    <x v="2"/>
  </r>
  <r>
    <x v="191"/>
    <x v="288"/>
    <x v="29"/>
    <n v="63.5"/>
    <n v="50.3"/>
    <n v="48.1"/>
    <n v="19.7"/>
    <x v="366"/>
    <n v="59.8"/>
    <n v="30822"/>
    <n v="7.7"/>
    <n v="0.2"/>
    <x v="2"/>
  </r>
  <r>
    <x v="191"/>
    <x v="182"/>
    <x v="17"/>
    <n v="50.8"/>
    <n v="28"/>
    <n v="46"/>
    <n v="44.6"/>
    <x v="340"/>
    <n v="59.8"/>
    <n v="25779"/>
    <n v="22.2"/>
    <n v="7.0000000000000007E-2"/>
    <x v="2"/>
  </r>
  <r>
    <x v="191"/>
    <x v="229"/>
    <x v="5"/>
    <n v="44.2"/>
    <n v="25.3"/>
    <n v="39.200000000000003"/>
    <n v="53.3"/>
    <x v="147"/>
    <n v="59.8"/>
    <n v="15529"/>
    <n v="7.9"/>
    <n v="0.1"/>
    <x v="2"/>
  </r>
  <r>
    <x v="191"/>
    <x v="230"/>
    <x v="0"/>
    <n v="40.1"/>
    <n v="41"/>
    <n v="21.2"/>
    <n v="76.400000000000006"/>
    <x v="367"/>
    <n v="59.8"/>
    <n v="18539"/>
    <n v="15.1"/>
    <n v="0.26"/>
    <x v="2"/>
  </r>
  <r>
    <x v="191"/>
    <x v="154"/>
    <x v="22"/>
    <n v="27.3"/>
    <n v="49.9"/>
    <n v="23.2"/>
    <n v="77.5"/>
    <x v="103"/>
    <n v="59.8"/>
    <n v="10901"/>
    <n v="18.3"/>
    <n v="0.13"/>
    <x v="2"/>
  </r>
  <r>
    <x v="191"/>
    <x v="218"/>
    <x v="3"/>
    <n v="39.5"/>
    <n v="58"/>
    <n v="35.4"/>
    <n v="51.2"/>
    <x v="368"/>
    <n v="59.8"/>
    <n v="20488"/>
    <n v="22.1"/>
    <n v="0.1"/>
    <x v="2"/>
  </r>
  <r>
    <x v="191"/>
    <x v="407"/>
    <x v="1"/>
    <n v="20"/>
    <n v="57.9"/>
    <n v="22.6"/>
    <n v="89.7"/>
    <x v="44"/>
    <n v="59.8"/>
    <n v="2958"/>
    <n v="13.4"/>
    <n v="0.17"/>
    <x v="2"/>
  </r>
  <r>
    <x v="191"/>
    <x v="326"/>
    <x v="6"/>
    <n v="47.1"/>
    <n v="30.9"/>
    <n v="48.7"/>
    <n v="39.299999999999997"/>
    <x v="110"/>
    <n v="59.8"/>
    <n v="24365"/>
    <n v="20.3"/>
    <n v="0.09"/>
    <x v="2"/>
  </r>
  <r>
    <x v="191"/>
    <x v="271"/>
    <x v="18"/>
    <n v="38.200000000000003"/>
    <n v="56.6"/>
    <n v="54.5"/>
    <n v="33.700000000000003"/>
    <x v="313"/>
    <n v="59.8"/>
    <n v="7576"/>
    <n v="22.4"/>
    <n v="0.1"/>
    <x v="2"/>
  </r>
  <r>
    <x v="191"/>
    <x v="141"/>
    <x v="22"/>
    <n v="32.5"/>
    <n v="46"/>
    <n v="33.4"/>
    <n v="71.400000000000006"/>
    <x v="148"/>
    <n v="59.8"/>
    <n v="47491"/>
    <n v="12.2"/>
    <n v="0.1"/>
    <x v="2"/>
  </r>
  <r>
    <x v="191"/>
    <x v="140"/>
    <x v="1"/>
    <n v="24.8"/>
    <n v="66.599999999999994"/>
    <n v="23.2"/>
    <n v="81.099999999999994"/>
    <x v="157"/>
    <n v="59.8"/>
    <n v="11628"/>
    <n v="15.3"/>
    <n v="0.25"/>
    <x v="2"/>
  </r>
  <r>
    <x v="191"/>
    <x v="408"/>
    <x v="12"/>
    <n v="35"/>
    <n v="49"/>
    <n v="18.7"/>
    <n v="74.599999999999994"/>
    <x v="369"/>
    <n v="59.8"/>
    <n v="36146"/>
    <n v="53.9"/>
    <n v="0.09"/>
    <x v="2"/>
  </r>
  <r>
    <x v="191"/>
    <x v="237"/>
    <x v="0"/>
    <n v="45.4"/>
    <n v="36.200000000000003"/>
    <n v="40.1"/>
    <n v="46.8"/>
    <x v="209"/>
    <n v="59.8"/>
    <n v="33119"/>
    <n v="19.899999999999999"/>
    <n v="7.0000000000000007E-2"/>
    <x v="2"/>
  </r>
  <r>
    <x v="191"/>
    <x v="238"/>
    <x v="11"/>
    <n v="28.3"/>
    <n v="48.4"/>
    <n v="41.9"/>
    <n v="63.8"/>
    <x v="214"/>
    <n v="59.8"/>
    <n v="26420"/>
    <n v="16.399999999999999"/>
    <n v="0.12"/>
    <x v="2"/>
  </r>
  <r>
    <x v="191"/>
    <x v="187"/>
    <x v="25"/>
    <n v="36.6"/>
    <n v="88.7"/>
    <n v="17.899999999999999"/>
    <n v="71.599999999999994"/>
    <x v="189"/>
    <n v="59.8"/>
    <n v="18209"/>
    <n v="16.899999999999999"/>
    <n v="0.39"/>
    <x v="2"/>
  </r>
  <r>
    <x v="191"/>
    <x v="185"/>
    <x v="12"/>
    <n v="32.6"/>
    <n v="58.5"/>
    <n v="35.6"/>
    <n v="64.5"/>
    <x v="370"/>
    <n v="59.8"/>
    <n v="10930"/>
    <n v="59.1"/>
    <n v="0.12"/>
    <x v="2"/>
  </r>
  <r>
    <x v="191"/>
    <x v="220"/>
    <x v="21"/>
    <n v="33.5"/>
    <n v="59"/>
    <n v="39.799999999999997"/>
    <n v="62.3"/>
    <x v="371"/>
    <n v="59.8"/>
    <n v="27139"/>
    <n v="18.8"/>
    <n v="0.18"/>
    <x v="2"/>
  </r>
  <r>
    <x v="191"/>
    <x v="49"/>
    <x v="9"/>
    <n v="39.200000000000003"/>
    <n v="22"/>
    <n v="27.7"/>
    <n v="72.7"/>
    <x v="97"/>
    <n v="59.8"/>
    <n v="14290"/>
    <n v="7.9"/>
    <n v="0.02"/>
    <x v="2"/>
  </r>
  <r>
    <x v="191"/>
    <x v="242"/>
    <x v="10"/>
    <n v="29.7"/>
    <n v="68.3"/>
    <n v="29.2"/>
    <n v="72"/>
    <x v="87"/>
    <n v="59.8"/>
    <n v="46208"/>
    <n v="17.8"/>
    <n v="0.21"/>
    <x v="2"/>
  </r>
  <r>
    <x v="191"/>
    <x v="188"/>
    <x v="12"/>
    <n v="36.299999999999997"/>
    <n v="56.3"/>
    <n v="25.1"/>
    <n v="73.8"/>
    <x v="43"/>
    <n v="59.8"/>
    <n v="28327"/>
    <n v="38.9"/>
    <n v="0.12"/>
    <x v="2"/>
  </r>
  <r>
    <x v="192"/>
    <x v="111"/>
    <x v="17"/>
    <n v="34.700000000000003"/>
    <n v="42"/>
    <n v="30.5"/>
    <n v="60.1"/>
    <x v="305"/>
    <n v="59.8"/>
    <n v="23873.8"/>
    <n v="18.399999999999999"/>
    <n v="0.25"/>
    <x v="2"/>
  </r>
  <r>
    <x v="192"/>
    <x v="246"/>
    <x v="3"/>
    <n v="18.3"/>
    <n v="56.8"/>
    <n v="26.7"/>
    <n v="75.099999999999994"/>
    <x v="4"/>
    <n v="59.8"/>
    <n v="25036"/>
    <n v="29.8"/>
    <n v="0.18"/>
    <x v="2"/>
  </r>
  <r>
    <x v="192"/>
    <x v="247"/>
    <x v="11"/>
    <n v="29.9"/>
    <n v="65.3"/>
    <n v="41.5"/>
    <n v="47.7"/>
    <x v="141"/>
    <n v="59.8"/>
    <n v="8605"/>
    <n v="11.6"/>
    <n v="0.15"/>
    <x v="2"/>
  </r>
  <r>
    <x v="192"/>
    <x v="409"/>
    <x v="0"/>
    <n v="16.2"/>
    <n v="58.4"/>
    <n v="11.9"/>
    <n v="92.5"/>
    <x v="195"/>
    <n v="59.8"/>
    <n v="4408"/>
    <n v="13.7"/>
    <n v="0.26"/>
    <x v="2"/>
  </r>
  <r>
    <x v="192"/>
    <x v="157"/>
    <x v="0"/>
    <n v="49.4"/>
    <n v="32.6"/>
    <n v="17.5"/>
    <n v="62"/>
    <x v="372"/>
    <n v="59.8"/>
    <n v="23873.8"/>
    <n v="18.399999999999999"/>
    <n v="0.25"/>
    <x v="2"/>
  </r>
  <r>
    <x v="192"/>
    <x v="410"/>
    <x v="33"/>
    <n v="44.2"/>
    <n v="16.100000000000001"/>
    <n v="45.3"/>
    <n v="39"/>
    <x v="373"/>
    <n v="59.8"/>
    <n v="9928"/>
    <n v="17.5"/>
    <n v="0"/>
    <x v="2"/>
  </r>
  <r>
    <x v="192"/>
    <x v="251"/>
    <x v="6"/>
    <n v="44.7"/>
    <n v="27.3"/>
    <n v="43.7"/>
    <n v="39.4"/>
    <x v="374"/>
    <n v="59.8"/>
    <n v="24043"/>
    <n v="15.8"/>
    <n v="0.14000000000000001"/>
    <x v="2"/>
  </r>
  <r>
    <x v="192"/>
    <x v="411"/>
    <x v="17"/>
    <n v="20.399999999999999"/>
    <n v="52.8"/>
    <n v="22.3"/>
    <n v="79.2"/>
    <x v="39"/>
    <n v="59.8"/>
    <n v="4488"/>
    <n v="14.6"/>
    <n v="0.08"/>
    <x v="2"/>
  </r>
  <r>
    <x v="192"/>
    <x v="412"/>
    <x v="3"/>
    <n v="36.4"/>
    <n v="54.4"/>
    <n v="27.3"/>
    <n v="57.5"/>
    <x v="111"/>
    <n v="59.8"/>
    <n v="27227"/>
    <n v="16.2"/>
    <n v="0.12"/>
    <x v="2"/>
  </r>
  <r>
    <x v="192"/>
    <x v="413"/>
    <x v="10"/>
    <n v="39.5"/>
    <n v="62.4"/>
    <n v="25.6"/>
    <n v="51.7"/>
    <x v="92"/>
    <n v="59.8"/>
    <n v="1283"/>
    <n v="5.6"/>
    <n v="0.22"/>
    <x v="2"/>
  </r>
  <r>
    <x v="192"/>
    <x v="414"/>
    <x v="29"/>
    <n v="20.9"/>
    <n v="18.8"/>
    <n v="10.6"/>
    <n v="100"/>
    <x v="10"/>
    <n v="59.8"/>
    <n v="7801"/>
    <n v="7.3"/>
    <n v="7.0000000000000007E-2"/>
    <x v="2"/>
  </r>
  <r>
    <x v="192"/>
    <x v="106"/>
    <x v="15"/>
    <n v="45.5"/>
    <n v="20.100000000000001"/>
    <n v="44.1"/>
    <n v="44.4"/>
    <x v="58"/>
    <n v="59.8"/>
    <n v="10221"/>
    <n v="13.5"/>
    <n v="0.05"/>
    <x v="2"/>
  </r>
  <r>
    <x v="192"/>
    <x v="198"/>
    <x v="3"/>
    <n v="24"/>
    <n v="55.6"/>
    <n v="35.299999999999997"/>
    <n v="61"/>
    <x v="105"/>
    <n v="59.8"/>
    <n v="26640"/>
    <n v="28.3"/>
    <n v="0.19"/>
    <x v="2"/>
  </r>
  <r>
    <x v="192"/>
    <x v="292"/>
    <x v="12"/>
    <n v="37.799999999999997"/>
    <n v="64.400000000000006"/>
    <n v="31.8"/>
    <n v="44.4"/>
    <x v="287"/>
    <n v="59.8"/>
    <n v="20300"/>
    <n v="53.6"/>
    <n v="0.18"/>
    <x v="2"/>
  </r>
  <r>
    <x v="192"/>
    <x v="232"/>
    <x v="0"/>
    <n v="42.8"/>
    <n v="31.2"/>
    <n v="22.6"/>
    <n v="66.8"/>
    <x v="4"/>
    <n v="59.8"/>
    <n v="11381"/>
    <n v="8.4"/>
    <n v="0.08"/>
    <x v="2"/>
  </r>
  <r>
    <x v="192"/>
    <x v="134"/>
    <x v="21"/>
    <n v="28.3"/>
    <n v="71"/>
    <n v="26.8"/>
    <n v="66.2"/>
    <x v="151"/>
    <n v="59.8"/>
    <n v="11623"/>
    <n v="11.1"/>
    <n v="0.12"/>
    <x v="2"/>
  </r>
  <r>
    <x v="192"/>
    <x v="256"/>
    <x v="3"/>
    <n v="37.299999999999997"/>
    <n v="62.2"/>
    <n v="35.799999999999997"/>
    <n v="47.1"/>
    <x v="375"/>
    <n v="59.8"/>
    <n v="28341"/>
    <n v="16.5"/>
    <n v="0.17"/>
    <x v="2"/>
  </r>
  <r>
    <x v="192"/>
    <x v="190"/>
    <x v="0"/>
    <n v="34.9"/>
    <n v="23.9"/>
    <n v="26.5"/>
    <n v="69.5"/>
    <x v="336"/>
    <n v="59.8"/>
    <n v="36108"/>
    <n v="15.7"/>
    <n v="0.06"/>
    <x v="2"/>
  </r>
  <r>
    <x v="192"/>
    <x v="260"/>
    <x v="0"/>
    <n v="40.4"/>
    <n v="30.8"/>
    <n v="45.8"/>
    <n v="45.2"/>
    <x v="93"/>
    <n v="59.8"/>
    <n v="29885"/>
    <n v="14.1"/>
    <n v="0.05"/>
    <x v="2"/>
  </r>
  <r>
    <x v="192"/>
    <x v="240"/>
    <x v="23"/>
    <n v="28.8"/>
    <n v="85.4"/>
    <n v="30.9"/>
    <n v="54.8"/>
    <x v="376"/>
    <n v="59.8"/>
    <n v="18600"/>
    <n v="20.3"/>
    <n v="0.21"/>
    <x v="2"/>
  </r>
  <r>
    <x v="192"/>
    <x v="342"/>
    <x v="0"/>
    <n v="32.6"/>
    <n v="19.7"/>
    <n v="42"/>
    <n v="48.4"/>
    <x v="377"/>
    <n v="59.8"/>
    <n v="31424"/>
    <n v="21.5"/>
    <n v="0.1"/>
    <x v="2"/>
  </r>
  <r>
    <x v="192"/>
    <x v="278"/>
    <x v="16"/>
    <n v="28.6"/>
    <n v="65.099999999999994"/>
    <n v="38.299999999999997"/>
    <n v="49.8"/>
    <x v="378"/>
    <n v="59.8"/>
    <n v="23321"/>
    <n v="18.600000000000001"/>
    <n v="0.09"/>
    <x v="2"/>
  </r>
  <r>
    <x v="192"/>
    <x v="243"/>
    <x v="3"/>
    <n v="34.700000000000003"/>
    <n v="58.3"/>
    <n v="42.1"/>
    <n v="41.8"/>
    <x v="290"/>
    <n v="59.8"/>
    <n v="30726"/>
    <n v="24.2"/>
    <n v="0.14000000000000001"/>
    <x v="2"/>
  </r>
  <r>
    <x v="192"/>
    <x v="244"/>
    <x v="3"/>
    <n v="39.4"/>
    <n v="51.3"/>
    <n v="37.200000000000003"/>
    <n v="44.8"/>
    <x v="296"/>
    <n v="59.8"/>
    <n v="27387"/>
    <n v="20.7"/>
    <n v="0.16"/>
    <x v="2"/>
  </r>
  <r>
    <x v="192"/>
    <x v="168"/>
    <x v="12"/>
    <n v="33"/>
    <n v="44.8"/>
    <n v="19.399999999999999"/>
    <n v="70.900000000000006"/>
    <x v="379"/>
    <n v="59.8"/>
    <n v="26576"/>
    <n v="38.4"/>
    <n v="0.08"/>
    <x v="2"/>
  </r>
  <r>
    <x v="192"/>
    <x v="245"/>
    <x v="19"/>
    <n v="25.6"/>
    <n v="78.2"/>
    <n v="30.6"/>
    <n v="59.3"/>
    <x v="380"/>
    <n v="59.8"/>
    <n v="23819"/>
    <n v="26.1"/>
    <n v="0.32"/>
    <x v="2"/>
  </r>
  <r>
    <x v="193"/>
    <x v="307"/>
    <x v="14"/>
    <n v="34.4"/>
    <n v="52"/>
    <n v="26.8"/>
    <n v="50.1"/>
    <x v="381"/>
    <n v="59.8"/>
    <n v="16099"/>
    <n v="24.2"/>
    <n v="0.17"/>
    <x v="2"/>
  </r>
  <r>
    <x v="193"/>
    <x v="192"/>
    <x v="3"/>
    <n v="30.2"/>
    <n v="59.1"/>
    <n v="29.8"/>
    <n v="54.3"/>
    <x v="382"/>
    <n v="59.8"/>
    <n v="15064"/>
    <n v="14.4"/>
    <n v="0.18"/>
    <x v="2"/>
  </r>
  <r>
    <x v="193"/>
    <x v="148"/>
    <x v="4"/>
    <n v="34.6"/>
    <n v="65.400000000000006"/>
    <n v="41.2"/>
    <n v="39.799999999999997"/>
    <x v="24"/>
    <n v="59.8"/>
    <n v="22064"/>
    <n v="25.9"/>
    <n v="0.26"/>
    <x v="2"/>
  </r>
  <r>
    <x v="193"/>
    <x v="314"/>
    <x v="33"/>
    <n v="47.3"/>
    <n v="19.899999999999999"/>
    <n v="33.1"/>
    <n v="45.6"/>
    <x v="42"/>
    <n v="59.8"/>
    <n v="8327"/>
    <n v="14.9"/>
    <n v="0.01"/>
    <x v="2"/>
  </r>
  <r>
    <x v="193"/>
    <x v="252"/>
    <x v="8"/>
    <n v="22"/>
    <n v="86.8"/>
    <n v="29.6"/>
    <n v="54.8"/>
    <x v="376"/>
    <n v="59.8"/>
    <n v="27930"/>
    <n v="20"/>
    <n v="0.44"/>
    <x v="2"/>
  </r>
  <r>
    <x v="193"/>
    <x v="119"/>
    <x v="9"/>
    <n v="41.3"/>
    <n v="48.4"/>
    <n v="25.3"/>
    <n v="52.1"/>
    <x v="22"/>
    <n v="59.8"/>
    <n v="29743"/>
    <n v="13.3"/>
    <n v="0.1"/>
    <x v="2"/>
  </r>
  <r>
    <x v="193"/>
    <x v="180"/>
    <x v="15"/>
    <n v="39.6"/>
    <n v="27.2"/>
    <n v="49.6"/>
    <n v="31.5"/>
    <x v="383"/>
    <n v="59.8"/>
    <n v="12646"/>
    <n v="16.600000000000001"/>
    <n v="0.05"/>
    <x v="2"/>
  </r>
  <r>
    <x v="193"/>
    <x v="267"/>
    <x v="21"/>
    <n v="34.200000000000003"/>
    <n v="57.5"/>
    <n v="27.7"/>
    <n v="50.8"/>
    <x v="369"/>
    <n v="59.8"/>
    <n v="17381"/>
    <n v="13.9"/>
    <n v="0.09"/>
    <x v="2"/>
  </r>
  <r>
    <x v="193"/>
    <x v="290"/>
    <x v="8"/>
    <n v="27.6"/>
    <n v="69.2"/>
    <n v="37"/>
    <n v="47"/>
    <x v="384"/>
    <n v="59.8"/>
    <n v="33391"/>
    <n v="35.799999999999997"/>
    <n v="0.17"/>
    <x v="2"/>
  </r>
  <r>
    <x v="193"/>
    <x v="291"/>
    <x v="27"/>
    <n v="51.7"/>
    <n v="20.9"/>
    <n v="46.8"/>
    <n v="26.5"/>
    <x v="134"/>
    <n v="59.8"/>
    <n v="27095"/>
    <n v="15.3"/>
    <n v="0.03"/>
    <x v="2"/>
  </r>
  <r>
    <x v="193"/>
    <x v="270"/>
    <x v="16"/>
    <n v="31.5"/>
    <n v="47.8"/>
    <n v="35"/>
    <n v="48.9"/>
    <x v="385"/>
    <n v="59.8"/>
    <n v="21849"/>
    <n v="23"/>
    <n v="0.08"/>
    <x v="2"/>
  </r>
  <r>
    <x v="193"/>
    <x v="254"/>
    <x v="5"/>
    <n v="19"/>
    <n v="19.600000000000001"/>
    <n v="9.8000000000000007"/>
    <n v="97.1"/>
    <x v="93"/>
    <n v="59.8"/>
    <n v="9303"/>
    <n v="9.9"/>
    <n v="0.04"/>
    <x v="2"/>
  </r>
  <r>
    <x v="193"/>
    <x v="234"/>
    <x v="11"/>
    <n v="23.5"/>
    <n v="52.4"/>
    <n v="34.5"/>
    <n v="59.6"/>
    <x v="106"/>
    <n v="59.8"/>
    <n v="16667"/>
    <n v="11.9"/>
    <n v="7.0000000000000007E-2"/>
    <x v="2"/>
  </r>
  <r>
    <x v="193"/>
    <x v="415"/>
    <x v="0"/>
    <n v="42.5"/>
    <n v="40.5"/>
    <n v="29.7"/>
    <n v="50"/>
    <x v="57"/>
    <n v="59.8"/>
    <n v="25742"/>
    <n v="13"/>
    <n v="0.11"/>
    <x v="2"/>
  </r>
  <r>
    <x v="193"/>
    <x v="236"/>
    <x v="1"/>
    <n v="33.700000000000003"/>
    <n v="86.4"/>
    <n v="34.6"/>
    <n v="39.6"/>
    <x v="205"/>
    <n v="59.8"/>
    <n v="12695"/>
    <n v="19.8"/>
    <n v="0.39"/>
    <x v="2"/>
  </r>
  <r>
    <x v="193"/>
    <x v="298"/>
    <x v="31"/>
    <n v="11.4"/>
    <n v="59.9"/>
    <n v="28"/>
    <n v="71"/>
    <x v="386"/>
    <n v="59.8"/>
    <n v="13960"/>
    <n v="25.9"/>
    <n v="0.08"/>
    <x v="2"/>
  </r>
  <r>
    <x v="193"/>
    <x v="275"/>
    <x v="12"/>
    <n v="32.1"/>
    <n v="44.6"/>
    <n v="27"/>
    <n v="62.5"/>
    <x v="230"/>
    <n v="59.8"/>
    <n v="24444"/>
    <n v="23.8"/>
    <n v="0.08"/>
    <x v="2"/>
  </r>
  <r>
    <x v="193"/>
    <x v="258"/>
    <x v="28"/>
    <n v="36.299999999999997"/>
    <n v="35.700000000000003"/>
    <n v="24.2"/>
    <n v="61"/>
    <x v="189"/>
    <n v="59.8"/>
    <n v="58618"/>
    <n v="24.3"/>
    <n v="0.05"/>
    <x v="2"/>
  </r>
  <r>
    <x v="193"/>
    <x v="259"/>
    <x v="28"/>
    <n v="26.1"/>
    <n v="36.200000000000003"/>
    <n v="21.1"/>
    <n v="76"/>
    <x v="14"/>
    <n v="59.8"/>
    <n v="33370"/>
    <n v="72.5"/>
    <n v="0.05"/>
    <x v="2"/>
  </r>
  <r>
    <x v="193"/>
    <x v="301"/>
    <x v="12"/>
    <n v="35.9"/>
    <n v="43.2"/>
    <n v="20.399999999999999"/>
    <n v="63.6"/>
    <x v="189"/>
    <n v="59.8"/>
    <n v="39838"/>
    <n v="46.1"/>
    <n v="0.08"/>
    <x v="2"/>
  </r>
  <r>
    <x v="193"/>
    <x v="416"/>
    <x v="0"/>
    <n v="31.5"/>
    <n v="30.2"/>
    <n v="21.7"/>
    <n v="70.400000000000006"/>
    <x v="4"/>
    <n v="59.8"/>
    <n v="24418"/>
    <n v="20.2"/>
    <n v="0.11"/>
    <x v="2"/>
  </r>
  <r>
    <x v="193"/>
    <x v="262"/>
    <x v="28"/>
    <n v="19.600000000000001"/>
    <n v="48.5"/>
    <n v="14.3"/>
    <n v="82.2"/>
    <x v="233"/>
    <n v="59.8"/>
    <n v="18135"/>
    <n v="25.8"/>
    <n v="0.09"/>
    <x v="2"/>
  </r>
  <r>
    <x v="193"/>
    <x v="281"/>
    <x v="23"/>
    <n v="22.3"/>
    <n v="84.8"/>
    <n v="29.1"/>
    <n v="55.6"/>
    <x v="59"/>
    <n v="59.8"/>
    <n v="17142"/>
    <n v="21.1"/>
    <n v="0.21"/>
    <x v="2"/>
  </r>
  <r>
    <x v="193"/>
    <x v="350"/>
    <x v="25"/>
    <n v="44.8"/>
    <n v="71.400000000000006"/>
    <n v="32.4"/>
    <n v="34.200000000000003"/>
    <x v="387"/>
    <n v="59.8"/>
    <n v="26419"/>
    <n v="52"/>
    <n v="0.27"/>
    <x v="2"/>
  </r>
  <r>
    <x v="194"/>
    <x v="284"/>
    <x v="1"/>
    <n v="23.8"/>
    <n v="63.1"/>
    <n v="21.7"/>
    <n v="64.3"/>
    <x v="152"/>
    <n v="59.8"/>
    <n v="9252"/>
    <n v="19.2"/>
    <n v="0.18"/>
    <x v="2"/>
  </r>
  <r>
    <x v="194"/>
    <x v="263"/>
    <x v="1"/>
    <n v="27.6"/>
    <n v="70.3"/>
    <n v="25.7"/>
    <n v="53.8"/>
    <x v="43"/>
    <n v="59.8"/>
    <n v="9567"/>
    <n v="19.5"/>
    <n v="0.22"/>
    <x v="2"/>
  </r>
  <r>
    <x v="194"/>
    <x v="417"/>
    <x v="12"/>
    <n v="25.6"/>
    <n v="50.4"/>
    <n v="14.9"/>
    <n v="72.099999999999994"/>
    <x v="170"/>
    <n v="59.8"/>
    <n v="12520"/>
    <n v="35.5"/>
    <n v="0.08"/>
    <x v="2"/>
  </r>
  <r>
    <x v="194"/>
    <x v="172"/>
    <x v="12"/>
    <n v="27.4"/>
    <n v="47.5"/>
    <n v="20.3"/>
    <n v="63.5"/>
    <x v="138"/>
    <n v="59.8"/>
    <n v="21428"/>
    <n v="67.8"/>
    <n v="0.08"/>
    <x v="2"/>
  </r>
  <r>
    <x v="194"/>
    <x v="310"/>
    <x v="17"/>
    <n v="35.4"/>
    <n v="36.700000000000003"/>
    <n v="33.9"/>
    <n v="48.1"/>
    <x v="49"/>
    <n v="59.8"/>
    <n v="11506"/>
    <n v="25"/>
    <n v="7.0000000000000007E-2"/>
    <x v="2"/>
  </r>
  <r>
    <x v="194"/>
    <x v="248"/>
    <x v="0"/>
    <n v="30.8"/>
    <n v="29.8"/>
    <n v="32"/>
    <n v="55.8"/>
    <x v="4"/>
    <n v="59.8"/>
    <n v="26769"/>
    <n v="19"/>
    <n v="0.05"/>
    <x v="2"/>
  </r>
  <r>
    <x v="194"/>
    <x v="189"/>
    <x v="0"/>
    <n v="34.700000000000003"/>
    <n v="36.6"/>
    <n v="14.9"/>
    <n v="65.099999999999994"/>
    <x v="9"/>
    <n v="59.8"/>
    <n v="20713"/>
    <n v="10.8"/>
    <n v="0.18"/>
    <x v="2"/>
  </r>
  <r>
    <x v="194"/>
    <x v="287"/>
    <x v="17"/>
    <n v="34.9"/>
    <n v="20.8"/>
    <n v="25.5"/>
    <n v="52.9"/>
    <x v="220"/>
    <n v="59.8"/>
    <n v="34550"/>
    <n v="16"/>
    <n v="0.05"/>
    <x v="2"/>
  </r>
  <r>
    <x v="194"/>
    <x v="289"/>
    <x v="10"/>
    <n v="22.2"/>
    <n v="54.2"/>
    <n v="25.8"/>
    <n v="64.400000000000006"/>
    <x v="15"/>
    <n v="59.8"/>
    <n v="36731"/>
    <n v="18.399999999999999"/>
    <n v="0.14000000000000001"/>
    <x v="2"/>
  </r>
  <r>
    <x v="194"/>
    <x v="418"/>
    <x v="0"/>
    <n v="27.1"/>
    <n v="34.200000000000003"/>
    <n v="24.2"/>
    <n v="64.099999999999994"/>
    <x v="205"/>
    <n v="59.8"/>
    <n v="22578"/>
    <n v="16.8"/>
    <n v="0.09"/>
    <x v="2"/>
  </r>
  <r>
    <x v="194"/>
    <x v="268"/>
    <x v="1"/>
    <n v="28"/>
    <n v="87.1"/>
    <n v="23.8"/>
    <n v="52.2"/>
    <x v="388"/>
    <n v="59.8"/>
    <n v="17940"/>
    <n v="17.899999999999999"/>
    <n v="0.3"/>
    <x v="2"/>
  </r>
  <r>
    <x v="194"/>
    <x v="269"/>
    <x v="12"/>
    <n v="36.700000000000003"/>
    <n v="48.3"/>
    <n v="32.9"/>
    <n v="42.4"/>
    <x v="389"/>
    <n v="59.8"/>
    <n v="38675"/>
    <n v="46.3"/>
    <n v="0.13"/>
    <x v="2"/>
  </r>
  <r>
    <x v="194"/>
    <x v="324"/>
    <x v="9"/>
    <n v="43.4"/>
    <n v="20.7"/>
    <n v="37.9"/>
    <n v="31.3"/>
    <x v="390"/>
    <n v="59.8"/>
    <n v="38191"/>
    <n v="12.8"/>
    <n v="0.06"/>
    <x v="2"/>
  </r>
  <r>
    <x v="194"/>
    <x v="199"/>
    <x v="11"/>
    <n v="28.4"/>
    <n v="46.8"/>
    <n v="25.3"/>
    <n v="54.6"/>
    <x v="63"/>
    <n v="59.8"/>
    <n v="3879"/>
    <n v="4.5999999999999996"/>
    <n v="0.25"/>
    <x v="2"/>
  </r>
  <r>
    <x v="194"/>
    <x v="293"/>
    <x v="5"/>
    <n v="47.5"/>
    <n v="21.9"/>
    <n v="21.6"/>
    <n v="47.1"/>
    <x v="391"/>
    <n v="59.8"/>
    <n v="2872"/>
    <n v="3.3"/>
    <n v="7.0000000000000007E-2"/>
    <x v="2"/>
  </r>
  <r>
    <x v="194"/>
    <x v="272"/>
    <x v="12"/>
    <n v="29.7"/>
    <n v="48.9"/>
    <n v="15.6"/>
    <n v="63.9"/>
    <x v="392"/>
    <n v="59.8"/>
    <n v="35487"/>
    <n v="37.4"/>
    <n v="0.12"/>
    <x v="2"/>
  </r>
  <r>
    <x v="194"/>
    <x v="273"/>
    <x v="1"/>
    <n v="28"/>
    <n v="75.900000000000006"/>
    <n v="28.8"/>
    <n v="50.2"/>
    <x v="375"/>
    <n v="59.8"/>
    <n v="12830"/>
    <n v="18.8"/>
    <n v="0.3"/>
    <x v="2"/>
  </r>
  <r>
    <x v="194"/>
    <x v="255"/>
    <x v="28"/>
    <n v="34.4"/>
    <n v="37.6"/>
    <n v="27.4"/>
    <n v="53.9"/>
    <x v="138"/>
    <n v="59.8"/>
    <n v="85532"/>
    <n v="22.9"/>
    <n v="7.0000000000000007E-2"/>
    <x v="2"/>
  </r>
  <r>
    <x v="194"/>
    <x v="299"/>
    <x v="0"/>
    <n v="36.1"/>
    <n v="28.1"/>
    <n v="20.5"/>
    <n v="57.2"/>
    <x v="0"/>
    <n v="59.8"/>
    <n v="23873.8"/>
    <n v="18.399999999999999"/>
    <n v="0.25"/>
    <x v="2"/>
  </r>
  <r>
    <x v="194"/>
    <x v="419"/>
    <x v="0"/>
    <n v="28.9"/>
    <n v="24.9"/>
    <n v="14.9"/>
    <n v="72.099999999999994"/>
    <x v="174"/>
    <n v="59.8"/>
    <n v="12470"/>
    <n v="15.2"/>
    <n v="0.03"/>
    <x v="2"/>
  </r>
  <r>
    <x v="194"/>
    <x v="302"/>
    <x v="8"/>
    <n v="21.1"/>
    <n v="70.5"/>
    <n v="29"/>
    <n v="49.8"/>
    <x v="393"/>
    <n v="59.8"/>
    <n v="23508"/>
    <n v="21.9"/>
    <n v="0.18"/>
    <x v="2"/>
  </r>
  <r>
    <x v="194"/>
    <x v="241"/>
    <x v="0"/>
    <n v="37.5"/>
    <n v="31.3"/>
    <n v="28"/>
    <n v="53.2"/>
    <x v="216"/>
    <n v="59.8"/>
    <n v="29336"/>
    <n v="16.3"/>
    <n v="0.01"/>
    <x v="2"/>
  </r>
  <r>
    <x v="194"/>
    <x v="276"/>
    <x v="20"/>
    <n v="18.600000000000001"/>
    <n v="67.3"/>
    <n v="19.600000000000001"/>
    <n v="67.3"/>
    <x v="394"/>
    <n v="59.8"/>
    <n v="22210"/>
    <n v="12.7"/>
    <n v="0.16"/>
    <x v="2"/>
  </r>
  <r>
    <x v="194"/>
    <x v="304"/>
    <x v="28"/>
    <n v="28.7"/>
    <n v="51.2"/>
    <n v="21.9"/>
    <n v="62.1"/>
    <x v="395"/>
    <n v="59.8"/>
    <n v="16841"/>
    <n v="43.2"/>
    <n v="0.08"/>
    <x v="2"/>
  </r>
  <r>
    <x v="194"/>
    <x v="420"/>
    <x v="28"/>
    <n v="22.6"/>
    <n v="36.299999999999997"/>
    <n v="23.4"/>
    <n v="66.2"/>
    <x v="38"/>
    <n v="59.8"/>
    <n v="67552"/>
    <n v="66"/>
    <n v="0.06"/>
    <x v="2"/>
  </r>
  <r>
    <x v="194"/>
    <x v="282"/>
    <x v="0"/>
    <n v="38.5"/>
    <n v="27.8"/>
    <n v="44.4"/>
    <n v="37.200000000000003"/>
    <x v="242"/>
    <n v="59.8"/>
    <n v="30850"/>
    <n v="18.600000000000001"/>
    <n v="0.1"/>
    <x v="2"/>
  </r>
  <r>
    <x v="195"/>
    <x v="285"/>
    <x v="22"/>
    <n v="32"/>
    <n v="45.7"/>
    <n v="24"/>
    <n v="51.9"/>
    <x v="9"/>
    <n v="59.8"/>
    <n v="28296"/>
    <n v="13"/>
    <n v="0.15"/>
    <x v="2"/>
  </r>
  <r>
    <x v="195"/>
    <x v="264"/>
    <x v="1"/>
    <n v="19.3"/>
    <n v="89.4"/>
    <n v="20.100000000000001"/>
    <n v="58.2"/>
    <x v="396"/>
    <n v="59.8"/>
    <n v="12613"/>
    <n v="17.600000000000001"/>
    <n v="0.38"/>
    <x v="2"/>
  </r>
  <r>
    <x v="195"/>
    <x v="312"/>
    <x v="32"/>
    <n v="34.700000000000003"/>
    <n v="50.3"/>
    <n v="26.2"/>
    <n v="42"/>
    <x v="182"/>
    <n v="59.8"/>
    <n v="51438"/>
    <n v="13"/>
    <n v="0.15"/>
    <x v="2"/>
  </r>
  <r>
    <x v="195"/>
    <x v="421"/>
    <x v="10"/>
    <n v="23.6"/>
    <n v="50"/>
    <n v="17.100000000000001"/>
    <n v="62.6"/>
    <x v="4"/>
    <n v="59.8"/>
    <n v="35308"/>
    <n v="16.100000000000001"/>
    <n v="0.11"/>
    <x v="2"/>
  </r>
  <r>
    <x v="195"/>
    <x v="249"/>
    <x v="0"/>
    <n v="42.4"/>
    <n v="26"/>
    <n v="9.3000000000000007"/>
    <n v="61"/>
    <x v="4"/>
    <n v="59.8"/>
    <n v="7086"/>
    <n v="8.3000000000000007"/>
    <n v="0.02"/>
    <x v="2"/>
  </r>
  <r>
    <x v="195"/>
    <x v="286"/>
    <x v="5"/>
    <n v="45.1"/>
    <n v="24.9"/>
    <n v="34.200000000000003"/>
    <n v="32.299999999999997"/>
    <x v="143"/>
    <n v="59.8"/>
    <n v="18162"/>
    <n v="8.1999999999999993"/>
    <n v="0.09"/>
    <x v="2"/>
  </r>
  <r>
    <x v="195"/>
    <x v="110"/>
    <x v="4"/>
    <n v="22.9"/>
    <n v="62"/>
    <n v="15.1"/>
    <n v="57.6"/>
    <x v="37"/>
    <n v="59.8"/>
    <n v="10441"/>
    <n v="11"/>
    <n v="0.25"/>
    <x v="2"/>
  </r>
  <r>
    <x v="195"/>
    <x v="265"/>
    <x v="25"/>
    <n v="22"/>
    <n v="59"/>
    <n v="13.8"/>
    <n v="59.3"/>
    <x v="4"/>
    <n v="59.8"/>
    <n v="19646"/>
    <n v="29.1"/>
    <n v="0.1"/>
    <x v="2"/>
  </r>
  <r>
    <x v="195"/>
    <x v="422"/>
    <x v="40"/>
    <n v="19.7"/>
    <n v="71"/>
    <n v="10.3"/>
    <n v="63.4"/>
    <x v="183"/>
    <n v="59.8"/>
    <n v="35889"/>
    <n v="8.4"/>
    <n v="0.21"/>
    <x v="2"/>
  </r>
  <r>
    <x v="195"/>
    <x v="266"/>
    <x v="5"/>
    <n v="44"/>
    <n v="21.7"/>
    <n v="28.8"/>
    <n v="30.7"/>
    <x v="299"/>
    <n v="59.8"/>
    <n v="18925"/>
    <n v="6.7"/>
    <n v="0.08"/>
    <x v="2"/>
  </r>
  <r>
    <x v="195"/>
    <x v="319"/>
    <x v="11"/>
    <n v="21.1"/>
    <n v="47.7"/>
    <n v="27"/>
    <n v="53.3"/>
    <x v="30"/>
    <n v="59.8"/>
    <n v="17866"/>
    <n v="7.7"/>
    <n v="0.1"/>
    <x v="2"/>
  </r>
  <r>
    <x v="195"/>
    <x v="423"/>
    <x v="25"/>
    <n v="23.7"/>
    <n v="66.2"/>
    <n v="13.4"/>
    <n v="66"/>
    <x v="51"/>
    <n v="59.8"/>
    <n v="7426"/>
    <n v="2.9"/>
    <n v="0.28000000000000003"/>
    <x v="2"/>
  </r>
  <r>
    <x v="195"/>
    <x v="424"/>
    <x v="8"/>
    <n v="19.399999999999999"/>
    <n v="83.3"/>
    <n v="18.899999999999999"/>
    <n v="49.6"/>
    <x v="397"/>
    <n v="59.8"/>
    <n v="16606"/>
    <n v="32.799999999999997"/>
    <n v="0.43"/>
    <x v="2"/>
  </r>
  <r>
    <x v="195"/>
    <x v="425"/>
    <x v="15"/>
    <n v="33.1"/>
    <n v="22.9"/>
    <n v="40.299999999999997"/>
    <n v="30.4"/>
    <x v="121"/>
    <n v="59.8"/>
    <n v="21234"/>
    <n v="14.4"/>
    <n v="0.11"/>
    <x v="2"/>
  </r>
  <r>
    <x v="195"/>
    <x v="162"/>
    <x v="15"/>
    <n v="27.9"/>
    <n v="23.9"/>
    <n v="32.5"/>
    <n v="48.5"/>
    <x v="112"/>
    <n v="59.8"/>
    <n v="9336"/>
    <n v="19.600000000000001"/>
    <n v="0.04"/>
    <x v="2"/>
  </r>
  <r>
    <x v="195"/>
    <x v="376"/>
    <x v="13"/>
    <n v="22.6"/>
    <n v="69.3"/>
    <n v="19.8"/>
    <n v="51.9"/>
    <x v="151"/>
    <n v="59.8"/>
    <n v="14067"/>
    <n v="26.8"/>
    <n v="0.14000000000000001"/>
    <x v="2"/>
  </r>
  <r>
    <x v="195"/>
    <x v="426"/>
    <x v="0"/>
    <n v="34.799999999999997"/>
    <n v="29.2"/>
    <n v="28.8"/>
    <n v="47.6"/>
    <x v="64"/>
    <n v="59.8"/>
    <n v="30533"/>
    <n v="13.6"/>
    <n v="0.11"/>
    <x v="2"/>
  </r>
  <r>
    <x v="195"/>
    <x v="322"/>
    <x v="28"/>
    <n v="27.2"/>
    <n v="38.1"/>
    <n v="23.8"/>
    <n v="47.7"/>
    <x v="398"/>
    <n v="59.8"/>
    <n v="30025"/>
    <n v="22.2"/>
    <n v="0.12"/>
    <x v="2"/>
  </r>
  <r>
    <x v="195"/>
    <x v="427"/>
    <x v="9"/>
    <n v="36.1"/>
    <n v="45.8"/>
    <n v="12"/>
    <n v="59.6"/>
    <x v="58"/>
    <n v="59.8"/>
    <n v="24954"/>
    <n v="12.7"/>
    <n v="0.06"/>
    <x v="2"/>
  </r>
  <r>
    <x v="195"/>
    <x v="323"/>
    <x v="28"/>
    <n v="35.299999999999997"/>
    <n v="33.200000000000003"/>
    <n v="30.6"/>
    <n v="39.1"/>
    <x v="88"/>
    <n v="59.8"/>
    <n v="120986"/>
    <n v="32.299999999999997"/>
    <n v="7.0000000000000007E-2"/>
    <x v="2"/>
  </r>
  <r>
    <x v="195"/>
    <x v="325"/>
    <x v="35"/>
    <n v="32.9"/>
    <n v="16.7"/>
    <n v="42.8"/>
    <n v="34.200000000000003"/>
    <x v="399"/>
    <n v="59.8"/>
    <n v="10977"/>
    <n v="18.7"/>
    <n v="0"/>
    <x v="2"/>
  </r>
  <r>
    <x v="195"/>
    <x v="253"/>
    <x v="0"/>
    <n v="30.2"/>
    <n v="27.8"/>
    <n v="30"/>
    <n v="52.9"/>
    <x v="4"/>
    <n v="59.8"/>
    <n v="15387"/>
    <n v="18.5"/>
    <n v="0.08"/>
    <x v="2"/>
  </r>
  <r>
    <x v="195"/>
    <x v="170"/>
    <x v="9"/>
    <n v="33.1"/>
    <n v="24.2"/>
    <n v="17.8"/>
    <n v="52.2"/>
    <x v="160"/>
    <n v="59.8"/>
    <n v="51351"/>
    <n v="16.600000000000001"/>
    <n v="0.08"/>
    <x v="2"/>
  </r>
  <r>
    <x v="195"/>
    <x v="294"/>
    <x v="21"/>
    <n v="21.7"/>
    <n v="61.8"/>
    <n v="19.399999999999999"/>
    <n v="56.4"/>
    <x v="45"/>
    <n v="59.8"/>
    <n v="10398"/>
    <n v="12.2"/>
    <n v="0.1"/>
    <x v="2"/>
  </r>
  <r>
    <x v="195"/>
    <x v="327"/>
    <x v="13"/>
    <n v="25.3"/>
    <n v="71.5"/>
    <n v="19.5"/>
    <n v="47.4"/>
    <x v="99"/>
    <n v="59.8"/>
    <n v="15805"/>
    <n v="22.3"/>
    <n v="0.15"/>
    <x v="2"/>
  </r>
  <r>
    <x v="195"/>
    <x v="329"/>
    <x v="23"/>
    <n v="19.899999999999999"/>
    <n v="88"/>
    <n v="24"/>
    <n v="48.4"/>
    <x v="114"/>
    <n v="59.8"/>
    <n v="12187"/>
    <n v="16.5"/>
    <n v="0.2"/>
    <x v="2"/>
  </r>
  <r>
    <x v="195"/>
    <x v="296"/>
    <x v="30"/>
    <n v="17.100000000000001"/>
    <n v="44.4"/>
    <n v="16.3"/>
    <n v="68.599999999999994"/>
    <x v="174"/>
    <n v="59.8"/>
    <n v="14650"/>
    <n v="26.9"/>
    <n v="0.05"/>
    <x v="2"/>
  </r>
  <r>
    <x v="195"/>
    <x v="330"/>
    <x v="14"/>
    <n v="22.4"/>
    <n v="39.5"/>
    <n v="19.100000000000001"/>
    <n v="58.1"/>
    <x v="203"/>
    <n v="59.8"/>
    <n v="10798"/>
    <n v="17.3"/>
    <n v="0.06"/>
    <x v="2"/>
  </r>
  <r>
    <x v="195"/>
    <x v="428"/>
    <x v="2"/>
    <n v="20.8"/>
    <n v="59.5"/>
    <n v="11"/>
    <n v="69.400000000000006"/>
    <x v="4"/>
    <n v="59.8"/>
    <n v="10416"/>
    <n v="46.9"/>
    <n v="0.19"/>
    <x v="2"/>
  </r>
  <r>
    <x v="195"/>
    <x v="274"/>
    <x v="25"/>
    <n v="26.9"/>
    <n v="59.7"/>
    <n v="17.600000000000001"/>
    <n v="57.4"/>
    <x v="188"/>
    <n v="59.8"/>
    <n v="20584"/>
    <n v="26.8"/>
    <n v="0.12"/>
    <x v="2"/>
  </r>
  <r>
    <x v="195"/>
    <x v="297"/>
    <x v="3"/>
    <n v="24.4"/>
    <n v="39"/>
    <n v="31.3"/>
    <n v="48.2"/>
    <x v="388"/>
    <n v="59.8"/>
    <n v="21643"/>
    <n v="28.3"/>
    <n v="0.04"/>
    <x v="2"/>
  </r>
  <r>
    <x v="195"/>
    <x v="300"/>
    <x v="0"/>
    <n v="39.1"/>
    <n v="21.7"/>
    <n v="27.8"/>
    <n v="45.5"/>
    <x v="4"/>
    <n v="59.8"/>
    <n v="23873.8"/>
    <n v="18.399999999999999"/>
    <n v="0.25"/>
    <x v="2"/>
  </r>
  <r>
    <x v="195"/>
    <x v="336"/>
    <x v="3"/>
    <n v="31.6"/>
    <n v="38.6"/>
    <n v="32.4"/>
    <n v="44.4"/>
    <x v="160"/>
    <n v="59.8"/>
    <n v="28576"/>
    <n v="27.8"/>
    <n v="0.11"/>
    <x v="2"/>
  </r>
  <r>
    <x v="195"/>
    <x v="337"/>
    <x v="0"/>
    <n v="19.399999999999999"/>
    <n v="32.6"/>
    <n v="16.399999999999999"/>
    <n v="65.2"/>
    <x v="57"/>
    <n v="59.8"/>
    <n v="13908"/>
    <n v="18.100000000000001"/>
    <n v="7.0000000000000007E-2"/>
    <x v="2"/>
  </r>
  <r>
    <x v="195"/>
    <x v="261"/>
    <x v="28"/>
    <n v="21"/>
    <n v="37"/>
    <n v="21.4"/>
    <n v="64.5"/>
    <x v="28"/>
    <n v="59.8"/>
    <n v="62577"/>
    <n v="18.3"/>
    <n v="0.04"/>
    <x v="2"/>
  </r>
  <r>
    <x v="195"/>
    <x v="429"/>
    <x v="28"/>
    <n v="25.6"/>
    <n v="34.4"/>
    <n v="18.3"/>
    <n v="56.3"/>
    <x v="400"/>
    <n v="59.8"/>
    <n v="22958"/>
    <n v="40.6"/>
    <n v="0.06"/>
    <x v="2"/>
  </r>
  <r>
    <x v="195"/>
    <x v="340"/>
    <x v="28"/>
    <n v="22.6"/>
    <n v="29.6"/>
    <n v="23.2"/>
    <n v="63.8"/>
    <x v="290"/>
    <n v="59.8"/>
    <n v="47247"/>
    <n v="18"/>
    <n v="0.04"/>
    <x v="2"/>
  </r>
  <r>
    <x v="195"/>
    <x v="430"/>
    <x v="1"/>
    <n v="12.8"/>
    <n v="70.2"/>
    <n v="10.5"/>
    <n v="72.3"/>
    <x v="29"/>
    <n v="59.8"/>
    <n v="20161"/>
    <n v="19.100000000000001"/>
    <n v="0.23"/>
    <x v="2"/>
  </r>
  <r>
    <x v="195"/>
    <x v="395"/>
    <x v="8"/>
    <n v="28.4"/>
    <n v="81"/>
    <n v="25"/>
    <n v="34.1"/>
    <x v="1"/>
    <n v="59.8"/>
    <n v="18971"/>
    <n v="26.2"/>
    <n v="0.32"/>
    <x v="2"/>
  </r>
  <r>
    <x v="195"/>
    <x v="345"/>
    <x v="14"/>
    <n v="25.6"/>
    <n v="35"/>
    <n v="23.9"/>
    <n v="51.2"/>
    <x v="83"/>
    <n v="59.8"/>
    <n v="10045"/>
    <n v="9.5"/>
    <n v="0.04"/>
    <x v="2"/>
  </r>
  <r>
    <x v="195"/>
    <x v="279"/>
    <x v="5"/>
    <n v="39.9"/>
    <n v="30.7"/>
    <n v="26.2"/>
    <n v="45.3"/>
    <x v="401"/>
    <n v="59.8"/>
    <n v="15930"/>
    <n v="12.6"/>
    <n v="0.16"/>
    <x v="2"/>
  </r>
  <r>
    <x v="195"/>
    <x v="431"/>
    <x v="0"/>
    <n v="28.5"/>
    <n v="19.899999999999999"/>
    <n v="20.6"/>
    <n v="58.6"/>
    <x v="4"/>
    <n v="59.8"/>
    <n v="23873.8"/>
    <n v="18.399999999999999"/>
    <n v="0.25"/>
    <x v="2"/>
  </r>
  <r>
    <x v="195"/>
    <x v="348"/>
    <x v="23"/>
    <n v="17.7"/>
    <n v="85.6"/>
    <n v="19.899999999999999"/>
    <n v="61.9"/>
    <x v="402"/>
    <n v="59.8"/>
    <n v="10159"/>
    <n v="17"/>
    <n v="0.25"/>
    <x v="2"/>
  </r>
  <r>
    <x v="195"/>
    <x v="280"/>
    <x v="8"/>
    <n v="22.5"/>
    <n v="83.7"/>
    <n v="27.3"/>
    <n v="47.4"/>
    <x v="403"/>
    <n v="59.8"/>
    <n v="16489"/>
    <n v="25.4"/>
    <n v="0.24"/>
    <x v="2"/>
  </r>
  <r>
    <x v="195"/>
    <x v="351"/>
    <x v="19"/>
    <n v="26.7"/>
    <n v="48.4"/>
    <n v="26.8"/>
    <n v="53.8"/>
    <x v="98"/>
    <n v="59.8"/>
    <n v="9020"/>
    <n v="17.100000000000001"/>
    <n v="0.16"/>
    <x v="2"/>
  </r>
  <r>
    <x v="195"/>
    <x v="352"/>
    <x v="0"/>
    <n v="29.9"/>
    <n v="33.9"/>
    <n v="30.6"/>
    <n v="47.1"/>
    <x v="404"/>
    <n v="59.8"/>
    <n v="24550"/>
    <n v="18.3"/>
    <n v="7.0000000000000007E-2"/>
    <x v="2"/>
  </r>
  <r>
    <x v="195"/>
    <x v="283"/>
    <x v="0"/>
    <n v="34.299999999999997"/>
    <n v="28.1"/>
    <n v="16.2"/>
    <n v="58.4"/>
    <x v="4"/>
    <n v="59.8"/>
    <n v="23065"/>
    <n v="10.7"/>
    <n v="7.0000000000000007E-2"/>
    <x v="2"/>
  </r>
  <r>
    <x v="195"/>
    <x v="305"/>
    <x v="3"/>
    <n v="20.9"/>
    <n v="50.7"/>
    <n v="30.1"/>
    <n v="50.5"/>
    <x v="131"/>
    <n v="59.8"/>
    <n v="48007"/>
    <n v="39.4"/>
    <n v="0.09"/>
    <x v="2"/>
  </r>
  <r>
    <x v="195"/>
    <x v="197"/>
    <x v="9"/>
    <n v="40.299999999999997"/>
    <n v="20.100000000000001"/>
    <n v="34.5"/>
    <n v="32.6"/>
    <x v="405"/>
    <n v="59.8"/>
    <n v="47508"/>
    <n v="15.9"/>
    <n v="0.05"/>
    <x v="2"/>
  </r>
  <r>
    <x v="201"/>
    <x v="306"/>
    <x v="20"/>
    <n v="21.7"/>
    <n v="67.2"/>
    <n v="24.9"/>
    <n v="41"/>
    <x v="14"/>
    <n v="59.8"/>
    <n v="17422"/>
    <n v="15.9"/>
    <n v="0.15"/>
    <x v="2"/>
  </r>
  <r>
    <x v="201"/>
    <x v="309"/>
    <x v="0"/>
    <n v="23.3"/>
    <n v="30.7"/>
    <n v="21.9"/>
    <n v="51.1"/>
    <x v="396"/>
    <n v="59.8"/>
    <n v="15799"/>
    <n v="23.3"/>
    <n v="0.14000000000000001"/>
    <x v="2"/>
  </r>
  <r>
    <x v="201"/>
    <x v="311"/>
    <x v="8"/>
    <n v="17.2"/>
    <n v="44.3"/>
    <n v="15.3"/>
    <n v="53.3"/>
    <x v="117"/>
    <n v="59.8"/>
    <n v="5570"/>
    <n v="25.4"/>
    <n v="0.15"/>
    <x v="2"/>
  </r>
  <r>
    <x v="201"/>
    <x v="357"/>
    <x v="8"/>
    <n v="20"/>
    <n v="68.400000000000006"/>
    <n v="22"/>
    <n v="47.1"/>
    <x v="406"/>
    <n v="59.8"/>
    <n v="32713"/>
    <n v="30.4"/>
    <n v="0.17"/>
    <x v="2"/>
  </r>
  <r>
    <x v="201"/>
    <x v="358"/>
    <x v="8"/>
    <n v="22.4"/>
    <n v="59.8"/>
    <n v="24.2"/>
    <n v="38.4"/>
    <x v="47"/>
    <n v="59.8"/>
    <n v="15655"/>
    <n v="22.6"/>
    <n v="0.15"/>
    <x v="2"/>
  </r>
  <r>
    <x v="201"/>
    <x v="313"/>
    <x v="0"/>
    <n v="27.2"/>
    <n v="34.9"/>
    <n v="19.7"/>
    <n v="53"/>
    <x v="402"/>
    <n v="59.8"/>
    <n v="26622"/>
    <n v="17"/>
    <n v="7.0000000000000007E-2"/>
    <x v="2"/>
  </r>
  <r>
    <x v="201"/>
    <x v="362"/>
    <x v="1"/>
    <n v="20.7"/>
    <n v="84.2"/>
    <n v="21.4"/>
    <n v="42.1"/>
    <x v="407"/>
    <n v="59.8"/>
    <n v="8773"/>
    <n v="17.8"/>
    <n v="0.43"/>
    <x v="2"/>
  </r>
  <r>
    <x v="201"/>
    <x v="432"/>
    <x v="33"/>
    <n v="30.4"/>
    <n v="15.6"/>
    <n v="13.7"/>
    <n v="45.8"/>
    <x v="408"/>
    <n v="59.8"/>
    <n v="8061"/>
    <n v="18.7"/>
    <n v="0.01"/>
    <x v="2"/>
  </r>
  <r>
    <x v="201"/>
    <x v="315"/>
    <x v="34"/>
    <n v="22.7"/>
    <n v="41.7"/>
    <n v="13.8"/>
    <n v="48.2"/>
    <x v="188"/>
    <n v="59.8"/>
    <n v="42835"/>
    <n v="11.5"/>
    <n v="0.05"/>
    <x v="2"/>
  </r>
  <r>
    <x v="201"/>
    <x v="316"/>
    <x v="1"/>
    <n v="16.3"/>
    <n v="64.2"/>
    <n v="18.8"/>
    <n v="55.1"/>
    <x v="28"/>
    <n v="59.8"/>
    <n v="8397"/>
    <n v="15.7"/>
    <n v="0.2"/>
    <x v="2"/>
  </r>
  <r>
    <x v="201"/>
    <x v="317"/>
    <x v="5"/>
    <n v="32.5"/>
    <n v="22.2"/>
    <n v="28"/>
    <n v="39.700000000000003"/>
    <x v="409"/>
    <n v="59.8"/>
    <n v="33751"/>
    <n v="11.9"/>
    <n v="0.05"/>
    <x v="2"/>
  </r>
  <r>
    <x v="201"/>
    <x v="433"/>
    <x v="37"/>
    <n v="11.3"/>
    <n v="23.8"/>
    <n v="10.199999999999999"/>
    <n v="68.400000000000006"/>
    <x v="410"/>
    <n v="59.8"/>
    <n v="17791"/>
    <n v="23.7"/>
    <n v="0.01"/>
    <x v="2"/>
  </r>
  <r>
    <x v="201"/>
    <x v="318"/>
    <x v="0"/>
    <n v="26"/>
    <n v="30.4"/>
    <n v="19.7"/>
    <n v="50.6"/>
    <x v="411"/>
    <n v="59.8"/>
    <n v="6300"/>
    <n v="11.3"/>
    <n v="0.15"/>
    <x v="2"/>
  </r>
  <r>
    <x v="201"/>
    <x v="368"/>
    <x v="12"/>
    <n v="36.6"/>
    <n v="48.2"/>
    <n v="19.100000000000001"/>
    <n v="35.1"/>
    <x v="80"/>
    <n v="59.8"/>
    <n v="22401"/>
    <n v="62.7"/>
    <n v="0.12"/>
    <x v="2"/>
  </r>
  <r>
    <x v="201"/>
    <x v="370"/>
    <x v="1"/>
    <n v="33.4"/>
    <n v="63.9"/>
    <n v="32.700000000000003"/>
    <n v="24.7"/>
    <x v="149"/>
    <n v="59.8"/>
    <n v="13951"/>
    <n v="15.9"/>
    <n v="0.22"/>
    <x v="2"/>
  </r>
  <r>
    <x v="201"/>
    <x v="372"/>
    <x v="23"/>
    <n v="19.2"/>
    <n v="73.3"/>
    <n v="19.2"/>
    <n v="37.6"/>
    <x v="360"/>
    <n v="59.8"/>
    <n v="19101"/>
    <n v="16.8"/>
    <n v="0.15"/>
    <x v="2"/>
  </r>
  <r>
    <x v="201"/>
    <x v="434"/>
    <x v="41"/>
    <n v="31"/>
    <n v="33.200000000000003"/>
    <n v="31.6"/>
    <n v="24.6"/>
    <x v="88"/>
    <n v="59.8"/>
    <n v="137378"/>
    <n v="11.6"/>
    <n v="0.05"/>
    <x v="2"/>
  </r>
  <r>
    <x v="201"/>
    <x v="374"/>
    <x v="15"/>
    <n v="25.2"/>
    <n v="27.9"/>
    <n v="26.5"/>
    <n v="38.299999999999997"/>
    <x v="412"/>
    <n v="59.8"/>
    <n v="10915"/>
    <n v="9.8000000000000007"/>
    <n v="0.06"/>
    <x v="2"/>
  </r>
  <r>
    <x v="201"/>
    <x v="320"/>
    <x v="15"/>
    <n v="26.8"/>
    <n v="18.8"/>
    <n v="42.5"/>
    <n v="33.1"/>
    <x v="232"/>
    <n v="59.8"/>
    <n v="7446"/>
    <n v="17.399999999999999"/>
    <n v="0.11"/>
    <x v="2"/>
  </r>
  <r>
    <x v="201"/>
    <x v="377"/>
    <x v="13"/>
    <n v="25.7"/>
    <n v="69.2"/>
    <n v="23.9"/>
    <n v="28.1"/>
    <x v="216"/>
    <n v="59.8"/>
    <n v="7653"/>
    <n v="28"/>
    <n v="0.11"/>
    <x v="2"/>
  </r>
  <r>
    <x v="201"/>
    <x v="435"/>
    <x v="10"/>
    <n v="22"/>
    <n v="57.6"/>
    <n v="12.7"/>
    <n v="50.6"/>
    <x v="109"/>
    <n v="59.8"/>
    <n v="9565"/>
    <n v="15.4"/>
    <n v="0.28000000000000003"/>
    <x v="2"/>
  </r>
  <r>
    <x v="201"/>
    <x v="383"/>
    <x v="22"/>
    <n v="21"/>
    <n v="26.1"/>
    <n v="12.1"/>
    <n v="59.4"/>
    <x v="197"/>
    <n v="59.8"/>
    <n v="33172"/>
    <n v="13.6"/>
    <n v="7.0000000000000007E-2"/>
    <x v="2"/>
  </r>
  <r>
    <x v="201"/>
    <x v="436"/>
    <x v="0"/>
    <n v="18.600000000000001"/>
    <n v="35.200000000000003"/>
    <n v="9"/>
    <n v="67.3"/>
    <x v="4"/>
    <n v="59.8"/>
    <n v="23873.8"/>
    <n v="18.399999999999999"/>
    <n v="0.25"/>
    <x v="2"/>
  </r>
  <r>
    <x v="201"/>
    <x v="437"/>
    <x v="0"/>
    <n v="37.200000000000003"/>
    <n v="20.100000000000001"/>
    <n v="18.8"/>
    <n v="43.3"/>
    <x v="4"/>
    <n v="59.8"/>
    <n v="33268"/>
    <n v="13.3"/>
    <n v="0.05"/>
    <x v="2"/>
  </r>
  <r>
    <x v="201"/>
    <x v="328"/>
    <x v="36"/>
    <n v="21"/>
    <n v="48.7"/>
    <n v="21.1"/>
    <n v="49"/>
    <x v="305"/>
    <n v="59.8"/>
    <n v="10791"/>
    <n v="17.8"/>
    <n v="0.1"/>
    <x v="2"/>
  </r>
  <r>
    <x v="201"/>
    <x v="438"/>
    <x v="12"/>
    <n v="24.4"/>
    <n v="50.2"/>
    <n v="14.7"/>
    <n v="54.7"/>
    <x v="151"/>
    <n v="59.8"/>
    <n v="36051"/>
    <n v="46.6"/>
    <n v="0.11"/>
    <x v="2"/>
  </r>
  <r>
    <x v="201"/>
    <x v="331"/>
    <x v="28"/>
    <n v="19.2"/>
    <n v="41.4"/>
    <n v="13"/>
    <n v="58.5"/>
    <x v="52"/>
    <n v="59.8"/>
    <n v="18882"/>
    <n v="30.2"/>
    <n v="7.0000000000000007E-2"/>
    <x v="2"/>
  </r>
  <r>
    <x v="201"/>
    <x v="332"/>
    <x v="1"/>
    <n v="13.4"/>
    <n v="77.2"/>
    <n v="9.1"/>
    <n v="63.1"/>
    <x v="178"/>
    <n v="59.8"/>
    <n v="19665"/>
    <n v="19.399999999999999"/>
    <n v="0.27"/>
    <x v="2"/>
  </r>
  <r>
    <x v="201"/>
    <x v="333"/>
    <x v="0"/>
    <n v="37.5"/>
    <n v="32.6"/>
    <n v="25"/>
    <n v="35"/>
    <x v="64"/>
    <n v="59.8"/>
    <n v="40325"/>
    <n v="43.7"/>
    <n v="0.09"/>
    <x v="2"/>
  </r>
  <r>
    <x v="201"/>
    <x v="439"/>
    <x v="14"/>
    <n v="24.3"/>
    <n v="49.7"/>
    <n v="15.8"/>
    <n v="44.6"/>
    <x v="413"/>
    <n v="59.8"/>
    <n v="9703"/>
    <n v="15.2"/>
    <n v="0.05"/>
    <x v="2"/>
  </r>
  <r>
    <x v="201"/>
    <x v="440"/>
    <x v="16"/>
    <n v="21.9"/>
    <n v="56.2"/>
    <n v="20.2"/>
    <n v="40"/>
    <x v="179"/>
    <n v="59.8"/>
    <n v="30572"/>
    <n v="24.9"/>
    <n v="0.06"/>
    <x v="2"/>
  </r>
  <r>
    <x v="201"/>
    <x v="335"/>
    <x v="19"/>
    <n v="21.9"/>
    <n v="67.8"/>
    <n v="16.899999999999999"/>
    <n v="48.4"/>
    <x v="309"/>
    <n v="59.8"/>
    <n v="20951"/>
    <n v="25.9"/>
    <n v="0.23"/>
    <x v="2"/>
  </r>
  <r>
    <x v="201"/>
    <x v="441"/>
    <x v="36"/>
    <n v="17.600000000000001"/>
    <n v="44.1"/>
    <n v="19.7"/>
    <n v="51.2"/>
    <x v="113"/>
    <n v="59.8"/>
    <n v="19090"/>
    <n v="18.8"/>
    <n v="0.09"/>
    <x v="2"/>
  </r>
  <r>
    <x v="201"/>
    <x v="338"/>
    <x v="28"/>
    <n v="17.3"/>
    <n v="30"/>
    <n v="16.600000000000001"/>
    <n v="58.5"/>
    <x v="116"/>
    <n v="59.8"/>
    <n v="19693"/>
    <n v="25.3"/>
    <n v="0.06"/>
    <x v="2"/>
  </r>
  <r>
    <x v="201"/>
    <x v="339"/>
    <x v="0"/>
    <n v="36.799999999999997"/>
    <n v="24.2"/>
    <n v="17.8"/>
    <n v="42.9"/>
    <x v="48"/>
    <n v="59.8"/>
    <n v="23873.8"/>
    <n v="18.399999999999999"/>
    <n v="0.25"/>
    <x v="2"/>
  </r>
  <r>
    <x v="201"/>
    <x v="341"/>
    <x v="36"/>
    <n v="26.2"/>
    <n v="43.2"/>
    <n v="21.1"/>
    <n v="50.2"/>
    <x v="40"/>
    <n v="59.8"/>
    <n v="32720"/>
    <n v="18.8"/>
    <n v="0.09"/>
    <x v="2"/>
  </r>
  <r>
    <x v="201"/>
    <x v="394"/>
    <x v="28"/>
    <n v="29.1"/>
    <n v="28.4"/>
    <n v="21.3"/>
    <n v="40.6"/>
    <x v="414"/>
    <n v="59.8"/>
    <n v="19959"/>
    <n v="58.4"/>
    <n v="0.01"/>
    <x v="2"/>
  </r>
  <r>
    <x v="201"/>
    <x v="343"/>
    <x v="1"/>
    <n v="18.2"/>
    <n v="63.7"/>
    <n v="23.7"/>
    <n v="50.3"/>
    <x v="301"/>
    <n v="59.8"/>
    <n v="7828"/>
    <n v="15.9"/>
    <n v="0.22"/>
    <x v="2"/>
  </r>
  <r>
    <x v="201"/>
    <x v="396"/>
    <x v="1"/>
    <n v="26.3"/>
    <n v="63"/>
    <n v="21.6"/>
    <n v="33"/>
    <x v="336"/>
    <n v="59.8"/>
    <n v="15705"/>
    <n v="20.2"/>
    <n v="0.2"/>
    <x v="2"/>
  </r>
  <r>
    <x v="201"/>
    <x v="344"/>
    <x v="1"/>
    <n v="31.1"/>
    <n v="80.400000000000006"/>
    <n v="25"/>
    <n v="21.6"/>
    <x v="391"/>
    <n v="59.8"/>
    <n v="12063"/>
    <n v="16.600000000000001"/>
    <n v="0.38"/>
    <x v="2"/>
  </r>
  <r>
    <x v="201"/>
    <x v="397"/>
    <x v="39"/>
    <n v="18.600000000000001"/>
    <n v="42.4"/>
    <n v="27.4"/>
    <n v="52.4"/>
    <x v="406"/>
    <n v="59.8"/>
    <n v="10269"/>
    <n v="13"/>
    <n v="0.03"/>
    <x v="2"/>
  </r>
  <r>
    <x v="201"/>
    <x v="346"/>
    <x v="8"/>
    <n v="19.5"/>
    <n v="68.400000000000006"/>
    <n v="17.5"/>
    <n v="47.2"/>
    <x v="415"/>
    <n v="59.8"/>
    <n v="18340"/>
    <n v="23.8"/>
    <n v="0.21"/>
    <x v="2"/>
  </r>
  <r>
    <x v="201"/>
    <x v="442"/>
    <x v="8"/>
    <n v="20.7"/>
    <n v="74.7"/>
    <n v="21.5"/>
    <n v="34.700000000000003"/>
    <x v="48"/>
    <n v="59.8"/>
    <n v="24519"/>
    <n v="44.1"/>
    <n v="0.31"/>
    <x v="2"/>
  </r>
  <r>
    <x v="201"/>
    <x v="303"/>
    <x v="0"/>
    <n v="17.3"/>
    <n v="28.6"/>
    <n v="17.600000000000001"/>
    <n v="66.2"/>
    <x v="113"/>
    <n v="59.8"/>
    <n v="27520"/>
    <n v="26.9"/>
    <n v="0.06"/>
    <x v="2"/>
  </r>
  <r>
    <x v="201"/>
    <x v="443"/>
    <x v="42"/>
    <n v="15.5"/>
    <n v="53"/>
    <n v="11.4"/>
    <n v="68.2"/>
    <x v="332"/>
    <n v="59.8"/>
    <n v="15773"/>
    <n v="16.899999999999999"/>
    <n v="0.02"/>
    <x v="2"/>
  </r>
  <r>
    <x v="201"/>
    <x v="347"/>
    <x v="22"/>
    <n v="17.2"/>
    <n v="40.799999999999997"/>
    <n v="14.5"/>
    <n v="62.8"/>
    <x v="117"/>
    <n v="59.8"/>
    <n v="58413"/>
    <n v="15.4"/>
    <n v="0.09"/>
    <x v="2"/>
  </r>
  <r>
    <x v="201"/>
    <x v="444"/>
    <x v="22"/>
    <n v="19.399999999999999"/>
    <n v="26.9"/>
    <n v="9.5"/>
    <n v="63.7"/>
    <x v="196"/>
    <n v="59.8"/>
    <n v="22793"/>
    <n v="19"/>
    <n v="0.03"/>
    <x v="2"/>
  </r>
  <r>
    <x v="201"/>
    <x v="349"/>
    <x v="34"/>
    <n v="23.2"/>
    <n v="39.799999999999997"/>
    <n v="18.399999999999999"/>
    <n v="54"/>
    <x v="242"/>
    <n v="59.8"/>
    <n v="49292"/>
    <n v="14.1"/>
    <n v="7.0000000000000007E-2"/>
    <x v="2"/>
  </r>
  <r>
    <x v="201"/>
    <x v="399"/>
    <x v="0"/>
    <n v="18.600000000000001"/>
    <n v="28.1"/>
    <n v="24.2"/>
    <n v="47.5"/>
    <x v="148"/>
    <n v="59.8"/>
    <n v="23873.8"/>
    <n v="18.399999999999999"/>
    <n v="0.25"/>
    <x v="2"/>
  </r>
  <r>
    <x v="201"/>
    <x v="401"/>
    <x v="5"/>
    <n v="28.9"/>
    <n v="32.799999999999997"/>
    <n v="21.3"/>
    <n v="37.799999999999997"/>
    <x v="216"/>
    <n v="59.8"/>
    <n v="52316"/>
    <n v="16.899999999999999"/>
    <n v="0.08"/>
    <x v="2"/>
  </r>
  <r>
    <x v="0"/>
    <x v="1"/>
    <x v="0"/>
    <n v="94.4"/>
    <n v="65.8"/>
    <n v="98.2"/>
    <n v="99.8"/>
    <x v="416"/>
    <n v="94.9"/>
    <n v="2243"/>
    <n v="6.9"/>
    <n v="0.27"/>
    <x v="3"/>
  </r>
  <r>
    <x v="1"/>
    <x v="0"/>
    <x v="0"/>
    <n v="95.3"/>
    <n v="66.2"/>
    <n v="98.5"/>
    <n v="99.1"/>
    <x v="100"/>
    <n v="93.9"/>
    <n v="20152"/>
    <n v="8.9"/>
    <n v="0.25"/>
    <x v="3"/>
  </r>
  <r>
    <x v="1"/>
    <x v="6"/>
    <x v="1"/>
    <n v="89"/>
    <n v="90.2"/>
    <n v="98.5"/>
    <n v="95.4"/>
    <x v="417"/>
    <n v="93.9"/>
    <n v="19919"/>
    <n v="11.6"/>
    <n v="0.34"/>
    <x v="3"/>
  </r>
  <r>
    <x v="3"/>
    <x v="3"/>
    <x v="0"/>
    <n v="94.7"/>
    <n v="68"/>
    <n v="96.8"/>
    <n v="99.1"/>
    <x v="418"/>
    <n v="93.8"/>
    <n v="15596"/>
    <n v="7.8"/>
    <n v="0.22"/>
    <x v="3"/>
  </r>
  <r>
    <x v="4"/>
    <x v="2"/>
    <x v="0"/>
    <n v="92.9"/>
    <n v="82"/>
    <n v="89"/>
    <n v="100"/>
    <x v="419"/>
    <n v="93"/>
    <n v="11074"/>
    <n v="9"/>
    <n v="0.33"/>
    <x v="3"/>
  </r>
  <r>
    <x v="5"/>
    <x v="4"/>
    <x v="0"/>
    <n v="89.9"/>
    <n v="59.6"/>
    <n v="97.6"/>
    <n v="99.7"/>
    <x v="420"/>
    <n v="92.7"/>
    <n v="7929"/>
    <n v="8.4"/>
    <n v="0.27"/>
    <x v="3"/>
  </r>
  <r>
    <x v="150"/>
    <x v="5"/>
    <x v="1"/>
    <n v="90.6"/>
    <n v="86.7"/>
    <n v="95.3"/>
    <n v="95.7"/>
    <x v="243"/>
    <n v="92.3"/>
    <n v="18812"/>
    <n v="11.8"/>
    <n v="0.34"/>
    <x v="3"/>
  </r>
  <r>
    <x v="6"/>
    <x v="7"/>
    <x v="0"/>
    <n v="83.2"/>
    <n v="57.3"/>
    <n v="97.5"/>
    <n v="99.3"/>
    <x v="421"/>
    <n v="89.8"/>
    <n v="36186"/>
    <n v="16.399999999999999"/>
    <n v="0.15"/>
    <x v="3"/>
  </r>
  <r>
    <x v="7"/>
    <x v="11"/>
    <x v="0"/>
    <n v="85.6"/>
    <n v="58.6"/>
    <n v="88.2"/>
    <n v="98"/>
    <x v="4"/>
    <n v="87.8"/>
    <n v="14221"/>
    <n v="6.9"/>
    <n v="0.21"/>
    <x v="3"/>
  </r>
  <r>
    <x v="8"/>
    <x v="8"/>
    <x v="1"/>
    <n v="84.5"/>
    <n v="91.8"/>
    <n v="88.1"/>
    <n v="90"/>
    <x v="422"/>
    <n v="87.5"/>
    <n v="15060"/>
    <n v="11.7"/>
    <n v="0.51"/>
    <x v="3"/>
  </r>
  <r>
    <x v="9"/>
    <x v="9"/>
    <x v="0"/>
    <n v="89.5"/>
    <n v="57.6"/>
    <n v="90.5"/>
    <n v="93.5"/>
    <x v="262"/>
    <n v="87.4"/>
    <n v="11751"/>
    <n v="4.4000000000000004"/>
    <n v="0.2"/>
    <x v="3"/>
  </r>
  <r>
    <x v="10"/>
    <x v="10"/>
    <x v="0"/>
    <n v="84.8"/>
    <n v="46.4"/>
    <n v="91"/>
    <n v="95.6"/>
    <x v="4"/>
    <n v="86.3"/>
    <n v="38206"/>
    <n v="10.3"/>
    <n v="0.15"/>
    <x v="3"/>
  </r>
  <r>
    <x v="11"/>
    <x v="17"/>
    <x v="0"/>
    <n v="86.6"/>
    <n v="68"/>
    <n v="79.099999999999994"/>
    <n v="95.6"/>
    <x v="4"/>
    <n v="85.2"/>
    <n v="25055"/>
    <n v="5.9"/>
    <n v="0.28000000000000003"/>
    <x v="3"/>
  </r>
  <r>
    <x v="12"/>
    <x v="14"/>
    <x v="2"/>
    <n v="77.599999999999994"/>
    <n v="96.7"/>
    <n v="88.2"/>
    <n v="85"/>
    <x v="423"/>
    <n v="84.5"/>
    <n v="18178"/>
    <n v="14.7"/>
    <n v="0.37"/>
    <x v="3"/>
  </r>
  <r>
    <x v="13"/>
    <x v="12"/>
    <x v="0"/>
    <n v="75.7"/>
    <n v="59.3"/>
    <n v="85.1"/>
    <n v="95"/>
    <x v="8"/>
    <n v="83.7"/>
    <n v="15128"/>
    <n v="3.6"/>
    <n v="0.23"/>
    <x v="3"/>
  </r>
  <r>
    <x v="151"/>
    <x v="18"/>
    <x v="0"/>
    <n v="79.8"/>
    <n v="40.6"/>
    <n v="81.2"/>
    <n v="95"/>
    <x v="369"/>
    <n v="81"/>
    <n v="20376"/>
    <n v="6.5"/>
    <n v="0.2"/>
    <x v="3"/>
  </r>
  <r>
    <x v="14"/>
    <x v="23"/>
    <x v="0"/>
    <n v="73.900000000000006"/>
    <n v="50"/>
    <n v="73"/>
    <n v="96.7"/>
    <x v="8"/>
    <n v="79.3"/>
    <n v="15172"/>
    <n v="4.8"/>
    <n v="0.17"/>
    <x v="3"/>
  </r>
  <r>
    <x v="15"/>
    <x v="15"/>
    <x v="0"/>
    <n v="70"/>
    <n v="49.5"/>
    <n v="86.2"/>
    <n v="90.8"/>
    <x v="424"/>
    <n v="79.2"/>
    <n v="41786"/>
    <n v="9"/>
    <n v="0.16"/>
    <x v="3"/>
  </r>
  <r>
    <x v="16"/>
    <x v="13"/>
    <x v="0"/>
    <n v="72.099999999999994"/>
    <n v="55.6"/>
    <n v="83.8"/>
    <n v="90.8"/>
    <x v="336"/>
    <n v="79.099999999999994"/>
    <n v="21424"/>
    <n v="10.199999999999999"/>
    <n v="0.19"/>
    <x v="3"/>
  </r>
  <r>
    <x v="17"/>
    <x v="16"/>
    <x v="3"/>
    <n v="73.599999999999994"/>
    <n v="70"/>
    <n v="81.5"/>
    <n v="84.5"/>
    <x v="54"/>
    <n v="78.3"/>
    <n v="66198"/>
    <n v="19.5"/>
    <n v="0.15"/>
    <x v="3"/>
  </r>
  <r>
    <x v="18"/>
    <x v="21"/>
    <x v="1"/>
    <n v="70.5"/>
    <n v="90.2"/>
    <n v="77.5"/>
    <n v="84.1"/>
    <x v="232"/>
    <n v="77.599999999999994"/>
    <n v="26607"/>
    <n v="10.7"/>
    <n v="0.46"/>
    <x v="3"/>
  </r>
  <r>
    <x v="19"/>
    <x v="24"/>
    <x v="0"/>
    <n v="70.2"/>
    <n v="34.4"/>
    <n v="76"/>
    <n v="97.1"/>
    <x v="274"/>
    <n v="77.099999999999994"/>
    <n v="18334"/>
    <n v="13.8"/>
    <n v="0.15"/>
    <x v="3"/>
  </r>
  <r>
    <x v="20"/>
    <x v="25"/>
    <x v="5"/>
    <n v="84.7"/>
    <n v="29.6"/>
    <n v="88"/>
    <n v="69.8"/>
    <x v="425"/>
    <n v="76.400000000000006"/>
    <n v="26199"/>
    <n v="5.7"/>
    <n v="0.1"/>
    <x v="3"/>
  </r>
  <r>
    <x v="21"/>
    <x v="19"/>
    <x v="0"/>
    <n v="63.1"/>
    <n v="58.1"/>
    <n v="77.400000000000006"/>
    <n v="93.9"/>
    <x v="146"/>
    <n v="76"/>
    <n v="11885"/>
    <n v="13.1"/>
    <n v="0.35"/>
    <x v="3"/>
  </r>
  <r>
    <x v="22"/>
    <x v="22"/>
    <x v="0"/>
    <n v="65.599999999999994"/>
    <n v="43.2"/>
    <n v="69.2"/>
    <n v="95.6"/>
    <x v="409"/>
    <n v="73.400000000000006"/>
    <n v="44020"/>
    <n v="11.8"/>
    <n v="0.13"/>
    <x v="3"/>
  </r>
  <r>
    <x v="23"/>
    <x v="33"/>
    <x v="7"/>
    <n v="68"/>
    <n v="94.3"/>
    <n v="77.8"/>
    <n v="66.400000000000006"/>
    <x v="3"/>
    <n v="72.400000000000006"/>
    <n v="31592"/>
    <n v="15.5"/>
    <n v="0.34"/>
    <x v="3"/>
  </r>
  <r>
    <x v="24"/>
    <x v="201"/>
    <x v="0"/>
    <n v="64.7"/>
    <n v="42.4"/>
    <n v="69"/>
    <n v="91.3"/>
    <x v="10"/>
    <n v="72.2"/>
    <n v="49427"/>
    <n v="17.399999999999999"/>
    <n v="0.09"/>
    <x v="3"/>
  </r>
  <r>
    <x v="25"/>
    <x v="26"/>
    <x v="0"/>
    <n v="59.4"/>
    <n v="67.8"/>
    <n v="68.599999999999994"/>
    <n v="87.9"/>
    <x v="426"/>
    <n v="71.599999999999994"/>
    <n v="19967"/>
    <n v="20.100000000000001"/>
    <n v="0.26"/>
    <x v="3"/>
  </r>
  <r>
    <x v="26"/>
    <x v="32"/>
    <x v="0"/>
    <n v="66"/>
    <n v="41.1"/>
    <n v="78.900000000000006"/>
    <n v="79.400000000000006"/>
    <x v="4"/>
    <n v="71.400000000000006"/>
    <n v="42727"/>
    <n v="18.7"/>
    <n v="0.2"/>
    <x v="3"/>
  </r>
  <r>
    <x v="27"/>
    <x v="200"/>
    <x v="0"/>
    <n v="69.8"/>
    <n v="32.299999999999997"/>
    <n v="67.7"/>
    <n v="87.2"/>
    <x v="427"/>
    <n v="71.099999999999994"/>
    <n v="39655"/>
    <n v="10.8"/>
    <n v="0.11"/>
    <x v="3"/>
  </r>
  <r>
    <x v="152"/>
    <x v="29"/>
    <x v="3"/>
    <n v="59.9"/>
    <n v="84.2"/>
    <n v="67.900000000000006"/>
    <n v="83.7"/>
    <x v="409"/>
    <n v="70.8"/>
    <n v="50152"/>
    <n v="17.600000000000001"/>
    <n v="0.25"/>
    <x v="3"/>
  </r>
  <r>
    <x v="28"/>
    <x v="85"/>
    <x v="1"/>
    <n v="65.2"/>
    <n v="81.7"/>
    <n v="74.2"/>
    <n v="69.2"/>
    <x v="372"/>
    <n v="69.8"/>
    <n v="23873.8"/>
    <n v="18.399999999999999"/>
    <n v="0.25"/>
    <x v="3"/>
  </r>
  <r>
    <x v="29"/>
    <x v="28"/>
    <x v="0"/>
    <n v="47.8"/>
    <n v="61.8"/>
    <n v="58.2"/>
    <n v="99.4"/>
    <x v="428"/>
    <n v="68.400000000000006"/>
    <n v="22020"/>
    <n v="27.3"/>
    <n v="0.11"/>
    <x v="3"/>
  </r>
  <r>
    <x v="30"/>
    <x v="35"/>
    <x v="8"/>
    <n v="57.1"/>
    <n v="81.3"/>
    <n v="64.2"/>
    <n v="80.2"/>
    <x v="429"/>
    <n v="68.2"/>
    <n v="40128"/>
    <n v="23.7"/>
    <n v="0.35"/>
    <x v="3"/>
  </r>
  <r>
    <x v="31"/>
    <x v="34"/>
    <x v="3"/>
    <n v="61.5"/>
    <n v="77.8"/>
    <n v="68.099999999999994"/>
    <n v="74.5"/>
    <x v="108"/>
    <n v="68.099999999999994"/>
    <n v="31326"/>
    <n v="13.7"/>
    <n v="0.23"/>
    <x v="3"/>
  </r>
  <r>
    <x v="32"/>
    <x v="43"/>
    <x v="11"/>
    <n v="58.1"/>
    <n v="73.2"/>
    <n v="67.7"/>
    <n v="76"/>
    <x v="430"/>
    <n v="67.8"/>
    <n v="7774"/>
    <n v="11.5"/>
    <n v="0.22"/>
    <x v="3"/>
  </r>
  <r>
    <x v="33"/>
    <x v="47"/>
    <x v="2"/>
    <n v="52.9"/>
    <n v="98.2"/>
    <n v="48.3"/>
    <n v="95.9"/>
    <x v="224"/>
    <n v="67.7"/>
    <n v="9666"/>
    <n v="10.5"/>
    <n v="0.54"/>
    <x v="3"/>
  </r>
  <r>
    <x v="34"/>
    <x v="76"/>
    <x v="1"/>
    <n v="56.2"/>
    <n v="86"/>
    <n v="56.8"/>
    <n v="87.6"/>
    <x v="102"/>
    <n v="67.599999999999994"/>
    <n v="21394"/>
    <n v="11.4"/>
    <n v="0.37"/>
    <x v="3"/>
  </r>
  <r>
    <x v="35"/>
    <x v="39"/>
    <x v="1"/>
    <n v="56.6"/>
    <n v="81.5"/>
    <n v="56.9"/>
    <n v="87.6"/>
    <x v="79"/>
    <n v="67.5"/>
    <n v="25774"/>
    <n v="14.1"/>
    <n v="0.36"/>
    <x v="3"/>
  </r>
  <r>
    <x v="36"/>
    <x v="59"/>
    <x v="0"/>
    <n v="65.400000000000006"/>
    <n v="41.8"/>
    <n v="58.4"/>
    <n v="87.9"/>
    <x v="246"/>
    <n v="67.400000000000006"/>
    <n v="42056"/>
    <n v="6.8"/>
    <n v="0.19"/>
    <x v="3"/>
  </r>
  <r>
    <x v="36"/>
    <x v="31"/>
    <x v="0"/>
    <n v="52"/>
    <n v="35.6"/>
    <n v="63"/>
    <n v="96.7"/>
    <x v="407"/>
    <n v="67.400000000000006"/>
    <n v="27233"/>
    <n v="6.5"/>
    <n v="0.11"/>
    <x v="3"/>
  </r>
  <r>
    <x v="38"/>
    <x v="37"/>
    <x v="0"/>
    <n v="59.5"/>
    <n v="44.6"/>
    <n v="52.9"/>
    <n v="96.4"/>
    <x v="4"/>
    <n v="67.2"/>
    <n v="12528"/>
    <n v="5.7"/>
    <n v="0.17"/>
    <x v="3"/>
  </r>
  <r>
    <x v="39"/>
    <x v="20"/>
    <x v="4"/>
    <n v="61.6"/>
    <n v="80.3"/>
    <n v="69.900000000000006"/>
    <n v="61.5"/>
    <x v="431"/>
    <n v="65.3"/>
    <n v="19835"/>
    <n v="17.600000000000001"/>
    <n v="0.38"/>
    <x v="3"/>
  </r>
  <r>
    <x v="153"/>
    <x v="109"/>
    <x v="6"/>
    <n v="76.400000000000006"/>
    <n v="29.4"/>
    <n v="79.2"/>
    <n v="47.3"/>
    <x v="181"/>
    <n v="65.2"/>
    <n v="26389"/>
    <n v="13.9"/>
    <n v="0.1"/>
    <x v="3"/>
  </r>
  <r>
    <x v="154"/>
    <x v="36"/>
    <x v="9"/>
    <n v="72.3"/>
    <n v="60.6"/>
    <n v="58.1"/>
    <n v="62.8"/>
    <x v="121"/>
    <n v="65"/>
    <n v="40148"/>
    <n v="8.3000000000000007"/>
    <n v="0.14000000000000001"/>
    <x v="3"/>
  </r>
  <r>
    <x v="155"/>
    <x v="51"/>
    <x v="0"/>
    <n v="61.4"/>
    <n v="31.7"/>
    <n v="62.7"/>
    <n v="81.2"/>
    <x v="4"/>
    <n v="64.900000000000006"/>
    <n v="46825"/>
    <n v="18"/>
    <n v="0.13"/>
    <x v="3"/>
  </r>
  <r>
    <x v="40"/>
    <x v="30"/>
    <x v="0"/>
    <n v="57.6"/>
    <n v="35"/>
    <n v="55.3"/>
    <n v="90.2"/>
    <x v="47"/>
    <n v="64.5"/>
    <n v="26518"/>
    <n v="7.3"/>
    <n v="0.08"/>
    <x v="3"/>
  </r>
  <r>
    <x v="41"/>
    <x v="42"/>
    <x v="8"/>
    <n v="51.8"/>
    <n v="91.4"/>
    <n v="65.099999999999994"/>
    <n v="71.2"/>
    <x v="415"/>
    <n v="64.400000000000006"/>
    <n v="14604"/>
    <n v="19.2"/>
    <n v="0.35"/>
    <x v="3"/>
  </r>
  <r>
    <x v="42"/>
    <x v="108"/>
    <x v="0"/>
    <n v="55.3"/>
    <n v="33.700000000000003"/>
    <n v="65.900000000000006"/>
    <n v="79.400000000000006"/>
    <x v="94"/>
    <n v="64.2"/>
    <n v="44501"/>
    <n v="12.4"/>
    <n v="0.12"/>
    <x v="3"/>
  </r>
  <r>
    <x v="197"/>
    <x v="58"/>
    <x v="0"/>
    <n v="56.5"/>
    <n v="44.2"/>
    <n v="46.1"/>
    <n v="95.3"/>
    <x v="93"/>
    <n v="63.5"/>
    <n v="24789"/>
    <n v="8.6"/>
    <n v="0.17"/>
    <x v="3"/>
  </r>
  <r>
    <x v="197"/>
    <x v="57"/>
    <x v="9"/>
    <n v="66.8"/>
    <n v="42.6"/>
    <n v="65.900000000000006"/>
    <n v="59.9"/>
    <x v="121"/>
    <n v="63.5"/>
    <n v="39763"/>
    <n v="13.7"/>
    <n v="0.1"/>
    <x v="3"/>
  </r>
  <r>
    <x v="44"/>
    <x v="54"/>
    <x v="0"/>
    <n v="55.4"/>
    <n v="37.700000000000003"/>
    <n v="52"/>
    <n v="91.3"/>
    <x v="291"/>
    <n v="63.2"/>
    <n v="8653"/>
    <n v="10.1"/>
    <n v="0.19"/>
    <x v="3"/>
  </r>
  <r>
    <x v="44"/>
    <x v="56"/>
    <x v="5"/>
    <n v="69.5"/>
    <n v="27.5"/>
    <n v="69.5"/>
    <n v="58.2"/>
    <x v="432"/>
    <n v="63.2"/>
    <n v="22809"/>
    <n v="5.6"/>
    <n v="7.0000000000000007E-2"/>
    <x v="3"/>
  </r>
  <r>
    <x v="44"/>
    <x v="53"/>
    <x v="0"/>
    <n v="55.5"/>
    <n v="53.7"/>
    <n v="56.4"/>
    <n v="81.2"/>
    <x v="414"/>
    <n v="63.2"/>
    <n v="35364"/>
    <n v="13.9"/>
    <n v="0.13"/>
    <x v="3"/>
  </r>
  <r>
    <x v="47"/>
    <x v="61"/>
    <x v="12"/>
    <n v="55.4"/>
    <n v="56.3"/>
    <n v="54.1"/>
    <n v="83.3"/>
    <x v="132"/>
    <n v="63.1"/>
    <n v="35691"/>
    <n v="15.5"/>
    <n v="0.13"/>
    <x v="3"/>
  </r>
  <r>
    <x v="48"/>
    <x v="78"/>
    <x v="6"/>
    <n v="65.599999999999994"/>
    <n v="34.299999999999997"/>
    <n v="60"/>
    <n v="67"/>
    <x v="8"/>
    <n v="62.9"/>
    <n v="9027"/>
    <n v="10"/>
    <n v="0.09"/>
    <x v="3"/>
  </r>
  <r>
    <x v="49"/>
    <x v="40"/>
    <x v="4"/>
    <n v="52.4"/>
    <n v="77"/>
    <n v="59.7"/>
    <n v="72.3"/>
    <x v="346"/>
    <n v="62.5"/>
    <n v="11385"/>
    <n v="23.8"/>
    <n v="0.36"/>
    <x v="3"/>
  </r>
  <r>
    <x v="50"/>
    <x v="86"/>
    <x v="1"/>
    <n v="54.5"/>
    <n v="80.900000000000006"/>
    <n v="52.2"/>
    <n v="77.3"/>
    <x v="108"/>
    <n v="62.3"/>
    <n v="34938"/>
    <n v="15.3"/>
    <n v="0.34"/>
    <x v="3"/>
  </r>
  <r>
    <x v="51"/>
    <x v="65"/>
    <x v="0"/>
    <n v="58.3"/>
    <n v="48.1"/>
    <n v="52.9"/>
    <n v="79.400000000000006"/>
    <x v="22"/>
    <n v="62"/>
    <n v="51462"/>
    <n v="13.4"/>
    <n v="0.12"/>
    <x v="3"/>
  </r>
  <r>
    <x v="52"/>
    <x v="27"/>
    <x v="6"/>
    <n v="54.2"/>
    <n v="33.799999999999997"/>
    <n v="49"/>
    <n v="85.7"/>
    <x v="8"/>
    <n v="61.7"/>
    <n v="3055"/>
    <n v="10.1"/>
    <n v="0.04"/>
    <x v="3"/>
  </r>
  <r>
    <x v="53"/>
    <x v="118"/>
    <x v="19"/>
    <n v="48.6"/>
    <n v="58.6"/>
    <n v="59.9"/>
    <n v="72.900000000000006"/>
    <x v="121"/>
    <n v="61.3"/>
    <n v="42503"/>
    <n v="41.9"/>
    <n v="0.18"/>
    <x v="3"/>
  </r>
  <r>
    <x v="156"/>
    <x v="105"/>
    <x v="0"/>
    <n v="53.7"/>
    <n v="60.6"/>
    <n v="62.5"/>
    <n v="67"/>
    <x v="4"/>
    <n v="60.7"/>
    <n v="39256"/>
    <n v="18.100000000000001"/>
    <n v="0.22"/>
    <x v="3"/>
  </r>
  <r>
    <x v="54"/>
    <x v="80"/>
    <x v="8"/>
    <n v="43.4"/>
    <n v="79.7"/>
    <n v="58"/>
    <n v="73.3"/>
    <x v="73"/>
    <n v="59.9"/>
    <n v="34718"/>
    <n v="32.700000000000003"/>
    <n v="0.27"/>
    <x v="3"/>
  </r>
  <r>
    <x v="54"/>
    <x v="44"/>
    <x v="12"/>
    <n v="45.1"/>
    <n v="51.5"/>
    <n v="48.8"/>
    <n v="89.6"/>
    <x v="104"/>
    <n v="59.9"/>
    <n v="25581"/>
    <n v="25.6"/>
    <n v="0.12"/>
    <x v="3"/>
  </r>
  <r>
    <x v="56"/>
    <x v="46"/>
    <x v="0"/>
    <n v="44.1"/>
    <n v="67.7"/>
    <n v="35.5"/>
    <n v="99.9"/>
    <x v="285"/>
    <n v="59.8"/>
    <n v="6333"/>
    <n v="9"/>
    <n v="0.26"/>
    <x v="3"/>
  </r>
  <r>
    <x v="56"/>
    <x v="41"/>
    <x v="10"/>
    <n v="54.6"/>
    <n v="67.099999999999994"/>
    <n v="37.1"/>
    <n v="87"/>
    <x v="159"/>
    <n v="59.8"/>
    <n v="2400"/>
    <n v="7.9"/>
    <n v="0.2"/>
    <x v="3"/>
  </r>
  <r>
    <x v="58"/>
    <x v="125"/>
    <x v="18"/>
    <n v="41.9"/>
    <n v="58.5"/>
    <n v="53.2"/>
    <n v="84.2"/>
    <x v="114"/>
    <n v="59.4"/>
    <n v="21222"/>
    <n v="17.100000000000001"/>
    <n v="0.1"/>
    <x v="3"/>
  </r>
  <r>
    <x v="59"/>
    <x v="82"/>
    <x v="12"/>
    <n v="57.8"/>
    <n v="61.3"/>
    <n v="44.8"/>
    <n v="76"/>
    <x v="228"/>
    <n v="59.2"/>
    <n v="28881"/>
    <n v="24.5"/>
    <n v="0.17"/>
    <x v="3"/>
  </r>
  <r>
    <x v="157"/>
    <x v="150"/>
    <x v="18"/>
    <n v="55.8"/>
    <n v="74.2"/>
    <n v="67.3"/>
    <n v="47.2"/>
    <x v="8"/>
    <n v="59.1"/>
    <n v="15920"/>
    <n v="19.399999999999999"/>
    <n v="0.25"/>
    <x v="3"/>
  </r>
  <r>
    <x v="158"/>
    <x v="73"/>
    <x v="0"/>
    <n v="58.7"/>
    <n v="43.4"/>
    <n v="43.2"/>
    <n v="81.2"/>
    <x v="433"/>
    <n v="59"/>
    <n v="36534"/>
    <n v="12.9"/>
    <n v="0.2"/>
    <x v="3"/>
  </r>
  <r>
    <x v="158"/>
    <x v="38"/>
    <x v="10"/>
    <n v="46.3"/>
    <n v="86.1"/>
    <n v="40.5"/>
    <n v="82.3"/>
    <x v="434"/>
    <n v="59"/>
    <n v="2429"/>
    <n v="4.8"/>
    <n v="0.3"/>
    <x v="3"/>
  </r>
  <r>
    <x v="61"/>
    <x v="70"/>
    <x v="8"/>
    <n v="47.4"/>
    <n v="84.8"/>
    <n v="55.4"/>
    <n v="66.599999999999994"/>
    <x v="187"/>
    <n v="58.8"/>
    <n v="41868"/>
    <n v="20.2"/>
    <n v="0.28000000000000003"/>
    <x v="3"/>
  </r>
  <r>
    <x v="62"/>
    <x v="158"/>
    <x v="18"/>
    <n v="37.799999999999997"/>
    <n v="66.599999999999994"/>
    <n v="53.3"/>
    <n v="81.2"/>
    <x v="435"/>
    <n v="58.1"/>
    <n v="20580"/>
    <n v="18.899999999999999"/>
    <n v="0.18"/>
    <x v="3"/>
  </r>
  <r>
    <x v="159"/>
    <x v="96"/>
    <x v="2"/>
    <n v="39.1"/>
    <n v="91.1"/>
    <n v="41"/>
    <n v="81.400000000000006"/>
    <x v="436"/>
    <n v="57.7"/>
    <n v="12551"/>
    <n v="17.3"/>
    <n v="0.24"/>
    <x v="3"/>
  </r>
  <r>
    <x v="159"/>
    <x v="142"/>
    <x v="18"/>
    <n v="36.299999999999997"/>
    <n v="49.2"/>
    <n v="54.7"/>
    <n v="82"/>
    <x v="437"/>
    <n v="57.7"/>
    <n v="30779"/>
    <n v="15.4"/>
    <n v="7.0000000000000007E-2"/>
    <x v="3"/>
  </r>
  <r>
    <x v="64"/>
    <x v="173"/>
    <x v="7"/>
    <n v="37.700000000000003"/>
    <n v="91"/>
    <n v="54.3"/>
    <n v="67.5"/>
    <x v="8"/>
    <n v="57.2"/>
    <n v="25028"/>
    <n v="16.2"/>
    <n v="0.33"/>
    <x v="3"/>
  </r>
  <r>
    <x v="65"/>
    <x v="143"/>
    <x v="18"/>
    <n v="43.1"/>
    <n v="78.3"/>
    <n v="44.3"/>
    <n v="74.099999999999994"/>
    <x v="8"/>
    <n v="56.8"/>
    <n v="9248"/>
    <n v="17"/>
    <n v="0.21"/>
    <x v="3"/>
  </r>
  <r>
    <x v="66"/>
    <x v="63"/>
    <x v="0"/>
    <n v="48.6"/>
    <n v="29.4"/>
    <n v="45.4"/>
    <n v="84.4"/>
    <x v="290"/>
    <n v="56.7"/>
    <n v="26485"/>
    <n v="5.8"/>
    <n v="0.1"/>
    <x v="3"/>
  </r>
  <r>
    <x v="67"/>
    <x v="67"/>
    <x v="1"/>
    <n v="39.6"/>
    <n v="75"/>
    <n v="41.2"/>
    <n v="84.9"/>
    <x v="30"/>
    <n v="56.3"/>
    <n v="17906"/>
    <n v="14"/>
    <n v="0.25"/>
    <x v="3"/>
  </r>
  <r>
    <x v="160"/>
    <x v="84"/>
    <x v="1"/>
    <n v="38.299999999999997"/>
    <n v="76.8"/>
    <n v="38.299999999999997"/>
    <n v="88.2"/>
    <x v="282"/>
    <n v="56.1"/>
    <n v="15489"/>
    <n v="15.7"/>
    <n v="0.24"/>
    <x v="3"/>
  </r>
  <r>
    <x v="160"/>
    <x v="60"/>
    <x v="0"/>
    <n v="50.4"/>
    <n v="42.4"/>
    <n v="31.6"/>
    <n v="90.8"/>
    <x v="266"/>
    <n v="56.1"/>
    <n v="12338"/>
    <n v="4.5"/>
    <n v="0.18"/>
    <x v="3"/>
  </r>
  <r>
    <x v="160"/>
    <x v="52"/>
    <x v="0"/>
    <n v="46.7"/>
    <n v="43.4"/>
    <n v="32.1"/>
    <n v="93.9"/>
    <x v="47"/>
    <n v="56.1"/>
    <n v="10410"/>
    <n v="10"/>
    <n v="0.14000000000000001"/>
    <x v="3"/>
  </r>
  <r>
    <x v="69"/>
    <x v="121"/>
    <x v="0"/>
    <n v="50"/>
    <n v="52.6"/>
    <n v="49.1"/>
    <n v="71.5"/>
    <x v="260"/>
    <n v="55.9"/>
    <n v="44750"/>
    <n v="15.7"/>
    <n v="0.15"/>
    <x v="3"/>
  </r>
  <r>
    <x v="69"/>
    <x v="164"/>
    <x v="18"/>
    <n v="38.299999999999997"/>
    <n v="58.3"/>
    <n v="54.1"/>
    <n v="75"/>
    <x v="19"/>
    <n v="55.9"/>
    <n v="24570"/>
    <n v="14.4"/>
    <n v="0.11"/>
    <x v="3"/>
  </r>
  <r>
    <x v="70"/>
    <x v="123"/>
    <x v="19"/>
    <n v="41"/>
    <n v="49.5"/>
    <n v="48.9"/>
    <n v="74.900000000000006"/>
    <x v="438"/>
    <n v="55.5"/>
    <n v="32166"/>
    <n v="34.1"/>
    <n v="0.09"/>
    <x v="3"/>
  </r>
  <r>
    <x v="71"/>
    <x v="208"/>
    <x v="12"/>
    <n v="43.8"/>
    <n v="58.7"/>
    <n v="58"/>
    <n v="64.8"/>
    <x v="169"/>
    <n v="55.3"/>
    <n v="33062"/>
    <n v="39.299999999999997"/>
    <n v="0.2"/>
    <x v="3"/>
  </r>
  <r>
    <x v="72"/>
    <x v="100"/>
    <x v="12"/>
    <n v="48.2"/>
    <n v="63.1"/>
    <n v="35.200000000000003"/>
    <n v="80.7"/>
    <x v="97"/>
    <n v="55.2"/>
    <n v="35565"/>
    <n v="31.5"/>
    <n v="0.2"/>
    <x v="3"/>
  </r>
  <r>
    <x v="73"/>
    <x v="64"/>
    <x v="0"/>
    <n v="51"/>
    <n v="35.4"/>
    <n v="38.6"/>
    <n v="82.8"/>
    <x v="4"/>
    <n v="55"/>
    <n v="9259"/>
    <n v="6.4"/>
    <n v="0.17"/>
    <x v="3"/>
  </r>
  <r>
    <x v="73"/>
    <x v="50"/>
    <x v="0"/>
    <n v="46.8"/>
    <n v="28.6"/>
    <n v="38.700000000000003"/>
    <n v="86.5"/>
    <x v="273"/>
    <n v="55"/>
    <n v="12161"/>
    <n v="3.6"/>
    <n v="0.1"/>
    <x v="3"/>
  </r>
  <r>
    <x v="75"/>
    <x v="62"/>
    <x v="0"/>
    <n v="41.2"/>
    <n v="47.5"/>
    <n v="34.700000000000003"/>
    <n v="91.8"/>
    <x v="281"/>
    <n v="54.7"/>
    <n v="11829"/>
    <n v="13.8"/>
    <n v="0.1"/>
    <x v="3"/>
  </r>
  <r>
    <x v="162"/>
    <x v="178"/>
    <x v="8"/>
    <n v="42.5"/>
    <n v="78.3"/>
    <n v="48.9"/>
    <n v="65.400000000000006"/>
    <x v="194"/>
    <n v="54.6"/>
    <n v="50882"/>
    <n v="40.5"/>
    <n v="0.36"/>
    <x v="3"/>
  </r>
  <r>
    <x v="163"/>
    <x v="92"/>
    <x v="3"/>
    <n v="35.299999999999997"/>
    <n v="68"/>
    <n v="42.7"/>
    <n v="79.400000000000006"/>
    <x v="439"/>
    <n v="54.5"/>
    <n v="23823"/>
    <n v="19.3"/>
    <n v="0.15"/>
    <x v="3"/>
  </r>
  <r>
    <x v="76"/>
    <x v="48"/>
    <x v="0"/>
    <n v="37.1"/>
    <n v="36.4"/>
    <n v="40.799999999999997"/>
    <n v="89.7"/>
    <x v="134"/>
    <n v="54.1"/>
    <n v="26614"/>
    <n v="16.100000000000001"/>
    <n v="0.16"/>
    <x v="3"/>
  </r>
  <r>
    <x v="77"/>
    <x v="177"/>
    <x v="12"/>
    <n v="45.6"/>
    <n v="54.4"/>
    <n v="48.7"/>
    <n v="68.400000000000006"/>
    <x v="4"/>
    <n v="53.8"/>
    <n v="29987"/>
    <n v="52.5"/>
    <n v="0.16"/>
    <x v="3"/>
  </r>
  <r>
    <x v="78"/>
    <x v="202"/>
    <x v="0"/>
    <n v="42.8"/>
    <n v="50.7"/>
    <n v="29.9"/>
    <n v="89.7"/>
    <x v="132"/>
    <n v="53.6"/>
    <n v="9390"/>
    <n v="4.5"/>
    <n v="0.26"/>
    <x v="3"/>
  </r>
  <r>
    <x v="164"/>
    <x v="139"/>
    <x v="10"/>
    <n v="50.2"/>
    <n v="65.5"/>
    <n v="26.7"/>
    <n v="82.3"/>
    <x v="169"/>
    <n v="53.5"/>
    <n v="27862"/>
    <n v="8.6999999999999993"/>
    <n v="0.18"/>
    <x v="3"/>
  </r>
  <r>
    <x v="165"/>
    <x v="66"/>
    <x v="0"/>
    <n v="34.200000000000003"/>
    <n v="40.5"/>
    <n v="33.299999999999997"/>
    <n v="97.3"/>
    <x v="4"/>
    <n v="53.4"/>
    <n v="29325"/>
    <n v="16.100000000000001"/>
    <n v="0.08"/>
    <x v="3"/>
  </r>
  <r>
    <x v="79"/>
    <x v="224"/>
    <x v="18"/>
    <n v="33.1"/>
    <n v="89.1"/>
    <n v="47.1"/>
    <n v="65.8"/>
    <x v="440"/>
    <n v="52.9"/>
    <n v="15626"/>
    <n v="18.899999999999999"/>
    <n v="0.48"/>
    <x v="3"/>
  </r>
  <r>
    <x v="79"/>
    <x v="169"/>
    <x v="18"/>
    <n v="36"/>
    <n v="53"/>
    <n v="48.6"/>
    <n v="71.099999999999994"/>
    <x v="441"/>
    <n v="52.9"/>
    <n v="24556"/>
    <n v="25.6"/>
    <n v="0.12"/>
    <x v="3"/>
  </r>
  <r>
    <x v="81"/>
    <x v="101"/>
    <x v="14"/>
    <n v="35.5"/>
    <n v="51.3"/>
    <n v="46.5"/>
    <n v="77.8"/>
    <x v="26"/>
    <n v="52.6"/>
    <n v="23505"/>
    <n v="15.1"/>
    <n v="0.06"/>
    <x v="3"/>
  </r>
  <r>
    <x v="81"/>
    <x v="81"/>
    <x v="1"/>
    <n v="31.7"/>
    <n v="73.599999999999994"/>
    <n v="33.200000000000003"/>
    <n v="89.4"/>
    <x v="219"/>
    <n v="52.6"/>
    <n v="23873.8"/>
    <n v="18.399999999999999"/>
    <n v="0.25"/>
    <x v="3"/>
  </r>
  <r>
    <x v="83"/>
    <x v="87"/>
    <x v="1"/>
    <n v="30.4"/>
    <n v="92.6"/>
    <n v="21.2"/>
    <n v="97.5"/>
    <x v="210"/>
    <n v="52.5"/>
    <n v="8747"/>
    <n v="15.9"/>
    <n v="0.37"/>
    <x v="3"/>
  </r>
  <r>
    <x v="84"/>
    <x v="104"/>
    <x v="0"/>
    <n v="43.4"/>
    <n v="31.4"/>
    <n v="50.1"/>
    <n v="70.400000000000006"/>
    <x v="170"/>
    <n v="52.4"/>
    <n v="37032"/>
    <n v="17.3"/>
    <n v="0.08"/>
    <x v="3"/>
  </r>
  <r>
    <x v="84"/>
    <x v="128"/>
    <x v="11"/>
    <n v="28.6"/>
    <n v="53.4"/>
    <n v="41.4"/>
    <n v="88.7"/>
    <x v="442"/>
    <n v="52.4"/>
    <n v="31715"/>
    <n v="23.7"/>
    <n v="0.08"/>
    <x v="3"/>
  </r>
  <r>
    <x v="84"/>
    <x v="95"/>
    <x v="0"/>
    <n v="39.4"/>
    <n v="38"/>
    <n v="44.4"/>
    <n v="74.599999999999994"/>
    <x v="76"/>
    <n v="52.4"/>
    <n v="36429"/>
    <n v="12.7"/>
    <n v="0.08"/>
    <x v="3"/>
  </r>
  <r>
    <x v="87"/>
    <x v="113"/>
    <x v="18"/>
    <n v="37.299999999999997"/>
    <n v="68.7"/>
    <n v="47.9"/>
    <n v="63.6"/>
    <x v="8"/>
    <n v="52.3"/>
    <n v="8176"/>
    <n v="16"/>
    <n v="0.14000000000000001"/>
    <x v="3"/>
  </r>
  <r>
    <x v="87"/>
    <x v="137"/>
    <x v="3"/>
    <n v="45.7"/>
    <n v="75.599999999999994"/>
    <n v="42.9"/>
    <n v="59.3"/>
    <x v="443"/>
    <n v="52.3"/>
    <n v="38264"/>
    <n v="20.3"/>
    <n v="0.25"/>
    <x v="3"/>
  </r>
  <r>
    <x v="166"/>
    <x v="97"/>
    <x v="0"/>
    <n v="39"/>
    <n v="42.4"/>
    <n v="37.200000000000003"/>
    <n v="84.4"/>
    <x v="241"/>
    <n v="52.2"/>
    <n v="31331"/>
    <n v="8.4"/>
    <n v="0.09"/>
    <x v="3"/>
  </r>
  <r>
    <x v="89"/>
    <x v="207"/>
    <x v="4"/>
    <n v="45.5"/>
    <n v="66.900000000000006"/>
    <n v="54.7"/>
    <n v="52.4"/>
    <x v="354"/>
    <n v="52"/>
    <n v="17916"/>
    <n v="10.199999999999999"/>
    <n v="0.22"/>
    <x v="3"/>
  </r>
  <r>
    <x v="89"/>
    <x v="126"/>
    <x v="3"/>
    <n v="44.6"/>
    <n v="70.099999999999994"/>
    <n v="47.8"/>
    <n v="59.3"/>
    <x v="232"/>
    <n v="52"/>
    <n v="36299"/>
    <n v="21.6"/>
    <n v="0.23"/>
    <x v="3"/>
  </r>
  <r>
    <x v="90"/>
    <x v="147"/>
    <x v="11"/>
    <n v="38.9"/>
    <n v="57.8"/>
    <n v="49.7"/>
    <n v="66.400000000000006"/>
    <x v="21"/>
    <n v="51.9"/>
    <n v="25266"/>
    <n v="18.2"/>
    <n v="0.12"/>
    <x v="3"/>
  </r>
  <r>
    <x v="91"/>
    <x v="136"/>
    <x v="1"/>
    <n v="40.6"/>
    <n v="71.599999999999994"/>
    <n v="38.1"/>
    <n v="72.400000000000006"/>
    <x v="349"/>
    <n v="51.8"/>
    <n v="23311"/>
    <n v="15.5"/>
    <n v="0.31"/>
    <x v="3"/>
  </r>
  <r>
    <x v="91"/>
    <x v="71"/>
    <x v="0"/>
    <n v="49.7"/>
    <n v="30.2"/>
    <n v="33.9"/>
    <n v="77.5"/>
    <x v="444"/>
    <n v="51.8"/>
    <n v="23845"/>
    <n v="10.199999999999999"/>
    <n v="0.12"/>
    <x v="3"/>
  </r>
  <r>
    <x v="92"/>
    <x v="404"/>
    <x v="10"/>
    <n v="35.9"/>
    <n v="62"/>
    <n v="32.1"/>
    <n v="86.3"/>
    <x v="71"/>
    <n v="51.7"/>
    <n v="27603"/>
    <n v="15"/>
    <n v="0.17"/>
    <x v="3"/>
  </r>
  <r>
    <x v="92"/>
    <x v="120"/>
    <x v="1"/>
    <n v="31"/>
    <n v="88"/>
    <n v="29.2"/>
    <n v="87"/>
    <x v="52"/>
    <n v="51.7"/>
    <n v="14260"/>
    <n v="14"/>
    <n v="0.4"/>
    <x v="3"/>
  </r>
  <r>
    <x v="92"/>
    <x v="153"/>
    <x v="8"/>
    <n v="38.799999999999997"/>
    <n v="83.5"/>
    <n v="50.1"/>
    <n v="58"/>
    <x v="445"/>
    <n v="51.7"/>
    <n v="38309"/>
    <n v="25.9"/>
    <n v="0.33"/>
    <x v="3"/>
  </r>
  <r>
    <x v="94"/>
    <x v="193"/>
    <x v="11"/>
    <n v="45"/>
    <n v="86.2"/>
    <n v="41.6"/>
    <n v="55.6"/>
    <x v="8"/>
    <n v="51.6"/>
    <n v="12062"/>
    <n v="14.6"/>
    <n v="0.21"/>
    <x v="3"/>
  </r>
  <r>
    <x v="94"/>
    <x v="122"/>
    <x v="20"/>
    <n v="38.9"/>
    <n v="77.400000000000006"/>
    <n v="26.9"/>
    <n v="78.7"/>
    <x v="110"/>
    <n v="51.6"/>
    <n v="9990"/>
    <n v="5"/>
    <n v="0.18"/>
    <x v="3"/>
  </r>
  <r>
    <x v="94"/>
    <x v="127"/>
    <x v="1"/>
    <n v="34.5"/>
    <n v="73.7"/>
    <n v="36.6"/>
    <n v="79.2"/>
    <x v="108"/>
    <n v="51.6"/>
    <n v="22616"/>
    <n v="16"/>
    <n v="0.28999999999999998"/>
    <x v="3"/>
  </r>
  <r>
    <x v="94"/>
    <x v="102"/>
    <x v="1"/>
    <n v="36.9"/>
    <n v="88.8"/>
    <n v="32.200000000000003"/>
    <n v="77.3"/>
    <x v="80"/>
    <n v="51.6"/>
    <n v="8338"/>
    <n v="12.7"/>
    <n v="0.47"/>
    <x v="3"/>
  </r>
  <r>
    <x v="170"/>
    <x v="79"/>
    <x v="1"/>
    <n v="29.5"/>
    <n v="80.099999999999994"/>
    <n v="32.200000000000003"/>
    <n v="86.3"/>
    <x v="209"/>
    <n v="51.2"/>
    <n v="12001"/>
    <n v="17.399999999999999"/>
    <n v="0.35"/>
    <x v="3"/>
  </r>
  <r>
    <x v="170"/>
    <x v="90"/>
    <x v="2"/>
    <n v="38"/>
    <n v="85.5"/>
    <n v="29.8"/>
    <n v="78.099999999999994"/>
    <x v="446"/>
    <n v="51.2"/>
    <n v="26583"/>
    <n v="6.5"/>
    <n v="0.19"/>
    <x v="3"/>
  </r>
  <r>
    <x v="171"/>
    <x v="88"/>
    <x v="11"/>
    <n v="30.1"/>
    <n v="67.400000000000006"/>
    <n v="48.6"/>
    <n v="72"/>
    <x v="291"/>
    <n v="51.1"/>
    <n v="28251"/>
    <n v="11.5"/>
    <n v="0.15"/>
    <x v="3"/>
  </r>
  <r>
    <x v="99"/>
    <x v="117"/>
    <x v="2"/>
    <n v="31.4"/>
    <n v="96.7"/>
    <n v="33.9"/>
    <n v="77.2"/>
    <x v="102"/>
    <n v="51"/>
    <n v="15668"/>
    <n v="15"/>
    <n v="0.39"/>
    <x v="3"/>
  </r>
  <r>
    <x v="172"/>
    <x v="112"/>
    <x v="5"/>
    <n v="52.4"/>
    <n v="32.1"/>
    <n v="51.4"/>
    <n v="52"/>
    <x v="447"/>
    <n v="50.8"/>
    <n v="9586"/>
    <n v="7.3"/>
    <n v="0.13"/>
    <x v="3"/>
  </r>
  <r>
    <x v="202"/>
    <x v="98"/>
    <x v="0"/>
    <n v="38.5"/>
    <n v="32.700000000000003"/>
    <n v="34.5"/>
    <n v="83.6"/>
    <x v="248"/>
    <n v="50.5"/>
    <n v="6178"/>
    <n v="6.6"/>
    <n v="0.16"/>
    <x v="3"/>
  </r>
  <r>
    <x v="202"/>
    <x v="107"/>
    <x v="16"/>
    <n v="26.3"/>
    <n v="77.2"/>
    <n v="31"/>
    <n v="84.6"/>
    <x v="437"/>
    <n v="50.5"/>
    <n v="20040"/>
    <n v="12.1"/>
    <n v="0.18"/>
    <x v="3"/>
  </r>
  <r>
    <x v="101"/>
    <x v="205"/>
    <x v="0"/>
    <n v="48"/>
    <n v="30.9"/>
    <n v="49.9"/>
    <n v="59.9"/>
    <x v="4"/>
    <n v="50.4"/>
    <n v="50095"/>
    <n v="18.7"/>
    <n v="0.09"/>
    <x v="3"/>
  </r>
  <r>
    <x v="102"/>
    <x v="181"/>
    <x v="12"/>
    <n v="40.4"/>
    <n v="55.5"/>
    <n v="31.3"/>
    <n v="76"/>
    <x v="448"/>
    <n v="50.3"/>
    <n v="37917"/>
    <n v="27.6"/>
    <n v="0.16"/>
    <x v="3"/>
  </r>
  <r>
    <x v="102"/>
    <x v="75"/>
    <x v="13"/>
    <n v="33.1"/>
    <n v="85.9"/>
    <n v="25.2"/>
    <n v="85.4"/>
    <x v="216"/>
    <n v="50.3"/>
    <n v="15521"/>
    <n v="18"/>
    <n v="0.25"/>
    <x v="3"/>
  </r>
  <r>
    <x v="173"/>
    <x v="210"/>
    <x v="18"/>
    <n v="29.7"/>
    <n v="58.6"/>
    <n v="46.1"/>
    <n v="73.099999999999994"/>
    <x v="79"/>
    <n v="50.2"/>
    <n v="17713"/>
    <n v="13"/>
    <n v="0.1"/>
    <x v="3"/>
  </r>
  <r>
    <x v="104"/>
    <x v="155"/>
    <x v="0"/>
    <n v="45.8"/>
    <n v="38.299999999999997"/>
    <n v="37"/>
    <n v="71.5"/>
    <x v="4"/>
    <n v="50.1"/>
    <n v="62468"/>
    <n v="13.6"/>
    <n v="0.13"/>
    <x v="3"/>
  </r>
  <r>
    <x v="104"/>
    <x v="135"/>
    <x v="2"/>
    <n v="27.3"/>
    <n v="84.5"/>
    <n v="39.700000000000003"/>
    <n v="74.5"/>
    <x v="42"/>
    <n v="50.1"/>
    <n v="11964"/>
    <n v="13.1"/>
    <n v="0.22"/>
    <x v="3"/>
  </r>
  <r>
    <x v="104"/>
    <x v="55"/>
    <x v="0"/>
    <n v="40.700000000000003"/>
    <n v="33.1"/>
    <n v="38.9"/>
    <n v="74.599999999999994"/>
    <x v="449"/>
    <n v="50.1"/>
    <n v="56959"/>
    <n v="13"/>
    <n v="0.11"/>
    <x v="3"/>
  </r>
  <r>
    <x v="105"/>
    <x v="161"/>
    <x v="0"/>
    <n v="26.3"/>
    <n v="54.4"/>
    <n v="26.4"/>
    <n v="96.2"/>
    <x v="444"/>
    <n v="50"/>
    <n v="13216"/>
    <n v="17.399999999999999"/>
    <n v="0.19"/>
    <x v="3"/>
  </r>
  <r>
    <x v="106"/>
    <x v="68"/>
    <x v="0"/>
    <n v="25.9"/>
    <n v="39.4"/>
    <n v="29.1"/>
    <n v="99.9"/>
    <x v="4"/>
    <n v="49.9"/>
    <n v="17404"/>
    <n v="22.7"/>
    <n v="0.01"/>
    <x v="3"/>
  </r>
  <r>
    <x v="107"/>
    <x v="124"/>
    <x v="1"/>
    <n v="34.799999999999997"/>
    <n v="81.2"/>
    <n v="32.6"/>
    <n v="75.400000000000006"/>
    <x v="113"/>
    <n v="49.7"/>
    <n v="11512"/>
    <n v="14.9"/>
    <n v="0.33"/>
    <x v="3"/>
  </r>
  <r>
    <x v="108"/>
    <x v="166"/>
    <x v="20"/>
    <n v="30.7"/>
    <n v="67.2"/>
    <n v="46.4"/>
    <n v="65.8"/>
    <x v="447"/>
    <n v="49.6"/>
    <n v="23895"/>
    <n v="13.6"/>
    <n v="0.14000000000000001"/>
    <x v="3"/>
  </r>
  <r>
    <x v="109"/>
    <x v="228"/>
    <x v="0"/>
    <n v="22.7"/>
    <n v="47.3"/>
    <n v="27.2"/>
    <n v="97.1"/>
    <x v="450"/>
    <n v="49.5"/>
    <n v="5287"/>
    <n v="18.2"/>
    <n v="0.12"/>
    <x v="3"/>
  </r>
  <r>
    <x v="109"/>
    <x v="167"/>
    <x v="1"/>
    <n v="34.9"/>
    <n v="68.5"/>
    <n v="38.200000000000003"/>
    <n v="71.3"/>
    <x v="228"/>
    <n v="49.5"/>
    <n v="27703"/>
    <n v="14.7"/>
    <n v="0.21"/>
    <x v="3"/>
  </r>
  <r>
    <x v="176"/>
    <x v="209"/>
    <x v="1"/>
    <n v="39.799999999999997"/>
    <n v="82.9"/>
    <n v="42.4"/>
    <n v="58.7"/>
    <x v="433"/>
    <n v="49.4"/>
    <n v="18529"/>
    <n v="16.600000000000001"/>
    <n v="0.37"/>
    <x v="3"/>
  </r>
  <r>
    <x v="111"/>
    <x v="114"/>
    <x v="15"/>
    <n v="47.1"/>
    <n v="27.3"/>
    <n v="58.3"/>
    <n v="47.8"/>
    <x v="451"/>
    <n v="49.2"/>
    <n v="31891"/>
    <n v="11.9"/>
    <n v="7.0000000000000007E-2"/>
    <x v="3"/>
  </r>
  <r>
    <x v="112"/>
    <x v="83"/>
    <x v="0"/>
    <n v="39.4"/>
    <n v="25.5"/>
    <n v="36.1"/>
    <n v="76.599999999999994"/>
    <x v="418"/>
    <n v="49.1"/>
    <n v="25674"/>
    <n v="16.899999999999999"/>
    <n v="0.09"/>
    <x v="3"/>
  </r>
  <r>
    <x v="113"/>
    <x v="129"/>
    <x v="5"/>
    <n v="52.5"/>
    <n v="27.6"/>
    <n v="47.6"/>
    <n v="50.4"/>
    <x v="413"/>
    <n v="49"/>
    <n v="23144"/>
    <n v="7.8"/>
    <n v="0.09"/>
    <x v="3"/>
  </r>
  <r>
    <x v="113"/>
    <x v="138"/>
    <x v="18"/>
    <n v="33.1"/>
    <n v="49.2"/>
    <n v="38.799999999999997"/>
    <n v="74.099999999999994"/>
    <x v="452"/>
    <n v="49"/>
    <n v="23280"/>
    <n v="16.3"/>
    <n v="0.06"/>
    <x v="3"/>
  </r>
  <r>
    <x v="177"/>
    <x v="160"/>
    <x v="0"/>
    <n v="33.799999999999997"/>
    <n v="28.6"/>
    <n v="35.9"/>
    <n v="83.6"/>
    <x v="371"/>
    <n v="48.9"/>
    <n v="83236"/>
    <n v="29.9"/>
    <n v="0.09"/>
    <x v="3"/>
  </r>
  <r>
    <x v="177"/>
    <x v="89"/>
    <x v="1"/>
    <n v="33.200000000000003"/>
    <n v="79.099999999999994"/>
    <n v="31.4"/>
    <n v="75.400000000000006"/>
    <x v="214"/>
    <n v="48.9"/>
    <n v="20925"/>
    <n v="13.5"/>
    <n v="0.28999999999999998"/>
    <x v="3"/>
  </r>
  <r>
    <x v="178"/>
    <x v="116"/>
    <x v="0"/>
    <n v="25.9"/>
    <n v="62.2"/>
    <n v="25.8"/>
    <n v="91.8"/>
    <x v="167"/>
    <n v="48.7"/>
    <n v="20626"/>
    <n v="22"/>
    <n v="0.12"/>
    <x v="3"/>
  </r>
  <r>
    <x v="178"/>
    <x v="183"/>
    <x v="1"/>
    <n v="29.2"/>
    <n v="76.7"/>
    <n v="32.799999999999997"/>
    <n v="78.3"/>
    <x v="376"/>
    <n v="48.7"/>
    <n v="17755"/>
    <n v="18.8"/>
    <n v="0.28000000000000003"/>
    <x v="3"/>
  </r>
  <r>
    <x v="179"/>
    <x v="131"/>
    <x v="5"/>
    <n v="51.8"/>
    <n v="29.3"/>
    <n v="48.1"/>
    <n v="47.3"/>
    <x v="453"/>
    <n v="48.5"/>
    <n v="17200"/>
    <n v="5"/>
    <n v="7.0000000000000007E-2"/>
    <x v="3"/>
  </r>
  <r>
    <x v="179"/>
    <x v="176"/>
    <x v="20"/>
    <n v="33.9"/>
    <n v="76"/>
    <n v="32"/>
    <n v="73.099999999999994"/>
    <x v="59"/>
    <n v="48.5"/>
    <n v="27545"/>
    <n v="4.0999999999999996"/>
    <n v="0.19"/>
    <x v="3"/>
  </r>
  <r>
    <x v="118"/>
    <x v="132"/>
    <x v="12"/>
    <n v="40.1"/>
    <n v="55.9"/>
    <n v="28.4"/>
    <n v="71.8"/>
    <x v="454"/>
    <n v="48.4"/>
    <n v="26467"/>
    <n v="31.2"/>
    <n v="0.16"/>
    <x v="3"/>
  </r>
  <r>
    <x v="199"/>
    <x v="145"/>
    <x v="1"/>
    <n v="42.8"/>
    <n v="72.2"/>
    <n v="39.6"/>
    <n v="57.5"/>
    <x v="203"/>
    <n v="48.3"/>
    <n v="25295"/>
    <n v="16.399999999999999"/>
    <n v="0.23"/>
    <x v="3"/>
  </r>
  <r>
    <x v="180"/>
    <x v="186"/>
    <x v="12"/>
    <n v="39"/>
    <n v="61.9"/>
    <n v="33.6"/>
    <n v="64.8"/>
    <x v="455"/>
    <n v="48"/>
    <n v="25294"/>
    <n v="24.6"/>
    <n v="0.16"/>
    <x v="3"/>
  </r>
  <r>
    <x v="119"/>
    <x v="405"/>
    <x v="10"/>
    <n v="39.1"/>
    <n v="57.1"/>
    <n v="27.6"/>
    <n v="75.599999999999994"/>
    <x v="392"/>
    <n v="47.8"/>
    <n v="16130"/>
    <n v="12.1"/>
    <n v="0.13"/>
    <x v="3"/>
  </r>
  <r>
    <x v="120"/>
    <x v="99"/>
    <x v="10"/>
    <n v="37.1"/>
    <n v="63.3"/>
    <n v="35.200000000000003"/>
    <n v="67.7"/>
    <x v="84"/>
    <n v="47.5"/>
    <n v="2218"/>
    <n v="8"/>
    <n v="0.14000000000000001"/>
    <x v="3"/>
  </r>
  <r>
    <x v="181"/>
    <x v="203"/>
    <x v="2"/>
    <n v="38.9"/>
    <n v="78.5"/>
    <n v="31.4"/>
    <n v="64.3"/>
    <x v="268"/>
    <n v="47.4"/>
    <n v="14708"/>
    <n v="22.5"/>
    <n v="0.14000000000000001"/>
    <x v="3"/>
  </r>
  <r>
    <x v="181"/>
    <x v="175"/>
    <x v="1"/>
    <n v="38.4"/>
    <n v="70.3"/>
    <n v="36.299999999999997"/>
    <n v="62.3"/>
    <x v="446"/>
    <n v="47.4"/>
    <n v="30144"/>
    <n v="15"/>
    <n v="0.27"/>
    <x v="3"/>
  </r>
  <r>
    <x v="122"/>
    <x v="212"/>
    <x v="0"/>
    <n v="43"/>
    <n v="46.8"/>
    <n v="50.2"/>
    <n v="48.6"/>
    <x v="456"/>
    <n v="47.2"/>
    <n v="50657"/>
    <n v="21.4"/>
    <n v="0.09"/>
    <x v="3"/>
  </r>
  <r>
    <x v="203"/>
    <x v="163"/>
    <x v="0"/>
    <n v="51.9"/>
    <n v="43.6"/>
    <n v="25.6"/>
    <n v="62.3"/>
    <x v="457"/>
    <n v="47"/>
    <n v="15408"/>
    <n v="8.5"/>
    <n v="0.14000000000000001"/>
    <x v="3"/>
  </r>
  <r>
    <x v="123"/>
    <x v="93"/>
    <x v="13"/>
    <n v="27.1"/>
    <n v="79.599999999999994"/>
    <n v="29"/>
    <n v="77"/>
    <x v="210"/>
    <n v="46.7"/>
    <n v="22193"/>
    <n v="24.5"/>
    <n v="0.23"/>
    <x v="3"/>
  </r>
  <r>
    <x v="123"/>
    <x v="133"/>
    <x v="0"/>
    <n v="44.2"/>
    <n v="29.3"/>
    <n v="31.6"/>
    <n v="70.400000000000006"/>
    <x v="4"/>
    <n v="46.7"/>
    <n v="27526"/>
    <n v="11.6"/>
    <n v="0.11"/>
    <x v="3"/>
  </r>
  <r>
    <x v="123"/>
    <x v="225"/>
    <x v="1"/>
    <n v="32.5"/>
    <n v="81.599999999999994"/>
    <n v="32.9"/>
    <n v="66.900000000000006"/>
    <x v="206"/>
    <n v="46.7"/>
    <n v="14541"/>
    <n v="13.4"/>
    <n v="0.35"/>
    <x v="3"/>
  </r>
  <r>
    <x v="125"/>
    <x v="206"/>
    <x v="0"/>
    <n v="28.8"/>
    <n v="50.6"/>
    <n v="24.3"/>
    <n v="86.5"/>
    <x v="278"/>
    <n v="46.6"/>
    <n v="5495"/>
    <n v="12.6"/>
    <n v="0.22"/>
    <x v="3"/>
  </r>
  <r>
    <x v="125"/>
    <x v="154"/>
    <x v="22"/>
    <n v="27"/>
    <n v="51.7"/>
    <n v="27.1"/>
    <n v="85.2"/>
    <x v="363"/>
    <n v="46.6"/>
    <n v="10901"/>
    <n v="18.3"/>
    <n v="0.13"/>
    <x v="3"/>
  </r>
  <r>
    <x v="125"/>
    <x v="295"/>
    <x v="19"/>
    <n v="34.5"/>
    <n v="61.1"/>
    <n v="33.200000000000003"/>
    <n v="64.099999999999994"/>
    <x v="8"/>
    <n v="46.6"/>
    <n v="12346"/>
    <n v="30.3"/>
    <n v="0.16"/>
    <x v="3"/>
  </r>
  <r>
    <x v="125"/>
    <x v="144"/>
    <x v="23"/>
    <n v="26.7"/>
    <n v="88"/>
    <n v="33.5"/>
    <n v="67"/>
    <x v="458"/>
    <n v="46.6"/>
    <n v="29787"/>
    <n v="18.899999999999999"/>
    <n v="0.28000000000000003"/>
    <x v="3"/>
  </r>
  <r>
    <x v="128"/>
    <x v="222"/>
    <x v="8"/>
    <n v="34.6"/>
    <n v="88.6"/>
    <n v="34.700000000000003"/>
    <n v="58"/>
    <x v="344"/>
    <n v="46.4"/>
    <n v="20851"/>
    <n v="20.7"/>
    <n v="0.27"/>
    <x v="3"/>
  </r>
  <r>
    <x v="184"/>
    <x v="165"/>
    <x v="1"/>
    <n v="31.1"/>
    <n v="75"/>
    <n v="31.2"/>
    <n v="70.3"/>
    <x v="52"/>
    <n v="46.3"/>
    <n v="18815"/>
    <n v="13.6"/>
    <n v="0.3"/>
    <x v="3"/>
  </r>
  <r>
    <x v="129"/>
    <x v="184"/>
    <x v="18"/>
    <n v="32.700000000000003"/>
    <n v="65.5"/>
    <n v="43.8"/>
    <n v="54.3"/>
    <x v="226"/>
    <n v="46.2"/>
    <n v="6631"/>
    <n v="12"/>
    <n v="0.26"/>
    <x v="3"/>
  </r>
  <r>
    <x v="129"/>
    <x v="194"/>
    <x v="25"/>
    <n v="35.799999999999997"/>
    <n v="89.5"/>
    <n v="36.1"/>
    <n v="57.4"/>
    <x v="459"/>
    <n v="46.2"/>
    <n v="34651"/>
    <n v="20.5"/>
    <n v="0.25"/>
    <x v="3"/>
  </r>
  <r>
    <x v="131"/>
    <x v="216"/>
    <x v="19"/>
    <n v="30.1"/>
    <n v="63.4"/>
    <n v="35.299999999999997"/>
    <n v="67.5"/>
    <x v="460"/>
    <n v="46.1"/>
    <n v="28856"/>
    <n v="42"/>
    <n v="0.19"/>
    <x v="3"/>
  </r>
  <r>
    <x v="131"/>
    <x v="69"/>
    <x v="0"/>
    <n v="47.3"/>
    <n v="25.6"/>
    <n v="20.6"/>
    <n v="77.5"/>
    <x v="4"/>
    <n v="46.1"/>
    <n v="6753"/>
    <n v="5.5"/>
    <n v="7.0000000000000007E-2"/>
    <x v="3"/>
  </r>
  <r>
    <x v="133"/>
    <x v="159"/>
    <x v="0"/>
    <n v="27"/>
    <n v="37.1"/>
    <n v="35.5"/>
    <n v="73.599999999999994"/>
    <x v="461"/>
    <n v="46"/>
    <n v="19262"/>
    <n v="15.9"/>
    <n v="0.1"/>
    <x v="3"/>
  </r>
  <r>
    <x v="133"/>
    <x v="174"/>
    <x v="1"/>
    <n v="27.2"/>
    <n v="72.3"/>
    <n v="24"/>
    <n v="81.7"/>
    <x v="188"/>
    <n v="46"/>
    <n v="14992"/>
    <n v="14.7"/>
    <n v="0.28000000000000003"/>
    <x v="3"/>
  </r>
  <r>
    <x v="185"/>
    <x v="235"/>
    <x v="0"/>
    <n v="40.200000000000003"/>
    <n v="55.4"/>
    <n v="39.299999999999997"/>
    <n v="56.2"/>
    <x v="290"/>
    <n v="45.9"/>
    <n v="25668"/>
    <n v="19"/>
    <n v="0.19"/>
    <x v="3"/>
  </r>
  <r>
    <x v="185"/>
    <x v="245"/>
    <x v="19"/>
    <n v="22.7"/>
    <n v="77.5"/>
    <n v="30.4"/>
    <n v="77.8"/>
    <x v="4"/>
    <n v="45.9"/>
    <n v="23819"/>
    <n v="26.1"/>
    <n v="0.32"/>
    <x v="3"/>
  </r>
  <r>
    <x v="135"/>
    <x v="215"/>
    <x v="10"/>
    <n v="24"/>
    <n v="67"/>
    <n v="19.100000000000001"/>
    <n v="90.2"/>
    <x v="45"/>
    <n v="45.8"/>
    <n v="27756"/>
    <n v="14.8"/>
    <n v="0.17"/>
    <x v="3"/>
  </r>
  <r>
    <x v="135"/>
    <x v="77"/>
    <x v="0"/>
    <n v="32.5"/>
    <n v="57.8"/>
    <n v="22.9"/>
    <n v="80.3"/>
    <x v="116"/>
    <n v="45.8"/>
    <n v="21908"/>
    <n v="10.9"/>
    <n v="0.24"/>
    <x v="3"/>
  </r>
  <r>
    <x v="186"/>
    <x v="91"/>
    <x v="0"/>
    <n v="36.1"/>
    <n v="23.7"/>
    <n v="21.8"/>
    <n v="85.1"/>
    <x v="99"/>
    <n v="45.7"/>
    <n v="7326"/>
    <n v="4.5999999999999996"/>
    <n v="0.05"/>
    <x v="3"/>
  </r>
  <r>
    <x v="136"/>
    <x v="103"/>
    <x v="0"/>
    <n v="30.7"/>
    <n v="35.6"/>
    <n v="35.5"/>
    <n v="71.5"/>
    <x v="462"/>
    <n v="45.6"/>
    <n v="6671"/>
    <n v="15"/>
    <n v="0.16"/>
    <x v="3"/>
  </r>
  <r>
    <x v="136"/>
    <x v="179"/>
    <x v="12"/>
    <n v="35.799999999999997"/>
    <n v="54.2"/>
    <n v="20.399999999999999"/>
    <n v="80.7"/>
    <x v="4"/>
    <n v="45.6"/>
    <n v="32474"/>
    <n v="70.400000000000006"/>
    <n v="0.13"/>
    <x v="3"/>
  </r>
  <r>
    <x v="138"/>
    <x v="156"/>
    <x v="0"/>
    <n v="35.6"/>
    <n v="38.799999999999997"/>
    <n v="32.4"/>
    <n v="71.5"/>
    <x v="402"/>
    <n v="45.5"/>
    <n v="29991"/>
    <n v="17.399999999999999"/>
    <n v="0.11"/>
    <x v="3"/>
  </r>
  <r>
    <x v="139"/>
    <x v="230"/>
    <x v="0"/>
    <n v="34.5"/>
    <n v="48.5"/>
    <n v="19.8"/>
    <n v="82"/>
    <x v="0"/>
    <n v="45.4"/>
    <n v="18539"/>
    <n v="15.1"/>
    <n v="0.26"/>
    <x v="3"/>
  </r>
  <r>
    <x v="140"/>
    <x v="217"/>
    <x v="0"/>
    <n v="43.2"/>
    <n v="32.9"/>
    <n v="25.8"/>
    <n v="71.5"/>
    <x v="4"/>
    <n v="45.3"/>
    <n v="15286"/>
    <n v="5.7"/>
    <n v="0.14000000000000001"/>
    <x v="3"/>
  </r>
  <r>
    <x v="140"/>
    <x v="220"/>
    <x v="21"/>
    <n v="32.4"/>
    <n v="70.3"/>
    <n v="33"/>
    <n v="65.400000000000006"/>
    <x v="117"/>
    <n v="45.3"/>
    <n v="27139"/>
    <n v="18.8"/>
    <n v="0.18"/>
    <x v="3"/>
  </r>
  <r>
    <x v="140"/>
    <x v="221"/>
    <x v="3"/>
    <n v="36.5"/>
    <n v="62.4"/>
    <n v="34.799999999999997"/>
    <n v="60.6"/>
    <x v="105"/>
    <n v="45.3"/>
    <n v="36733"/>
    <n v="26.3"/>
    <n v="0.15"/>
    <x v="3"/>
  </r>
  <r>
    <x v="204"/>
    <x v="149"/>
    <x v="1"/>
    <n v="27.9"/>
    <n v="83.6"/>
    <n v="26.8"/>
    <n v="71.3"/>
    <x v="268"/>
    <n v="45.2"/>
    <n v="12938"/>
    <n v="15.8"/>
    <n v="0.33"/>
    <x v="3"/>
  </r>
  <r>
    <x v="204"/>
    <x v="277"/>
    <x v="0"/>
    <n v="25.5"/>
    <n v="46.8"/>
    <n v="28.6"/>
    <n v="81.2"/>
    <x v="144"/>
    <n v="45.2"/>
    <n v="16306"/>
    <n v="22.8"/>
    <n v="0.23"/>
    <x v="3"/>
  </r>
  <r>
    <x v="144"/>
    <x v="191"/>
    <x v="6"/>
    <n v="44.5"/>
    <n v="35"/>
    <n v="47"/>
    <n v="44.2"/>
    <x v="366"/>
    <n v="45.1"/>
    <n v="24774"/>
    <n v="11.6"/>
    <n v="0.14000000000000001"/>
    <x v="3"/>
  </r>
  <r>
    <x v="187"/>
    <x v="204"/>
    <x v="26"/>
    <n v="42.8"/>
    <n v="52.9"/>
    <n v="37"/>
    <n v="54.3"/>
    <x v="219"/>
    <n v="45"/>
    <n v="17612"/>
    <n v="10.7"/>
    <n v="0.05"/>
    <x v="3"/>
  </r>
  <r>
    <x v="187"/>
    <x v="196"/>
    <x v="0"/>
    <n v="45.5"/>
    <n v="43.3"/>
    <n v="34.9"/>
    <n v="56.2"/>
    <x v="93"/>
    <n v="45"/>
    <n v="24313"/>
    <n v="9.1999999999999993"/>
    <n v="0.17"/>
    <x v="3"/>
  </r>
  <r>
    <x v="145"/>
    <x v="413"/>
    <x v="10"/>
    <n v="41.6"/>
    <n v="58.7"/>
    <n v="22.5"/>
    <n v="62.7"/>
    <x v="264"/>
    <n v="44.9"/>
    <n v="1283"/>
    <n v="5.6"/>
    <n v="0.22"/>
    <x v="3"/>
  </r>
  <r>
    <x v="189"/>
    <x v="94"/>
    <x v="0"/>
    <n v="45.6"/>
    <n v="36"/>
    <n v="26.3"/>
    <n v="65.900000000000006"/>
    <x v="84"/>
    <n v="44.8"/>
    <n v="20541"/>
    <n v="12"/>
    <n v="0.16"/>
    <x v="3"/>
  </r>
  <r>
    <x v="189"/>
    <x v="213"/>
    <x v="1"/>
    <n v="36"/>
    <n v="70.599999999999994"/>
    <n v="34.1"/>
    <n v="58.7"/>
    <x v="169"/>
    <n v="44.8"/>
    <n v="12050"/>
    <n v="14.8"/>
    <n v="0.28000000000000003"/>
    <x v="3"/>
  </r>
  <r>
    <x v="147"/>
    <x v="140"/>
    <x v="1"/>
    <n v="22.5"/>
    <n v="65.7"/>
    <n v="21.4"/>
    <n v="84.9"/>
    <x v="463"/>
    <n v="44.7"/>
    <n v="11628"/>
    <n v="15.3"/>
    <n v="0.25"/>
    <x v="3"/>
  </r>
  <r>
    <x v="148"/>
    <x v="409"/>
    <x v="0"/>
    <n v="15.9"/>
    <n v="61.5"/>
    <n v="14.5"/>
    <n v="99"/>
    <x v="159"/>
    <n v="44.6"/>
    <n v="4408"/>
    <n v="13.7"/>
    <n v="0.26"/>
    <x v="3"/>
  </r>
  <r>
    <x v="200"/>
    <x v="152"/>
    <x v="1"/>
    <n v="29.7"/>
    <n v="76.3"/>
    <n v="28.3"/>
    <n v="68.099999999999994"/>
    <x v="225"/>
    <n v="44.5"/>
    <n v="20174"/>
    <n v="15.2"/>
    <n v="0.28999999999999998"/>
    <x v="3"/>
  </r>
  <r>
    <x v="149"/>
    <x v="310"/>
    <x v="17"/>
    <n v="20.5"/>
    <n v="49.8"/>
    <n v="22.8"/>
    <n v="88.2"/>
    <x v="464"/>
    <n v="44.3"/>
    <n v="11506"/>
    <n v="25"/>
    <n v="7.0000000000000007E-2"/>
    <x v="3"/>
  </r>
  <r>
    <x v="149"/>
    <x v="214"/>
    <x v="26"/>
    <n v="39.9"/>
    <n v="43.3"/>
    <n v="48.3"/>
    <n v="44.8"/>
    <x v="159"/>
    <n v="44.3"/>
    <n v="23977"/>
    <n v="24.4"/>
    <n v="0.04"/>
    <x v="3"/>
  </r>
  <r>
    <x v="191"/>
    <x v="151"/>
    <x v="1"/>
    <n v="31.3"/>
    <n v="83.5"/>
    <n v="27.4"/>
    <n v="59.9"/>
    <x v="223"/>
    <n v="59.8"/>
    <n v="9454"/>
    <n v="17.2"/>
    <n v="0.38"/>
    <x v="3"/>
  </r>
  <r>
    <x v="191"/>
    <x v="227"/>
    <x v="1"/>
    <n v="28"/>
    <n v="70.599999999999994"/>
    <n v="30.9"/>
    <n v="64.599999999999994"/>
    <x v="169"/>
    <n v="59.8"/>
    <n v="23347"/>
    <n v="13.1"/>
    <n v="0.23"/>
    <x v="3"/>
  </r>
  <r>
    <x v="191"/>
    <x v="223"/>
    <x v="4"/>
    <n v="30.9"/>
    <n v="65.900000000000006"/>
    <n v="33.5"/>
    <n v="60.2"/>
    <x v="465"/>
    <n v="59.8"/>
    <n v="10015"/>
    <n v="7.1"/>
    <n v="0.28000000000000003"/>
    <x v="3"/>
  </r>
  <r>
    <x v="191"/>
    <x v="250"/>
    <x v="9"/>
    <n v="41.6"/>
    <n v="37.9"/>
    <n v="31.9"/>
    <n v="54.1"/>
    <x v="150"/>
    <n v="59.8"/>
    <n v="32175"/>
    <n v="12.2"/>
    <n v="0.11"/>
    <x v="3"/>
  </r>
  <r>
    <x v="191"/>
    <x v="171"/>
    <x v="12"/>
    <n v="28.9"/>
    <n v="56.4"/>
    <n v="20.399999999999999"/>
    <n v="80.7"/>
    <x v="364"/>
    <n v="59.8"/>
    <n v="31861"/>
    <n v="9.3000000000000007"/>
    <n v="0.15"/>
    <x v="3"/>
  </r>
  <r>
    <x v="191"/>
    <x v="287"/>
    <x v="17"/>
    <n v="26.2"/>
    <n v="35.700000000000003"/>
    <n v="19.2"/>
    <n v="82.3"/>
    <x v="466"/>
    <n v="59.8"/>
    <n v="34550"/>
    <n v="16"/>
    <n v="0.05"/>
    <x v="3"/>
  </r>
  <r>
    <x v="191"/>
    <x v="251"/>
    <x v="6"/>
    <n v="46.2"/>
    <n v="35.5"/>
    <n v="42.2"/>
    <n v="41.1"/>
    <x v="120"/>
    <n v="59.8"/>
    <n v="24043"/>
    <n v="15.8"/>
    <n v="0.14000000000000001"/>
    <x v="3"/>
  </r>
  <r>
    <x v="191"/>
    <x v="412"/>
    <x v="3"/>
    <n v="37.700000000000003"/>
    <n v="54"/>
    <n v="29.1"/>
    <n v="59.3"/>
    <x v="467"/>
    <n v="59.8"/>
    <n v="27227"/>
    <n v="16.2"/>
    <n v="0.12"/>
    <x v="3"/>
  </r>
  <r>
    <x v="191"/>
    <x v="182"/>
    <x v="17"/>
    <n v="39.200000000000003"/>
    <n v="31.2"/>
    <n v="30"/>
    <n v="56.4"/>
    <x v="5"/>
    <n v="59.8"/>
    <n v="25779"/>
    <n v="22.2"/>
    <n v="7.0000000000000007E-2"/>
    <x v="3"/>
  </r>
  <r>
    <x v="191"/>
    <x v="229"/>
    <x v="5"/>
    <n v="37.4"/>
    <n v="28"/>
    <n v="32.1"/>
    <n v="55.1"/>
    <x v="468"/>
    <n v="59.8"/>
    <n v="15529"/>
    <n v="7.9"/>
    <n v="0.1"/>
    <x v="3"/>
  </r>
  <r>
    <x v="191"/>
    <x v="407"/>
    <x v="1"/>
    <n v="20.5"/>
    <n v="57.3"/>
    <n v="22.9"/>
    <n v="84.1"/>
    <x v="207"/>
    <n v="59.8"/>
    <n v="2958"/>
    <n v="13.4"/>
    <n v="0.17"/>
    <x v="3"/>
  </r>
  <r>
    <x v="191"/>
    <x v="326"/>
    <x v="6"/>
    <n v="37.6"/>
    <n v="33.700000000000003"/>
    <n v="38.799999999999997"/>
    <n v="45.8"/>
    <x v="23"/>
    <n v="59.8"/>
    <n v="24365"/>
    <n v="20.3"/>
    <n v="0.09"/>
    <x v="3"/>
  </r>
  <r>
    <x v="191"/>
    <x v="231"/>
    <x v="26"/>
    <n v="35.1"/>
    <n v="59.7"/>
    <n v="37.200000000000003"/>
    <n v="48.9"/>
    <x v="40"/>
    <n v="59.8"/>
    <n v="13855"/>
    <n v="19.399999999999999"/>
    <n v="0.04"/>
    <x v="3"/>
  </r>
  <r>
    <x v="191"/>
    <x v="254"/>
    <x v="5"/>
    <n v="19.3"/>
    <n v="29.4"/>
    <n v="9.6"/>
    <n v="100"/>
    <x v="205"/>
    <n v="59.8"/>
    <n v="9303"/>
    <n v="9.9"/>
    <n v="0.04"/>
    <x v="3"/>
  </r>
  <r>
    <x v="191"/>
    <x v="233"/>
    <x v="12"/>
    <n v="38.6"/>
    <n v="54.6"/>
    <n v="20.6"/>
    <n v="68.400000000000006"/>
    <x v="469"/>
    <n v="59.8"/>
    <n v="9187"/>
    <n v="11.2"/>
    <n v="0.1"/>
    <x v="3"/>
  </r>
  <r>
    <x v="191"/>
    <x v="72"/>
    <x v="8"/>
    <n v="28.7"/>
    <n v="78.2"/>
    <n v="34.299999999999997"/>
    <n v="56.8"/>
    <x v="470"/>
    <n v="59.8"/>
    <n v="20771"/>
    <n v="30.1"/>
    <n v="0.26"/>
    <x v="3"/>
  </r>
  <r>
    <x v="191"/>
    <x v="134"/>
    <x v="21"/>
    <n v="30.8"/>
    <n v="62.9"/>
    <n v="28.2"/>
    <n v="66.599999999999994"/>
    <x v="9"/>
    <n v="59.8"/>
    <n v="11623"/>
    <n v="11.1"/>
    <n v="0.12"/>
    <x v="3"/>
  </r>
  <r>
    <x v="191"/>
    <x v="256"/>
    <x v="3"/>
    <n v="32.799999999999997"/>
    <n v="62.9"/>
    <n v="30.2"/>
    <n v="56.8"/>
    <x v="391"/>
    <n v="59.8"/>
    <n v="28341"/>
    <n v="16.5"/>
    <n v="0.17"/>
    <x v="3"/>
  </r>
  <r>
    <x v="191"/>
    <x v="238"/>
    <x v="11"/>
    <n v="23.4"/>
    <n v="47.1"/>
    <n v="35.799999999999997"/>
    <n v="64.099999999999994"/>
    <x v="30"/>
    <n v="59.8"/>
    <n v="26420"/>
    <n v="16.399999999999999"/>
    <n v="0.12"/>
    <x v="3"/>
  </r>
  <r>
    <x v="191"/>
    <x v="187"/>
    <x v="25"/>
    <n v="25.2"/>
    <n v="91.4"/>
    <n v="17.2"/>
    <n v="70.599999999999994"/>
    <x v="183"/>
    <n v="59.8"/>
    <n v="18209"/>
    <n v="16.899999999999999"/>
    <n v="0.39"/>
    <x v="3"/>
  </r>
  <r>
    <x v="191"/>
    <x v="49"/>
    <x v="9"/>
    <n v="38.700000000000003"/>
    <n v="25.8"/>
    <n v="26.1"/>
    <n v="69.599999999999994"/>
    <x v="471"/>
    <n v="59.8"/>
    <n v="14290"/>
    <n v="7.9"/>
    <n v="0.02"/>
    <x v="3"/>
  </r>
  <r>
    <x v="191"/>
    <x v="242"/>
    <x v="10"/>
    <n v="25.2"/>
    <n v="69.2"/>
    <n v="21.1"/>
    <n v="76.599999999999994"/>
    <x v="260"/>
    <n v="59.8"/>
    <n v="46208"/>
    <n v="17.8"/>
    <n v="0.21"/>
    <x v="3"/>
  </r>
  <r>
    <x v="191"/>
    <x v="304"/>
    <x v="28"/>
    <n v="27.2"/>
    <n v="54.7"/>
    <n v="22.9"/>
    <n v="71.5"/>
    <x v="375"/>
    <n v="59.8"/>
    <n v="16841"/>
    <n v="43.2"/>
    <n v="0.08"/>
    <x v="3"/>
  </r>
  <r>
    <x v="191"/>
    <x v="188"/>
    <x v="12"/>
    <n v="31.1"/>
    <n v="56.6"/>
    <n v="21.6"/>
    <n v="71.8"/>
    <x v="116"/>
    <n v="59.8"/>
    <n v="28327"/>
    <n v="38.9"/>
    <n v="0.12"/>
    <x v="3"/>
  </r>
  <r>
    <x v="191"/>
    <x v="130"/>
    <x v="3"/>
    <n v="18.100000000000001"/>
    <n v="67"/>
    <n v="28.5"/>
    <n v="75.5"/>
    <x v="406"/>
    <n v="59.8"/>
    <n v="17581"/>
    <n v="21.5"/>
    <n v="0.11"/>
    <x v="3"/>
  </r>
  <r>
    <x v="191"/>
    <x v="74"/>
    <x v="0"/>
    <n v="37.200000000000003"/>
    <n v="26"/>
    <n v="18.5"/>
    <n v="73.599999999999994"/>
    <x v="257"/>
    <n v="59.8"/>
    <n v="7867"/>
    <n v="11.8"/>
    <n v="7.0000000000000007E-2"/>
    <x v="3"/>
  </r>
  <r>
    <x v="192"/>
    <x v="226"/>
    <x v="22"/>
    <n v="30.6"/>
    <n v="48.3"/>
    <n v="28"/>
    <n v="64.2"/>
    <x v="47"/>
    <n v="59.8"/>
    <n v="30538"/>
    <n v="12.3"/>
    <n v="0.1"/>
    <x v="3"/>
  </r>
  <r>
    <x v="192"/>
    <x v="111"/>
    <x v="17"/>
    <n v="24.4"/>
    <n v="43.7"/>
    <n v="26"/>
    <n v="69.2"/>
    <x v="472"/>
    <n v="59.8"/>
    <n v="23873.8"/>
    <n v="18.399999999999999"/>
    <n v="0.25"/>
    <x v="3"/>
  </r>
  <r>
    <x v="192"/>
    <x v="157"/>
    <x v="0"/>
    <n v="47.2"/>
    <n v="30.8"/>
    <n v="12.1"/>
    <n v="63.5"/>
    <x v="4"/>
    <n v="59.8"/>
    <n v="23873.8"/>
    <n v="18.399999999999999"/>
    <n v="0.25"/>
    <x v="3"/>
  </r>
  <r>
    <x v="192"/>
    <x v="288"/>
    <x v="29"/>
    <n v="54.4"/>
    <n v="55.7"/>
    <n v="36.6"/>
    <n v="27"/>
    <x v="473"/>
    <n v="59.8"/>
    <n v="30822"/>
    <n v="7.7"/>
    <n v="0.2"/>
    <x v="3"/>
  </r>
  <r>
    <x v="192"/>
    <x v="445"/>
    <x v="33"/>
    <n v="25.8"/>
    <n v="29.3"/>
    <n v="14"/>
    <n v="84.7"/>
    <x v="332"/>
    <n v="59.8"/>
    <n v="16691"/>
    <n v="23.9"/>
    <n v="0.01"/>
    <x v="3"/>
  </r>
  <r>
    <x v="192"/>
    <x v="218"/>
    <x v="3"/>
    <n v="36.200000000000003"/>
    <n v="59.8"/>
    <n v="29.5"/>
    <n v="51.6"/>
    <x v="474"/>
    <n v="59.8"/>
    <n v="20488"/>
    <n v="22.1"/>
    <n v="0.1"/>
    <x v="3"/>
  </r>
  <r>
    <x v="192"/>
    <x v="427"/>
    <x v="9"/>
    <n v="35.5"/>
    <n v="48.4"/>
    <n v="13.4"/>
    <n v="69.599999999999994"/>
    <x v="38"/>
    <n v="59.8"/>
    <n v="24954"/>
    <n v="12.7"/>
    <n v="0.06"/>
    <x v="3"/>
  </r>
  <r>
    <x v="192"/>
    <x v="198"/>
    <x v="3"/>
    <n v="22"/>
    <n v="58.4"/>
    <n v="27.9"/>
    <n v="66.7"/>
    <x v="343"/>
    <n v="59.8"/>
    <n v="26640"/>
    <n v="28.3"/>
    <n v="0.19"/>
    <x v="3"/>
  </r>
  <r>
    <x v="192"/>
    <x v="292"/>
    <x v="12"/>
    <n v="37.6"/>
    <n v="66.3"/>
    <n v="30.7"/>
    <n v="43.3"/>
    <x v="475"/>
    <n v="59.8"/>
    <n v="20300"/>
    <n v="53.6"/>
    <n v="0.18"/>
    <x v="3"/>
  </r>
  <r>
    <x v="192"/>
    <x v="271"/>
    <x v="18"/>
    <n v="32"/>
    <n v="57.6"/>
    <n v="45.7"/>
    <n v="39"/>
    <x v="127"/>
    <n v="59.8"/>
    <n v="7576"/>
    <n v="22.4"/>
    <n v="0.1"/>
    <x v="3"/>
  </r>
  <r>
    <x v="192"/>
    <x v="232"/>
    <x v="0"/>
    <n v="43"/>
    <n v="29"/>
    <n v="20.6"/>
    <n v="61.1"/>
    <x v="4"/>
    <n v="59.8"/>
    <n v="11381"/>
    <n v="8.4"/>
    <n v="0.08"/>
    <x v="3"/>
  </r>
  <r>
    <x v="192"/>
    <x v="141"/>
    <x v="22"/>
    <n v="24.5"/>
    <n v="45"/>
    <n v="24.7"/>
    <n v="74.900000000000006"/>
    <x v="31"/>
    <n v="59.8"/>
    <n v="47491"/>
    <n v="12.2"/>
    <n v="0.1"/>
    <x v="3"/>
  </r>
  <r>
    <x v="192"/>
    <x v="190"/>
    <x v="0"/>
    <n v="31.8"/>
    <n v="25.4"/>
    <n v="22.3"/>
    <n v="69.3"/>
    <x v="328"/>
    <n v="59.8"/>
    <n v="36108"/>
    <n v="15.7"/>
    <n v="0.06"/>
    <x v="3"/>
  </r>
  <r>
    <x v="192"/>
    <x v="408"/>
    <x v="12"/>
    <n v="32.700000000000003"/>
    <n v="49.6"/>
    <n v="16.5"/>
    <n v="71.8"/>
    <x v="456"/>
    <n v="59.8"/>
    <n v="36146"/>
    <n v="53.9"/>
    <n v="0.09"/>
    <x v="3"/>
  </r>
  <r>
    <x v="192"/>
    <x v="275"/>
    <x v="12"/>
    <n v="29.7"/>
    <n v="44.2"/>
    <n v="22.7"/>
    <n v="69.5"/>
    <x v="364"/>
    <n v="59.8"/>
    <n v="24444"/>
    <n v="23.8"/>
    <n v="0.08"/>
    <x v="3"/>
  </r>
  <r>
    <x v="192"/>
    <x v="185"/>
    <x v="12"/>
    <n v="27"/>
    <n v="58.9"/>
    <n v="30.7"/>
    <n v="59.9"/>
    <x v="421"/>
    <n v="59.8"/>
    <n v="10930"/>
    <n v="59.1"/>
    <n v="0.12"/>
    <x v="3"/>
  </r>
  <r>
    <x v="192"/>
    <x v="259"/>
    <x v="28"/>
    <n v="25.2"/>
    <n v="42.8"/>
    <n v="23.3"/>
    <n v="76"/>
    <x v="282"/>
    <n v="59.8"/>
    <n v="33370"/>
    <n v="72.5"/>
    <n v="0.05"/>
    <x v="3"/>
  </r>
  <r>
    <x v="192"/>
    <x v="301"/>
    <x v="12"/>
    <n v="30"/>
    <n v="45.1"/>
    <n v="18.2"/>
    <n v="70.7"/>
    <x v="89"/>
    <n v="59.8"/>
    <n v="39838"/>
    <n v="46.1"/>
    <n v="0.08"/>
    <x v="3"/>
  </r>
  <r>
    <x v="192"/>
    <x v="240"/>
    <x v="23"/>
    <n v="24.6"/>
    <n v="84.8"/>
    <n v="26.9"/>
    <n v="56.9"/>
    <x v="167"/>
    <n v="59.8"/>
    <n v="18600"/>
    <n v="20.3"/>
    <n v="0.21"/>
    <x v="3"/>
  </r>
  <r>
    <x v="192"/>
    <x v="219"/>
    <x v="27"/>
    <n v="47.2"/>
    <n v="24.9"/>
    <n v="50.8"/>
    <n v="29.4"/>
    <x v="411"/>
    <n v="59.8"/>
    <n v="81402"/>
    <n v="14.6"/>
    <n v="0.04"/>
    <x v="3"/>
  </r>
  <r>
    <x v="192"/>
    <x v="278"/>
    <x v="16"/>
    <n v="22.4"/>
    <n v="68.2"/>
    <n v="29.3"/>
    <n v="55.8"/>
    <x v="383"/>
    <n v="59.8"/>
    <n v="23321"/>
    <n v="18.600000000000001"/>
    <n v="0.09"/>
    <x v="3"/>
  </r>
  <r>
    <x v="192"/>
    <x v="262"/>
    <x v="28"/>
    <n v="19.100000000000001"/>
    <n v="49.8"/>
    <n v="15"/>
    <n v="86.7"/>
    <x v="237"/>
    <n v="59.8"/>
    <n v="18135"/>
    <n v="25.8"/>
    <n v="0.09"/>
    <x v="3"/>
  </r>
  <r>
    <x v="192"/>
    <x v="420"/>
    <x v="28"/>
    <n v="26.1"/>
    <n v="39.700000000000003"/>
    <n v="20.9"/>
    <n v="72.7"/>
    <x v="131"/>
    <n v="59.8"/>
    <n v="67552"/>
    <n v="66"/>
    <n v="0.06"/>
    <x v="3"/>
  </r>
  <r>
    <x v="192"/>
    <x v="243"/>
    <x v="3"/>
    <n v="28.9"/>
    <n v="62"/>
    <n v="37.4"/>
    <n v="47.7"/>
    <x v="476"/>
    <n v="59.8"/>
    <n v="30726"/>
    <n v="24.2"/>
    <n v="0.14000000000000001"/>
    <x v="3"/>
  </r>
  <r>
    <x v="192"/>
    <x v="244"/>
    <x v="3"/>
    <n v="37.299999999999997"/>
    <n v="62.7"/>
    <n v="33.700000000000003"/>
    <n v="45.1"/>
    <x v="477"/>
    <n v="59.8"/>
    <n v="27387"/>
    <n v="20.7"/>
    <n v="0.16"/>
    <x v="3"/>
  </r>
  <r>
    <x v="192"/>
    <x v="168"/>
    <x v="12"/>
    <n v="27.1"/>
    <n v="47.4"/>
    <n v="16"/>
    <n v="77"/>
    <x v="379"/>
    <n v="59.8"/>
    <n v="26576"/>
    <n v="38.4"/>
    <n v="0.08"/>
    <x v="3"/>
  </r>
  <r>
    <x v="192"/>
    <x v="350"/>
    <x v="25"/>
    <n v="39.200000000000003"/>
    <n v="72.400000000000006"/>
    <n v="30.8"/>
    <n v="40.9"/>
    <x v="478"/>
    <n v="59.8"/>
    <n v="26419"/>
    <n v="52"/>
    <n v="0.27"/>
    <x v="3"/>
  </r>
  <r>
    <x v="193"/>
    <x v="264"/>
    <x v="1"/>
    <n v="21.6"/>
    <n v="89.1"/>
    <n v="19.100000000000001"/>
    <n v="64.599999999999994"/>
    <x v="174"/>
    <n v="59.8"/>
    <n v="12613"/>
    <n v="17.600000000000001"/>
    <n v="0.38"/>
    <x v="3"/>
  </r>
  <r>
    <x v="193"/>
    <x v="192"/>
    <x v="3"/>
    <n v="32.6"/>
    <n v="59.1"/>
    <n v="28.8"/>
    <n v="50.3"/>
    <x v="35"/>
    <n v="59.8"/>
    <n v="15064"/>
    <n v="14.4"/>
    <n v="0.18"/>
    <x v="3"/>
  </r>
  <r>
    <x v="193"/>
    <x v="148"/>
    <x v="4"/>
    <n v="28.4"/>
    <n v="62.6"/>
    <n v="35.700000000000003"/>
    <n v="48.4"/>
    <x v="80"/>
    <n v="59.8"/>
    <n v="22064"/>
    <n v="25.9"/>
    <n v="0.26"/>
    <x v="3"/>
  </r>
  <r>
    <x v="193"/>
    <x v="423"/>
    <x v="25"/>
    <n v="25.9"/>
    <n v="69.400000000000006"/>
    <n v="15.9"/>
    <n v="68.3"/>
    <x v="206"/>
    <n v="59.8"/>
    <n v="7426"/>
    <n v="2.9"/>
    <n v="0.28000000000000003"/>
    <x v="3"/>
  </r>
  <r>
    <x v="193"/>
    <x v="289"/>
    <x v="10"/>
    <n v="23.4"/>
    <n v="54.2"/>
    <n v="24.7"/>
    <n v="67.7"/>
    <x v="396"/>
    <n v="59.8"/>
    <n v="36731"/>
    <n v="18.399999999999999"/>
    <n v="0.14000000000000001"/>
    <x v="3"/>
  </r>
  <r>
    <x v="193"/>
    <x v="119"/>
    <x v="9"/>
    <n v="36.799999999999997"/>
    <n v="50.8"/>
    <n v="23.2"/>
    <n v="52.6"/>
    <x v="20"/>
    <n v="59.8"/>
    <n v="29743"/>
    <n v="13.3"/>
    <n v="0.1"/>
    <x v="3"/>
  </r>
  <r>
    <x v="193"/>
    <x v="180"/>
    <x v="15"/>
    <n v="37.299999999999997"/>
    <n v="28.9"/>
    <n v="42.1"/>
    <n v="37.299999999999997"/>
    <x v="331"/>
    <n v="59.8"/>
    <n v="12646"/>
    <n v="16.600000000000001"/>
    <n v="0.05"/>
    <x v="3"/>
  </r>
  <r>
    <x v="193"/>
    <x v="106"/>
    <x v="15"/>
    <n v="39.5"/>
    <n v="21.5"/>
    <n v="35.4"/>
    <n v="44.7"/>
    <x v="67"/>
    <n v="59.8"/>
    <n v="10221"/>
    <n v="13.5"/>
    <n v="0.05"/>
    <x v="3"/>
  </r>
  <r>
    <x v="193"/>
    <x v="267"/>
    <x v="21"/>
    <n v="32.200000000000003"/>
    <n v="54.2"/>
    <n v="26.7"/>
    <n v="52.9"/>
    <x v="479"/>
    <n v="59.8"/>
    <n v="17381"/>
    <n v="13.9"/>
    <n v="0.09"/>
    <x v="3"/>
  </r>
  <r>
    <x v="193"/>
    <x v="268"/>
    <x v="1"/>
    <n v="26.9"/>
    <n v="87.5"/>
    <n v="22.8"/>
    <n v="53.8"/>
    <x v="480"/>
    <n v="59.8"/>
    <n v="17940"/>
    <n v="17.899999999999999"/>
    <n v="0.3"/>
    <x v="3"/>
  </r>
  <r>
    <x v="193"/>
    <x v="325"/>
    <x v="35"/>
    <n v="29.7"/>
    <n v="20.7"/>
    <n v="37.200000000000003"/>
    <n v="49"/>
    <x v="481"/>
    <n v="59.8"/>
    <n v="10977"/>
    <n v="18.7"/>
    <n v="0"/>
    <x v="3"/>
  </r>
  <r>
    <x v="193"/>
    <x v="199"/>
    <x v="11"/>
    <n v="29"/>
    <n v="45.2"/>
    <n v="23.9"/>
    <n v="59.3"/>
    <x v="63"/>
    <n v="59.8"/>
    <n v="3879"/>
    <n v="4.5999999999999996"/>
    <n v="0.25"/>
    <x v="3"/>
  </r>
  <r>
    <x v="193"/>
    <x v="272"/>
    <x v="12"/>
    <n v="28.7"/>
    <n v="49.5"/>
    <n v="15"/>
    <n v="71.8"/>
    <x v="49"/>
    <n v="59.8"/>
    <n v="35487"/>
    <n v="37.4"/>
    <n v="0.12"/>
    <x v="3"/>
  </r>
  <r>
    <x v="193"/>
    <x v="446"/>
    <x v="12"/>
    <n v="29.7"/>
    <n v="53.4"/>
    <n v="18.7"/>
    <n v="63.6"/>
    <x v="4"/>
    <n v="59.8"/>
    <n v="43280"/>
    <n v="43.4"/>
    <n v="0.11"/>
    <x v="3"/>
  </r>
  <r>
    <x v="193"/>
    <x v="236"/>
    <x v="1"/>
    <n v="30.6"/>
    <n v="82.4"/>
    <n v="30.5"/>
    <n v="47.6"/>
    <x v="65"/>
    <n v="59.8"/>
    <n v="12695"/>
    <n v="19.8"/>
    <n v="0.39"/>
    <x v="3"/>
  </r>
  <r>
    <x v="193"/>
    <x v="298"/>
    <x v="31"/>
    <n v="12.5"/>
    <n v="59.9"/>
    <n v="24.3"/>
    <n v="71.099999999999994"/>
    <x v="141"/>
    <n v="59.8"/>
    <n v="13960"/>
    <n v="25.9"/>
    <n v="0.08"/>
    <x v="3"/>
  </r>
  <r>
    <x v="193"/>
    <x v="447"/>
    <x v="0"/>
    <n v="32.6"/>
    <n v="42"/>
    <n v="30"/>
    <n v="52.4"/>
    <x v="103"/>
    <n v="59.8"/>
    <n v="21789"/>
    <n v="16.399999999999999"/>
    <n v="0.09"/>
    <x v="3"/>
  </r>
  <r>
    <x v="193"/>
    <x v="302"/>
    <x v="8"/>
    <n v="21.2"/>
    <n v="70.5"/>
    <n v="28.2"/>
    <n v="58"/>
    <x v="482"/>
    <n v="59.8"/>
    <n v="23508"/>
    <n v="21.9"/>
    <n v="0.18"/>
    <x v="3"/>
  </r>
  <r>
    <x v="193"/>
    <x v="429"/>
    <x v="28"/>
    <n v="27.9"/>
    <n v="40.5"/>
    <n v="20"/>
    <n v="66.7"/>
    <x v="344"/>
    <n v="59.8"/>
    <n v="22958"/>
    <n v="40.6"/>
    <n v="0.06"/>
    <x v="3"/>
  </r>
  <r>
    <x v="193"/>
    <x v="241"/>
    <x v="0"/>
    <n v="34.6"/>
    <n v="34.4"/>
    <n v="27.9"/>
    <n v="56.2"/>
    <x v="442"/>
    <n v="59.8"/>
    <n v="29336"/>
    <n v="16.3"/>
    <n v="0.01"/>
    <x v="3"/>
  </r>
  <r>
    <x v="193"/>
    <x v="443"/>
    <x v="42"/>
    <n v="14.5"/>
    <n v="55.7"/>
    <n v="10.5"/>
    <n v="89.3"/>
    <x v="207"/>
    <n v="59.8"/>
    <n v="15773"/>
    <n v="16.899999999999999"/>
    <n v="0.02"/>
    <x v="3"/>
  </r>
  <r>
    <x v="193"/>
    <x v="351"/>
    <x v="19"/>
    <n v="30"/>
    <n v="54.4"/>
    <n v="24.9"/>
    <n v="59.3"/>
    <x v="159"/>
    <n v="59.8"/>
    <n v="9020"/>
    <n v="17.100000000000001"/>
    <n v="0.16"/>
    <x v="3"/>
  </r>
  <r>
    <x v="194"/>
    <x v="246"/>
    <x v="3"/>
    <n v="19.399999999999999"/>
    <n v="57.5"/>
    <n v="24.1"/>
    <n v="66.7"/>
    <x v="4"/>
    <n v="59.8"/>
    <n v="25036"/>
    <n v="29.8"/>
    <n v="0.18"/>
    <x v="3"/>
  </r>
  <r>
    <x v="194"/>
    <x v="247"/>
    <x v="11"/>
    <n v="26.2"/>
    <n v="61.5"/>
    <n v="34.799999999999997"/>
    <n v="44.3"/>
    <x v="368"/>
    <n v="59.8"/>
    <n v="8605"/>
    <n v="11.6"/>
    <n v="0.15"/>
    <x v="3"/>
  </r>
  <r>
    <x v="194"/>
    <x v="248"/>
    <x v="0"/>
    <n v="28.6"/>
    <n v="31.4"/>
    <n v="29.8"/>
    <n v="57.4"/>
    <x v="476"/>
    <n v="59.8"/>
    <n v="26769"/>
    <n v="19"/>
    <n v="0.05"/>
    <x v="3"/>
  </r>
  <r>
    <x v="194"/>
    <x v="249"/>
    <x v="0"/>
    <n v="41.3"/>
    <n v="21.7"/>
    <n v="10.9"/>
    <n v="68.2"/>
    <x v="4"/>
    <n v="59.8"/>
    <n v="7086"/>
    <n v="8.3000000000000007"/>
    <n v="0.02"/>
    <x v="3"/>
  </r>
  <r>
    <x v="194"/>
    <x v="411"/>
    <x v="17"/>
    <n v="16.600000000000001"/>
    <n v="57.8"/>
    <n v="17.100000000000001"/>
    <n v="72.099999999999994"/>
    <x v="151"/>
    <n v="59.8"/>
    <n v="4488"/>
    <n v="14.6"/>
    <n v="0.08"/>
    <x v="3"/>
  </r>
  <r>
    <x v="194"/>
    <x v="252"/>
    <x v="8"/>
    <n v="20.9"/>
    <n v="91.1"/>
    <n v="23.8"/>
    <n v="54.2"/>
    <x v="39"/>
    <n v="59.8"/>
    <n v="27930"/>
    <n v="20"/>
    <n v="0.44"/>
    <x v="3"/>
  </r>
  <r>
    <x v="194"/>
    <x v="321"/>
    <x v="1"/>
    <n v="16.399999999999999"/>
    <n v="48.3"/>
    <n v="16"/>
    <n v="75.400000000000006"/>
    <x v="178"/>
    <n v="59.8"/>
    <n v="24121"/>
    <n v="25.9"/>
    <n v="0.13"/>
    <x v="3"/>
  </r>
  <r>
    <x v="194"/>
    <x v="322"/>
    <x v="28"/>
    <n v="28.6"/>
    <n v="36.4"/>
    <n v="25"/>
    <n v="56.3"/>
    <x v="483"/>
    <n v="59.8"/>
    <n v="30025"/>
    <n v="22.2"/>
    <n v="0.12"/>
    <x v="3"/>
  </r>
  <r>
    <x v="194"/>
    <x v="290"/>
    <x v="8"/>
    <n v="26.6"/>
    <n v="67.900000000000006"/>
    <n v="32.299999999999997"/>
    <n v="44"/>
    <x v="341"/>
    <n v="59.8"/>
    <n v="33391"/>
    <n v="35.799999999999997"/>
    <n v="0.17"/>
    <x v="3"/>
  </r>
  <r>
    <x v="194"/>
    <x v="293"/>
    <x v="5"/>
    <n v="43.3"/>
    <n v="22"/>
    <n v="21.1"/>
    <n v="52"/>
    <x v="472"/>
    <n v="59.8"/>
    <n v="2872"/>
    <n v="3.3"/>
    <n v="7.0000000000000007E-2"/>
    <x v="3"/>
  </r>
  <r>
    <x v="194"/>
    <x v="327"/>
    <x v="13"/>
    <n v="27.2"/>
    <n v="67.099999999999994"/>
    <n v="20.100000000000001"/>
    <n v="56.8"/>
    <x v="484"/>
    <n v="59.8"/>
    <n v="15805"/>
    <n v="22.3"/>
    <n v="0.15"/>
    <x v="3"/>
  </r>
  <r>
    <x v="194"/>
    <x v="448"/>
    <x v="0"/>
    <n v="26.1"/>
    <n v="38.200000000000003"/>
    <n v="25.5"/>
    <n v="57.4"/>
    <x v="146"/>
    <n v="59.8"/>
    <n v="3837"/>
    <n v="8.1999999999999993"/>
    <n v="7.0000000000000007E-2"/>
    <x v="3"/>
  </r>
  <r>
    <x v="194"/>
    <x v="273"/>
    <x v="1"/>
    <n v="26.7"/>
    <n v="77.400000000000006"/>
    <n v="25.2"/>
    <n v="50.1"/>
    <x v="115"/>
    <n v="59.8"/>
    <n v="12830"/>
    <n v="18.8"/>
    <n v="0.3"/>
    <x v="3"/>
  </r>
  <r>
    <x v="194"/>
    <x v="255"/>
    <x v="28"/>
    <n v="30.7"/>
    <n v="40.700000000000003"/>
    <n v="18.600000000000001"/>
    <n v="64.2"/>
    <x v="291"/>
    <n v="59.8"/>
    <n v="85532"/>
    <n v="22.9"/>
    <n v="7.0000000000000007E-2"/>
    <x v="3"/>
  </r>
  <r>
    <x v="194"/>
    <x v="428"/>
    <x v="2"/>
    <n v="25.9"/>
    <n v="84.5"/>
    <n v="16.3"/>
    <n v="57.6"/>
    <x v="207"/>
    <n v="59.8"/>
    <n v="10416"/>
    <n v="46.9"/>
    <n v="0.19"/>
    <x v="3"/>
  </r>
  <r>
    <x v="194"/>
    <x v="237"/>
    <x v="0"/>
    <n v="39.6"/>
    <n v="35"/>
    <n v="28.9"/>
    <n v="46.1"/>
    <x v="26"/>
    <n v="59.8"/>
    <n v="33119"/>
    <n v="19.899999999999999"/>
    <n v="7.0000000000000007E-2"/>
    <x v="3"/>
  </r>
  <r>
    <x v="194"/>
    <x v="299"/>
    <x v="0"/>
    <n v="33.9"/>
    <n v="33.6"/>
    <n v="19.8"/>
    <n v="59.9"/>
    <x v="123"/>
    <n v="59.8"/>
    <n v="23873.8"/>
    <n v="18.399999999999999"/>
    <n v="0.25"/>
    <x v="3"/>
  </r>
  <r>
    <x v="194"/>
    <x v="258"/>
    <x v="28"/>
    <n v="25.7"/>
    <n v="35.6"/>
    <n v="19.8"/>
    <n v="65.5"/>
    <x v="14"/>
    <n v="59.8"/>
    <n v="58618"/>
    <n v="24.3"/>
    <n v="0.05"/>
    <x v="3"/>
  </r>
  <r>
    <x v="194"/>
    <x v="419"/>
    <x v="0"/>
    <n v="29.5"/>
    <n v="22.6"/>
    <n v="15"/>
    <n v="74.599999999999994"/>
    <x v="0"/>
    <n v="59.8"/>
    <n v="12470"/>
    <n v="15.2"/>
    <n v="0.03"/>
    <x v="3"/>
  </r>
  <r>
    <x v="194"/>
    <x v="342"/>
    <x v="0"/>
    <n v="24.1"/>
    <n v="38.5"/>
    <n v="31.1"/>
    <n v="52.4"/>
    <x v="329"/>
    <n v="59.8"/>
    <n v="31424"/>
    <n v="21.5"/>
    <n v="0.1"/>
    <x v="3"/>
  </r>
  <r>
    <x v="194"/>
    <x v="276"/>
    <x v="20"/>
    <n v="18.5"/>
    <n v="66.400000000000006"/>
    <n v="18.3"/>
    <n v="64.7"/>
    <x v="485"/>
    <n v="59.8"/>
    <n v="22210"/>
    <n v="12.7"/>
    <n v="0.16"/>
    <x v="3"/>
  </r>
  <r>
    <x v="194"/>
    <x v="280"/>
    <x v="8"/>
    <n v="22.8"/>
    <n v="83.9"/>
    <n v="25.2"/>
    <n v="49.1"/>
    <x v="10"/>
    <n v="59.8"/>
    <n v="16489"/>
    <n v="25.4"/>
    <n v="0.24"/>
    <x v="3"/>
  </r>
  <r>
    <x v="194"/>
    <x v="281"/>
    <x v="23"/>
    <n v="19.7"/>
    <n v="82.9"/>
    <n v="27.7"/>
    <n v="52.9"/>
    <x v="354"/>
    <n v="59.8"/>
    <n v="17142"/>
    <n v="21.1"/>
    <n v="0.21"/>
    <x v="3"/>
  </r>
  <r>
    <x v="194"/>
    <x v="282"/>
    <x v="0"/>
    <n v="33.700000000000003"/>
    <n v="27.5"/>
    <n v="40.4"/>
    <n v="38.700000000000003"/>
    <x v="316"/>
    <n v="59.8"/>
    <n v="30850"/>
    <n v="18.600000000000001"/>
    <n v="0.1"/>
    <x v="3"/>
  </r>
  <r>
    <x v="194"/>
    <x v="305"/>
    <x v="3"/>
    <n v="24.2"/>
    <n v="55.3"/>
    <n v="28.1"/>
    <n v="55.5"/>
    <x v="40"/>
    <n v="59.8"/>
    <n v="48007"/>
    <n v="39.4"/>
    <n v="0.09"/>
    <x v="3"/>
  </r>
  <r>
    <x v="195"/>
    <x v="306"/>
    <x v="20"/>
    <n v="20"/>
    <n v="70.8"/>
    <n v="24.5"/>
    <n v="46"/>
    <x v="364"/>
    <n v="59.8"/>
    <n v="17422"/>
    <n v="15.9"/>
    <n v="0.15"/>
    <x v="3"/>
  </r>
  <r>
    <x v="195"/>
    <x v="307"/>
    <x v="14"/>
    <n v="26.9"/>
    <n v="64.3"/>
    <n v="17"/>
    <n v="57.4"/>
    <x v="290"/>
    <n v="59.8"/>
    <n v="16099"/>
    <n v="24.2"/>
    <n v="0.17"/>
    <x v="3"/>
  </r>
  <r>
    <x v="195"/>
    <x v="284"/>
    <x v="1"/>
    <n v="19.3"/>
    <n v="65.5"/>
    <n v="17.600000000000001"/>
    <n v="57.5"/>
    <x v="15"/>
    <n v="59.8"/>
    <n v="9252"/>
    <n v="19.2"/>
    <n v="0.18"/>
    <x v="3"/>
  </r>
  <r>
    <x v="195"/>
    <x v="285"/>
    <x v="22"/>
    <n v="24.5"/>
    <n v="46"/>
    <n v="19.399999999999999"/>
    <n v="55"/>
    <x v="396"/>
    <n v="59.8"/>
    <n v="28296"/>
    <n v="13"/>
    <n v="0.15"/>
    <x v="3"/>
  </r>
  <r>
    <x v="195"/>
    <x v="263"/>
    <x v="1"/>
    <n v="20.6"/>
    <n v="68.8"/>
    <n v="23.2"/>
    <n v="50.1"/>
    <x v="26"/>
    <n v="59.8"/>
    <n v="9567"/>
    <n v="19.5"/>
    <n v="0.22"/>
    <x v="3"/>
  </r>
  <r>
    <x v="195"/>
    <x v="417"/>
    <x v="12"/>
    <n v="22.8"/>
    <n v="54.1"/>
    <n v="12.7"/>
    <n v="66"/>
    <x v="4"/>
    <n v="59.8"/>
    <n v="12520"/>
    <n v="35.5"/>
    <n v="0.08"/>
    <x v="3"/>
  </r>
  <r>
    <x v="195"/>
    <x v="172"/>
    <x v="12"/>
    <n v="22.8"/>
    <n v="46.9"/>
    <n v="17.899999999999999"/>
    <n v="59.9"/>
    <x v="336"/>
    <n v="59.8"/>
    <n v="21428"/>
    <n v="67.8"/>
    <n v="0.08"/>
    <x v="3"/>
  </r>
  <r>
    <x v="195"/>
    <x v="421"/>
    <x v="10"/>
    <n v="21.2"/>
    <n v="50.6"/>
    <n v="16.3"/>
    <n v="61.4"/>
    <x v="219"/>
    <n v="59.8"/>
    <n v="35308"/>
    <n v="16.100000000000001"/>
    <n v="0.11"/>
    <x v="3"/>
  </r>
  <r>
    <x v="195"/>
    <x v="357"/>
    <x v="8"/>
    <n v="16.600000000000001"/>
    <n v="73.400000000000006"/>
    <n v="18.7"/>
    <n v="54.2"/>
    <x v="93"/>
    <n v="59.8"/>
    <n v="32713"/>
    <n v="30.4"/>
    <n v="0.17"/>
    <x v="3"/>
  </r>
  <r>
    <x v="195"/>
    <x v="189"/>
    <x v="0"/>
    <n v="33.9"/>
    <n v="38.200000000000003"/>
    <n v="15"/>
    <n v="56.2"/>
    <x v="117"/>
    <n v="59.8"/>
    <n v="20713"/>
    <n v="10.8"/>
    <n v="0.18"/>
    <x v="3"/>
  </r>
  <r>
    <x v="195"/>
    <x v="362"/>
    <x v="1"/>
    <n v="24.7"/>
    <n v="87.8"/>
    <n v="20.8"/>
    <n v="39"/>
    <x v="486"/>
    <n v="59.8"/>
    <n v="8773"/>
    <n v="17.8"/>
    <n v="0.43"/>
    <x v="3"/>
  </r>
  <r>
    <x v="195"/>
    <x v="286"/>
    <x v="5"/>
    <n v="41"/>
    <n v="24.6"/>
    <n v="28.3"/>
    <n v="32.299999999999997"/>
    <x v="397"/>
    <n v="59.8"/>
    <n v="18162"/>
    <n v="8.1999999999999993"/>
    <n v="0.09"/>
    <x v="3"/>
  </r>
  <r>
    <x v="195"/>
    <x v="110"/>
    <x v="4"/>
    <n v="20.7"/>
    <n v="59.5"/>
    <n v="13.9"/>
    <n v="65.3"/>
    <x v="56"/>
    <n v="59.8"/>
    <n v="10441"/>
    <n v="11"/>
    <n v="0.25"/>
    <x v="3"/>
  </r>
  <r>
    <x v="195"/>
    <x v="364"/>
    <x v="0"/>
    <n v="26.1"/>
    <n v="34.1"/>
    <n v="15.5"/>
    <n v="57.4"/>
    <x v="262"/>
    <n v="59.8"/>
    <n v="21379"/>
    <n v="15.1"/>
    <n v="0.1"/>
    <x v="3"/>
  </r>
  <r>
    <x v="195"/>
    <x v="316"/>
    <x v="1"/>
    <n v="19.399999999999999"/>
    <n v="71.2"/>
    <n v="19.399999999999999"/>
    <n v="58.7"/>
    <x v="379"/>
    <n v="59.8"/>
    <n v="8397"/>
    <n v="15.7"/>
    <n v="0.2"/>
    <x v="3"/>
  </r>
  <r>
    <x v="195"/>
    <x v="433"/>
    <x v="37"/>
    <n v="13"/>
    <n v="24.4"/>
    <n v="10.5"/>
    <n v="75.400000000000006"/>
    <x v="190"/>
    <n v="59.8"/>
    <n v="17791"/>
    <n v="23.7"/>
    <n v="0.01"/>
    <x v="3"/>
  </r>
  <r>
    <x v="195"/>
    <x v="266"/>
    <x v="5"/>
    <n v="38.6"/>
    <n v="24.5"/>
    <n v="28"/>
    <n v="30.9"/>
    <x v="191"/>
    <n v="59.8"/>
    <n v="18925"/>
    <n v="6.7"/>
    <n v="0.08"/>
    <x v="3"/>
  </r>
  <r>
    <x v="195"/>
    <x v="318"/>
    <x v="0"/>
    <n v="28.9"/>
    <n v="35.700000000000003"/>
    <n v="16"/>
    <n v="53.7"/>
    <x v="342"/>
    <n v="59.8"/>
    <n v="6300"/>
    <n v="11.3"/>
    <n v="0.15"/>
    <x v="3"/>
  </r>
  <r>
    <x v="195"/>
    <x v="319"/>
    <x v="11"/>
    <n v="20.6"/>
    <n v="50.2"/>
    <n v="26"/>
    <n v="55.6"/>
    <x v="4"/>
    <n v="59.8"/>
    <n v="17866"/>
    <n v="7.7"/>
    <n v="0.1"/>
    <x v="3"/>
  </r>
  <r>
    <x v="195"/>
    <x v="424"/>
    <x v="8"/>
    <n v="16.7"/>
    <n v="86.4"/>
    <n v="16"/>
    <n v="51.7"/>
    <x v="157"/>
    <n v="59.8"/>
    <n v="16606"/>
    <n v="32.799999999999997"/>
    <n v="0.43"/>
    <x v="3"/>
  </r>
  <r>
    <x v="195"/>
    <x v="425"/>
    <x v="15"/>
    <n v="31.5"/>
    <n v="24.9"/>
    <n v="40.700000000000003"/>
    <n v="27.6"/>
    <x v="8"/>
    <n v="59.8"/>
    <n v="21234"/>
    <n v="14.4"/>
    <n v="0.11"/>
    <x v="3"/>
  </r>
  <r>
    <x v="195"/>
    <x v="162"/>
    <x v="15"/>
    <n v="27.3"/>
    <n v="22.1"/>
    <n v="32.6"/>
    <n v="43.2"/>
    <x v="208"/>
    <n v="59.8"/>
    <n v="9336"/>
    <n v="19.600000000000001"/>
    <n v="0.04"/>
    <x v="3"/>
  </r>
  <r>
    <x v="195"/>
    <x v="376"/>
    <x v="13"/>
    <n v="24.5"/>
    <n v="69.5"/>
    <n v="21"/>
    <n v="50.6"/>
    <x v="487"/>
    <n v="59.8"/>
    <n v="14067"/>
    <n v="26.8"/>
    <n v="0.14000000000000001"/>
    <x v="3"/>
  </r>
  <r>
    <x v="195"/>
    <x v="418"/>
    <x v="0"/>
    <n v="25.7"/>
    <n v="35.4"/>
    <n v="19.7"/>
    <n v="63.5"/>
    <x v="43"/>
    <n v="59.8"/>
    <n v="22578"/>
    <n v="16.8"/>
    <n v="0.09"/>
    <x v="3"/>
  </r>
  <r>
    <x v="195"/>
    <x v="323"/>
    <x v="28"/>
    <n v="27"/>
    <n v="36.299999999999997"/>
    <n v="25.2"/>
    <n v="48.2"/>
    <x v="356"/>
    <n v="59.8"/>
    <n v="120986"/>
    <n v="32.299999999999997"/>
    <n v="7.0000000000000007E-2"/>
    <x v="3"/>
  </r>
  <r>
    <x v="195"/>
    <x v="324"/>
    <x v="9"/>
    <n v="35.700000000000003"/>
    <n v="22.8"/>
    <n v="31.8"/>
    <n v="32.299999999999997"/>
    <x v="488"/>
    <n v="59.8"/>
    <n v="38191"/>
    <n v="12.8"/>
    <n v="0.06"/>
    <x v="3"/>
  </r>
  <r>
    <x v="195"/>
    <x v="291"/>
    <x v="27"/>
    <n v="41.3"/>
    <n v="19"/>
    <n v="37.5"/>
    <n v="27.9"/>
    <x v="4"/>
    <n v="59.8"/>
    <n v="27095"/>
    <n v="15.3"/>
    <n v="0.03"/>
    <x v="3"/>
  </r>
  <r>
    <x v="195"/>
    <x v="253"/>
    <x v="0"/>
    <n v="23.8"/>
    <n v="33.9"/>
    <n v="26.2"/>
    <n v="58.7"/>
    <x v="4"/>
    <n v="59.8"/>
    <n v="15387"/>
    <n v="18.5"/>
    <n v="0.08"/>
    <x v="3"/>
  </r>
  <r>
    <x v="195"/>
    <x v="270"/>
    <x v="16"/>
    <n v="24.7"/>
    <n v="46.7"/>
    <n v="29.3"/>
    <n v="47.1"/>
    <x v="333"/>
    <n v="59.8"/>
    <n v="21849"/>
    <n v="23"/>
    <n v="0.08"/>
    <x v="3"/>
  </r>
  <r>
    <x v="195"/>
    <x v="234"/>
    <x v="11"/>
    <n v="19.8"/>
    <n v="50.1"/>
    <n v="29.6"/>
    <n v="53.1"/>
    <x v="50"/>
    <n v="59.8"/>
    <n v="16667"/>
    <n v="11.9"/>
    <n v="7.0000000000000007E-2"/>
    <x v="3"/>
  </r>
  <r>
    <x v="195"/>
    <x v="329"/>
    <x v="23"/>
    <n v="18.2"/>
    <n v="88"/>
    <n v="24.4"/>
    <n v="51.6"/>
    <x v="477"/>
    <n v="59.8"/>
    <n v="12187"/>
    <n v="16.5"/>
    <n v="0.2"/>
    <x v="3"/>
  </r>
  <r>
    <x v="195"/>
    <x v="415"/>
    <x v="0"/>
    <n v="36.1"/>
    <n v="38.700000000000003"/>
    <n v="22.8"/>
    <n v="49.9"/>
    <x v="28"/>
    <n v="59.8"/>
    <n v="25742"/>
    <n v="13"/>
    <n v="0.11"/>
    <x v="3"/>
  </r>
  <r>
    <x v="195"/>
    <x v="296"/>
    <x v="30"/>
    <n v="18.2"/>
    <n v="47.1"/>
    <n v="16.600000000000001"/>
    <n v="65.599999999999994"/>
    <x v="115"/>
    <n v="59.8"/>
    <n v="14650"/>
    <n v="26.9"/>
    <n v="0.05"/>
    <x v="3"/>
  </r>
  <r>
    <x v="195"/>
    <x v="330"/>
    <x v="14"/>
    <n v="23.8"/>
    <n v="39.700000000000003"/>
    <n v="18.600000000000001"/>
    <n v="56.1"/>
    <x v="396"/>
    <n v="59.8"/>
    <n v="10798"/>
    <n v="17.3"/>
    <n v="0.06"/>
    <x v="3"/>
  </r>
  <r>
    <x v="195"/>
    <x v="332"/>
    <x v="1"/>
    <n v="14.1"/>
    <n v="81.099999999999994"/>
    <n v="10.199999999999999"/>
    <n v="66.900000000000006"/>
    <x v="31"/>
    <n v="59.8"/>
    <n v="19665"/>
    <n v="19.399999999999999"/>
    <n v="0.27"/>
    <x v="3"/>
  </r>
  <r>
    <x v="195"/>
    <x v="333"/>
    <x v="0"/>
    <n v="37"/>
    <n v="31.5"/>
    <n v="23.8"/>
    <n v="42.4"/>
    <x v="225"/>
    <n v="59.8"/>
    <n v="40325"/>
    <n v="43.7"/>
    <n v="0.09"/>
    <x v="3"/>
  </r>
  <r>
    <x v="195"/>
    <x v="335"/>
    <x v="19"/>
    <n v="25.1"/>
    <n v="67.099999999999994"/>
    <n v="16.399999999999999"/>
    <n v="47"/>
    <x v="135"/>
    <n v="59.8"/>
    <n v="20951"/>
    <n v="25.9"/>
    <n v="0.23"/>
    <x v="3"/>
  </r>
  <r>
    <x v="195"/>
    <x v="336"/>
    <x v="3"/>
    <n v="30.8"/>
    <n v="40"/>
    <n v="29.3"/>
    <n v="45.1"/>
    <x v="243"/>
    <n v="59.8"/>
    <n v="28576"/>
    <n v="27.8"/>
    <n v="0.11"/>
    <x v="3"/>
  </r>
  <r>
    <x v="195"/>
    <x v="260"/>
    <x v="0"/>
    <n v="32.6"/>
    <n v="28.9"/>
    <n v="31.4"/>
    <n v="44.9"/>
    <x v="93"/>
    <n v="59.8"/>
    <n v="29885"/>
    <n v="14.1"/>
    <n v="0.05"/>
    <x v="3"/>
  </r>
  <r>
    <x v="195"/>
    <x v="261"/>
    <x v="28"/>
    <n v="19.3"/>
    <n v="38.9"/>
    <n v="17.3"/>
    <n v="70.400000000000006"/>
    <x v="260"/>
    <n v="59.8"/>
    <n v="62577"/>
    <n v="18.3"/>
    <n v="0.04"/>
    <x v="3"/>
  </r>
  <r>
    <x v="195"/>
    <x v="340"/>
    <x v="28"/>
    <n v="20.3"/>
    <n v="35"/>
    <n v="18.100000000000001"/>
    <n v="64.2"/>
    <x v="145"/>
    <n v="59.8"/>
    <n v="47247"/>
    <n v="18"/>
    <n v="0.04"/>
    <x v="3"/>
  </r>
  <r>
    <x v="195"/>
    <x v="394"/>
    <x v="28"/>
    <n v="31"/>
    <n v="37.4"/>
    <n v="20.399999999999999"/>
    <n v="48.2"/>
    <x v="427"/>
    <n v="59.8"/>
    <n v="19959"/>
    <n v="58.4"/>
    <n v="0.01"/>
    <x v="3"/>
  </r>
  <r>
    <x v="195"/>
    <x v="395"/>
    <x v="8"/>
    <n v="22.5"/>
    <n v="80"/>
    <n v="21.8"/>
    <n v="40.200000000000003"/>
    <x v="489"/>
    <n v="59.8"/>
    <n v="18971"/>
    <n v="26.2"/>
    <n v="0.32"/>
    <x v="3"/>
  </r>
  <r>
    <x v="195"/>
    <x v="345"/>
    <x v="14"/>
    <n v="23.1"/>
    <n v="33.9"/>
    <n v="22.2"/>
    <n v="52.3"/>
    <x v="175"/>
    <n v="59.8"/>
    <n v="10045"/>
    <n v="9.5"/>
    <n v="0.04"/>
    <x v="3"/>
  </r>
  <r>
    <x v="195"/>
    <x v="442"/>
    <x v="8"/>
    <n v="22.1"/>
    <n v="87.3"/>
    <n v="22"/>
    <n v="47.8"/>
    <x v="172"/>
    <n v="59.8"/>
    <n v="24519"/>
    <n v="44.1"/>
    <n v="0.31"/>
    <x v="3"/>
  </r>
  <r>
    <x v="195"/>
    <x v="279"/>
    <x v="5"/>
    <n v="36.6"/>
    <n v="32.6"/>
    <n v="20.9"/>
    <n v="48.9"/>
    <x v="282"/>
    <n v="59.8"/>
    <n v="15930"/>
    <n v="12.6"/>
    <n v="0.16"/>
    <x v="3"/>
  </r>
  <r>
    <x v="195"/>
    <x v="431"/>
    <x v="0"/>
    <n v="26.6"/>
    <n v="21"/>
    <n v="19.3"/>
    <n v="57.4"/>
    <x v="4"/>
    <n v="59.8"/>
    <n v="23873.8"/>
    <n v="18.399999999999999"/>
    <n v="0.25"/>
    <x v="3"/>
  </r>
  <r>
    <x v="195"/>
    <x v="348"/>
    <x v="23"/>
    <n v="18.399999999999999"/>
    <n v="82.4"/>
    <n v="18.100000000000001"/>
    <n v="56.9"/>
    <x v="365"/>
    <n v="59.8"/>
    <n v="10159"/>
    <n v="17"/>
    <n v="0.25"/>
    <x v="3"/>
  </r>
  <r>
    <x v="195"/>
    <x v="349"/>
    <x v="34"/>
    <n v="18.7"/>
    <n v="42.8"/>
    <n v="14.3"/>
    <n v="71.099999999999994"/>
    <x v="238"/>
    <n v="59.8"/>
    <n v="49292"/>
    <n v="14.1"/>
    <n v="7.0000000000000007E-2"/>
    <x v="3"/>
  </r>
  <r>
    <x v="195"/>
    <x v="352"/>
    <x v="0"/>
    <n v="28.4"/>
    <n v="35.200000000000003"/>
    <n v="26.5"/>
    <n v="46.1"/>
    <x v="324"/>
    <n v="59.8"/>
    <n v="24550"/>
    <n v="18.3"/>
    <n v="7.0000000000000007E-2"/>
    <x v="3"/>
  </r>
  <r>
    <x v="195"/>
    <x v="283"/>
    <x v="0"/>
    <n v="35.299999999999997"/>
    <n v="28.2"/>
    <n v="15.7"/>
    <n v="59.9"/>
    <x v="4"/>
    <n v="59.8"/>
    <n v="23065"/>
    <n v="10.7"/>
    <n v="7.0000000000000007E-2"/>
    <x v="3"/>
  </r>
  <r>
    <x v="195"/>
    <x v="449"/>
    <x v="9"/>
    <n v="14.8"/>
    <n v="18.899999999999999"/>
    <n v="7.8"/>
    <n v="78.099999999999994"/>
    <x v="227"/>
    <n v="59.8"/>
    <n v="50260"/>
    <n v="14.9"/>
    <n v="0.02"/>
    <x v="3"/>
  </r>
  <r>
    <x v="195"/>
    <x v="197"/>
    <x v="9"/>
    <n v="35.9"/>
    <n v="21"/>
    <n v="32.1"/>
    <n v="36.5"/>
    <x v="490"/>
    <n v="59.8"/>
    <n v="47508"/>
    <n v="15.9"/>
    <n v="0.05"/>
    <x v="3"/>
  </r>
  <r>
    <x v="201"/>
    <x v="311"/>
    <x v="8"/>
    <n v="17.899999999999999"/>
    <n v="58.9"/>
    <n v="18.600000000000001"/>
    <n v="49.1"/>
    <x v="147"/>
    <n v="59.8"/>
    <n v="5570"/>
    <n v="25.4"/>
    <n v="0.15"/>
    <x v="3"/>
  </r>
  <r>
    <x v="201"/>
    <x v="312"/>
    <x v="32"/>
    <n v="29.1"/>
    <n v="53.2"/>
    <n v="19.899999999999999"/>
    <n v="43.6"/>
    <x v="223"/>
    <n v="59.8"/>
    <n v="51438"/>
    <n v="13"/>
    <n v="0.15"/>
    <x v="3"/>
  </r>
  <r>
    <x v="201"/>
    <x v="450"/>
    <x v="15"/>
    <n v="18.899999999999999"/>
    <n v="20.5"/>
    <n v="28.1"/>
    <n v="46.2"/>
    <x v="491"/>
    <n v="59.8"/>
    <n v="7983"/>
    <n v="15.4"/>
    <n v="0.08"/>
    <x v="3"/>
  </r>
  <r>
    <x v="201"/>
    <x v="313"/>
    <x v="0"/>
    <n v="24.5"/>
    <n v="37.299999999999997"/>
    <n v="18"/>
    <n v="54.9"/>
    <x v="71"/>
    <n v="59.8"/>
    <n v="26622"/>
    <n v="17"/>
    <n v="7.0000000000000007E-2"/>
    <x v="3"/>
  </r>
  <r>
    <x v="201"/>
    <x v="451"/>
    <x v="6"/>
    <n v="30.4"/>
    <n v="42.9"/>
    <n v="27.7"/>
    <n v="26.9"/>
    <x v="85"/>
    <n v="59.8"/>
    <n v="16729"/>
    <n v="10.4"/>
    <n v="0.19"/>
    <x v="3"/>
  </r>
  <r>
    <x v="201"/>
    <x v="452"/>
    <x v="33"/>
    <n v="33.799999999999997"/>
    <n v="15.3"/>
    <n v="23"/>
    <n v="38.5"/>
    <x v="4"/>
    <n v="59.8"/>
    <n v="8371"/>
    <n v="17.3"/>
    <n v="0.01"/>
    <x v="3"/>
  </r>
  <r>
    <x v="201"/>
    <x v="453"/>
    <x v="33"/>
    <n v="31.3"/>
    <n v="17.3"/>
    <n v="25.2"/>
    <n v="41.8"/>
    <x v="221"/>
    <n v="59.8"/>
    <n v="6167"/>
    <n v="12.2"/>
    <n v="0"/>
    <x v="3"/>
  </r>
  <r>
    <x v="201"/>
    <x v="410"/>
    <x v="33"/>
    <n v="39.299999999999997"/>
    <n v="14.7"/>
    <n v="30"/>
    <n v="35.299999999999997"/>
    <x v="4"/>
    <n v="59.8"/>
    <n v="9928"/>
    <n v="17.5"/>
    <n v="0"/>
    <x v="3"/>
  </r>
  <r>
    <x v="201"/>
    <x v="432"/>
    <x v="33"/>
    <n v="25.1"/>
    <n v="15.6"/>
    <n v="12.3"/>
    <n v="53.6"/>
    <x v="272"/>
    <n v="59.8"/>
    <n v="8061"/>
    <n v="18.7"/>
    <n v="0.01"/>
    <x v="3"/>
  </r>
  <r>
    <x v="201"/>
    <x v="265"/>
    <x v="25"/>
    <n v="20"/>
    <n v="57.7"/>
    <n v="15.3"/>
    <n v="51"/>
    <x v="131"/>
    <n v="59.8"/>
    <n v="19646"/>
    <n v="29.1"/>
    <n v="0.1"/>
    <x v="3"/>
  </r>
  <r>
    <x v="201"/>
    <x v="422"/>
    <x v="40"/>
    <n v="18.2"/>
    <n v="74.3"/>
    <n v="9.4"/>
    <n v="58.2"/>
    <x v="342"/>
    <n v="59.8"/>
    <n v="35889"/>
    <n v="8.4"/>
    <n v="0.21"/>
    <x v="3"/>
  </r>
  <r>
    <x v="201"/>
    <x v="454"/>
    <x v="40"/>
    <n v="21.4"/>
    <n v="72.2"/>
    <n v="21.1"/>
    <n v="32.299999999999997"/>
    <x v="492"/>
    <n v="59.8"/>
    <n v="40666"/>
    <n v="13.4"/>
    <n v="7.0000000000000007E-2"/>
    <x v="3"/>
  </r>
  <r>
    <x v="201"/>
    <x v="368"/>
    <x v="12"/>
    <n v="30.9"/>
    <n v="47.2"/>
    <n v="15.4"/>
    <n v="39.5"/>
    <x v="349"/>
    <n v="59.8"/>
    <n v="22401"/>
    <n v="62.7"/>
    <n v="0.12"/>
    <x v="3"/>
  </r>
  <r>
    <x v="201"/>
    <x v="369"/>
    <x v="1"/>
    <n v="14.9"/>
    <n v="58.1"/>
    <n v="12.5"/>
    <n v="57.5"/>
    <x v="71"/>
    <n v="59.8"/>
    <n v="18513"/>
    <n v="19.8"/>
    <n v="0.13"/>
    <x v="3"/>
  </r>
  <r>
    <x v="201"/>
    <x v="370"/>
    <x v="1"/>
    <n v="30.5"/>
    <n v="65.400000000000006"/>
    <n v="27.9"/>
    <n v="22.8"/>
    <x v="18"/>
    <n v="59.8"/>
    <n v="13951"/>
    <n v="15.9"/>
    <n v="0.22"/>
    <x v="3"/>
  </r>
  <r>
    <x v="201"/>
    <x v="374"/>
    <x v="15"/>
    <n v="22.6"/>
    <n v="34.5"/>
    <n v="22.1"/>
    <n v="46.2"/>
    <x v="334"/>
    <n v="59.8"/>
    <n v="10915"/>
    <n v="9.8000000000000007"/>
    <n v="0.06"/>
    <x v="3"/>
  </r>
  <r>
    <x v="201"/>
    <x v="320"/>
    <x v="15"/>
    <n v="25.5"/>
    <n v="21.6"/>
    <n v="40.4"/>
    <n v="33"/>
    <x v="250"/>
    <n v="59.8"/>
    <n v="7446"/>
    <n v="17.399999999999999"/>
    <n v="0.11"/>
    <x v="3"/>
  </r>
  <r>
    <x v="201"/>
    <x v="377"/>
    <x v="13"/>
    <n v="24.9"/>
    <n v="70.3"/>
    <n v="20.9"/>
    <n v="34.6"/>
    <x v="401"/>
    <n v="59.8"/>
    <n v="7653"/>
    <n v="28"/>
    <n v="0.11"/>
    <x v="3"/>
  </r>
  <r>
    <x v="201"/>
    <x v="380"/>
    <x v="0"/>
    <n v="21.3"/>
    <n v="30.2"/>
    <n v="14.3"/>
    <n v="58.7"/>
    <x v="4"/>
    <n v="59.8"/>
    <n v="23873.8"/>
    <n v="18.399999999999999"/>
    <n v="0.25"/>
    <x v="3"/>
  </r>
  <r>
    <x v="201"/>
    <x v="383"/>
    <x v="22"/>
    <n v="20.9"/>
    <n v="28.2"/>
    <n v="13.1"/>
    <n v="59"/>
    <x v="364"/>
    <n v="59.8"/>
    <n v="33172"/>
    <n v="13.6"/>
    <n v="7.0000000000000007E-2"/>
    <x v="3"/>
  </r>
  <r>
    <x v="201"/>
    <x v="269"/>
    <x v="12"/>
    <n v="27.8"/>
    <n v="50.9"/>
    <n v="20.9"/>
    <n v="42"/>
    <x v="369"/>
    <n v="59.8"/>
    <n v="38675"/>
    <n v="46.3"/>
    <n v="0.13"/>
    <x v="3"/>
  </r>
  <r>
    <x v="201"/>
    <x v="455"/>
    <x v="0"/>
    <n v="15"/>
    <n v="22.2"/>
    <n v="23.1"/>
    <n v="61.1"/>
    <x v="29"/>
    <n v="59.8"/>
    <n v="27420"/>
    <n v="31.7"/>
    <n v="0.05"/>
    <x v="3"/>
  </r>
  <r>
    <x v="201"/>
    <x v="170"/>
    <x v="9"/>
    <n v="29.4"/>
    <n v="25.5"/>
    <n v="18.2"/>
    <n v="48.1"/>
    <x v="67"/>
    <n v="59.8"/>
    <n v="51351"/>
    <n v="16.600000000000001"/>
    <n v="0.08"/>
    <x v="3"/>
  </r>
  <r>
    <x v="201"/>
    <x v="387"/>
    <x v="8"/>
    <n v="17"/>
    <n v="68.5"/>
    <n v="19.399999999999999"/>
    <n v="49.1"/>
    <x v="150"/>
    <n v="59.8"/>
    <n v="20314"/>
    <n v="36.5"/>
    <n v="0.33"/>
    <x v="3"/>
  </r>
  <r>
    <x v="201"/>
    <x v="437"/>
    <x v="0"/>
    <n v="35.4"/>
    <n v="22.4"/>
    <n v="15"/>
    <n v="42.4"/>
    <x v="4"/>
    <n v="59.8"/>
    <n v="33268"/>
    <n v="13.3"/>
    <n v="0.05"/>
    <x v="3"/>
  </r>
  <r>
    <x v="201"/>
    <x v="294"/>
    <x v="21"/>
    <n v="20.3"/>
    <n v="59.6"/>
    <n v="15.8"/>
    <n v="54.2"/>
    <x v="446"/>
    <n v="59.8"/>
    <n v="10398"/>
    <n v="12.2"/>
    <n v="0.1"/>
    <x v="3"/>
  </r>
  <r>
    <x v="201"/>
    <x v="389"/>
    <x v="28"/>
    <n v="26.8"/>
    <n v="34.700000000000003"/>
    <n v="21.1"/>
    <n v="48.2"/>
    <x v="152"/>
    <n v="59.8"/>
    <n v="51560"/>
    <n v="65.099999999999994"/>
    <n v="0.02"/>
    <x v="3"/>
  </r>
  <r>
    <x v="201"/>
    <x v="438"/>
    <x v="12"/>
    <n v="20.399999999999999"/>
    <n v="47.7"/>
    <n v="12"/>
    <n v="59.9"/>
    <x v="145"/>
    <n v="59.8"/>
    <n v="36051"/>
    <n v="46.6"/>
    <n v="0.11"/>
    <x v="3"/>
  </r>
  <r>
    <x v="201"/>
    <x v="331"/>
    <x v="28"/>
    <n v="15.4"/>
    <n v="38.6"/>
    <n v="14.4"/>
    <n v="64.2"/>
    <x v="476"/>
    <n v="59.8"/>
    <n v="18882"/>
    <n v="30.2"/>
    <n v="7.0000000000000007E-2"/>
    <x v="3"/>
  </r>
  <r>
    <x v="201"/>
    <x v="456"/>
    <x v="28"/>
    <n v="17.7"/>
    <n v="37.299999999999997"/>
    <n v="13.2"/>
    <n v="57.7"/>
    <x v="103"/>
    <n v="59.8"/>
    <n v="54290"/>
    <n v="17.2"/>
    <n v="7.0000000000000007E-2"/>
    <x v="3"/>
  </r>
  <r>
    <x v="201"/>
    <x v="274"/>
    <x v="25"/>
    <n v="24.6"/>
    <n v="59.9"/>
    <n v="14.4"/>
    <n v="51"/>
    <x v="188"/>
    <n v="59.8"/>
    <n v="20584"/>
    <n v="26.8"/>
    <n v="0.12"/>
    <x v="3"/>
  </r>
  <r>
    <x v="201"/>
    <x v="297"/>
    <x v="3"/>
    <n v="20.6"/>
    <n v="39.1"/>
    <n v="22.6"/>
    <n v="45.1"/>
    <x v="493"/>
    <n v="59.8"/>
    <n v="21643"/>
    <n v="28.3"/>
    <n v="0.04"/>
    <x v="3"/>
  </r>
  <r>
    <x v="201"/>
    <x v="439"/>
    <x v="14"/>
    <n v="27.5"/>
    <n v="42.8"/>
    <n v="16.3"/>
    <n v="47.2"/>
    <x v="4"/>
    <n v="59.8"/>
    <n v="9703"/>
    <n v="15.2"/>
    <n v="0.05"/>
    <x v="3"/>
  </r>
  <r>
    <x v="201"/>
    <x v="337"/>
    <x v="0"/>
    <n v="16.899999999999999"/>
    <n v="34.4"/>
    <n v="15"/>
    <n v="65.900000000000006"/>
    <x v="57"/>
    <n v="59.8"/>
    <n v="13908"/>
    <n v="18.100000000000001"/>
    <n v="7.0000000000000007E-2"/>
    <x v="3"/>
  </r>
  <r>
    <x v="201"/>
    <x v="441"/>
    <x v="36"/>
    <n v="17.2"/>
    <n v="46.9"/>
    <n v="18.600000000000001"/>
    <n v="50.3"/>
    <x v="357"/>
    <n v="59.8"/>
    <n v="19090"/>
    <n v="18.8"/>
    <n v="0.09"/>
    <x v="3"/>
  </r>
  <r>
    <x v="201"/>
    <x v="457"/>
    <x v="22"/>
    <n v="27.3"/>
    <n v="45.7"/>
    <n v="23.4"/>
    <n v="33.700000000000003"/>
    <x v="494"/>
    <n v="59.8"/>
    <n v="11259"/>
    <n v="10.6"/>
    <n v="0.16"/>
    <x v="3"/>
  </r>
  <r>
    <x v="201"/>
    <x v="339"/>
    <x v="0"/>
    <n v="34.1"/>
    <n v="26.7"/>
    <n v="14.7"/>
    <n v="46.1"/>
    <x v="285"/>
    <n v="59.8"/>
    <n v="23873.8"/>
    <n v="18.399999999999999"/>
    <n v="0.25"/>
    <x v="3"/>
  </r>
  <r>
    <x v="201"/>
    <x v="341"/>
    <x v="36"/>
    <n v="20.5"/>
    <n v="43.9"/>
    <n v="17.8"/>
    <n v="47.6"/>
    <x v="203"/>
    <n v="59.8"/>
    <n v="32720"/>
    <n v="18.8"/>
    <n v="0.09"/>
    <x v="3"/>
  </r>
  <r>
    <x v="201"/>
    <x v="430"/>
    <x v="1"/>
    <n v="13.7"/>
    <n v="73.3"/>
    <n v="11.8"/>
    <n v="56.3"/>
    <x v="45"/>
    <n v="59.8"/>
    <n v="20161"/>
    <n v="19.100000000000001"/>
    <n v="0.23"/>
    <x v="3"/>
  </r>
  <r>
    <x v="201"/>
    <x v="458"/>
    <x v="22"/>
    <n v="19"/>
    <n v="34.299999999999997"/>
    <n v="13.6"/>
    <n v="64.2"/>
    <x v="207"/>
    <n v="59.8"/>
    <n v="12533"/>
    <n v="12.8"/>
    <n v="0.09"/>
    <x v="3"/>
  </r>
  <r>
    <x v="201"/>
    <x v="343"/>
    <x v="1"/>
    <n v="19"/>
    <n v="62.8"/>
    <n v="22.6"/>
    <n v="50.1"/>
    <x v="31"/>
    <n v="59.8"/>
    <n v="7828"/>
    <n v="15.9"/>
    <n v="0.22"/>
    <x v="3"/>
  </r>
  <r>
    <x v="201"/>
    <x v="344"/>
    <x v="1"/>
    <n v="31.1"/>
    <n v="83.5"/>
    <n v="22.7"/>
    <n v="25.7"/>
    <x v="80"/>
    <n v="59.8"/>
    <n v="12063"/>
    <n v="16.600000000000001"/>
    <n v="0.38"/>
    <x v="3"/>
  </r>
  <r>
    <x v="201"/>
    <x v="397"/>
    <x v="39"/>
    <n v="20.3"/>
    <n v="43.7"/>
    <n v="21.2"/>
    <n v="46.2"/>
    <x v="31"/>
    <n v="59.8"/>
    <n v="10269"/>
    <n v="13"/>
    <n v="0.03"/>
    <x v="3"/>
  </r>
  <r>
    <x v="201"/>
    <x v="346"/>
    <x v="8"/>
    <n v="18.7"/>
    <n v="69.900000000000006"/>
    <n v="16.7"/>
    <n v="49.1"/>
    <x v="225"/>
    <n v="59.8"/>
    <n v="18340"/>
    <n v="23.8"/>
    <n v="0.21"/>
    <x v="3"/>
  </r>
  <r>
    <x v="201"/>
    <x v="347"/>
    <x v="22"/>
    <n v="16.600000000000001"/>
    <n v="39.299999999999997"/>
    <n v="12.4"/>
    <n v="59"/>
    <x v="28"/>
    <n v="59.8"/>
    <n v="58413"/>
    <n v="15.4"/>
    <n v="0.09"/>
    <x v="3"/>
  </r>
  <r>
    <x v="201"/>
    <x v="444"/>
    <x v="22"/>
    <n v="19.7"/>
    <n v="25.9"/>
    <n v="10.7"/>
    <n v="62.9"/>
    <x v="189"/>
    <n v="59.8"/>
    <n v="22793"/>
    <n v="19"/>
    <n v="0.03"/>
    <x v="3"/>
  </r>
  <r>
    <x v="201"/>
    <x v="399"/>
    <x v="0"/>
    <n v="18.899999999999999"/>
    <n v="29.7"/>
    <n v="28.6"/>
    <n v="46.1"/>
    <x v="37"/>
    <n v="59.8"/>
    <n v="23873.8"/>
    <n v="18.399999999999999"/>
    <n v="0.25"/>
    <x v="3"/>
  </r>
  <r>
    <x v="0"/>
    <x v="1"/>
    <x v="0"/>
    <n v="92.2"/>
    <n v="67"/>
    <n v="98.1"/>
    <n v="99.7"/>
    <x v="495"/>
    <n v="94.3"/>
    <n v="2243"/>
    <n v="6.9"/>
    <n v="0.27"/>
    <x v="4"/>
  </r>
  <r>
    <x v="1"/>
    <x v="0"/>
    <x v="0"/>
    <n v="92.9"/>
    <n v="67.599999999999994"/>
    <n v="98.6"/>
    <n v="98.9"/>
    <x v="58"/>
    <n v="93.3"/>
    <n v="20152"/>
    <n v="8.9"/>
    <n v="0.25"/>
    <x v="4"/>
  </r>
  <r>
    <x v="2"/>
    <x v="6"/>
    <x v="1"/>
    <n v="88.6"/>
    <n v="90.7"/>
    <n v="97.7"/>
    <n v="95.5"/>
    <x v="393"/>
    <n v="93.2"/>
    <n v="19919"/>
    <n v="11.6"/>
    <n v="0.34"/>
    <x v="4"/>
  </r>
  <r>
    <x v="3"/>
    <x v="3"/>
    <x v="0"/>
    <n v="91.5"/>
    <n v="69"/>
    <n v="96.7"/>
    <n v="99.1"/>
    <x v="352"/>
    <n v="92.9"/>
    <n v="15596"/>
    <n v="7.8"/>
    <n v="0.22"/>
    <x v="4"/>
  </r>
  <r>
    <x v="4"/>
    <x v="5"/>
    <x v="1"/>
    <n v="89.7"/>
    <n v="87.8"/>
    <n v="95.6"/>
    <n v="95.2"/>
    <x v="469"/>
    <n v="92"/>
    <n v="18812"/>
    <n v="11.8"/>
    <n v="0.34"/>
    <x v="4"/>
  </r>
  <r>
    <x v="5"/>
    <x v="2"/>
    <x v="0"/>
    <n v="89.1"/>
    <n v="84.3"/>
    <n v="88.2"/>
    <n v="100"/>
    <x v="218"/>
    <n v="91.9"/>
    <n v="11074"/>
    <n v="9"/>
    <n v="0.33"/>
    <x v="4"/>
  </r>
  <r>
    <x v="150"/>
    <x v="4"/>
    <x v="0"/>
    <n v="86.6"/>
    <n v="61.2"/>
    <n v="94.7"/>
    <n v="99.6"/>
    <x v="496"/>
    <n v="90.9"/>
    <n v="7929"/>
    <n v="8.4"/>
    <n v="0.27"/>
    <x v="4"/>
  </r>
  <r>
    <x v="6"/>
    <x v="7"/>
    <x v="0"/>
    <n v="84.2"/>
    <n v="58.5"/>
    <n v="96.7"/>
    <n v="99.1"/>
    <x v="415"/>
    <n v="89.5"/>
    <n v="36186"/>
    <n v="16.399999999999999"/>
    <n v="0.15"/>
    <x v="4"/>
  </r>
  <r>
    <x v="7"/>
    <x v="8"/>
    <x v="1"/>
    <n v="84.6"/>
    <n v="92.7"/>
    <n v="88.3"/>
    <n v="89.4"/>
    <x v="497"/>
    <n v="87.5"/>
    <n v="15060"/>
    <n v="11.7"/>
    <n v="0.51"/>
    <x v="4"/>
  </r>
  <r>
    <x v="7"/>
    <x v="9"/>
    <x v="0"/>
    <n v="88.5"/>
    <n v="59.8"/>
    <n v="90.8"/>
    <n v="94"/>
    <x v="316"/>
    <n v="87.5"/>
    <n v="11751"/>
    <n v="4.4000000000000004"/>
    <n v="0.2"/>
    <x v="4"/>
  </r>
  <r>
    <x v="9"/>
    <x v="11"/>
    <x v="0"/>
    <n v="83.9"/>
    <n v="65.2"/>
    <n v="89.9"/>
    <n v="97.3"/>
    <x v="278"/>
    <n v="87.1"/>
    <n v="14221"/>
    <n v="6.9"/>
    <n v="0.21"/>
    <x v="4"/>
  </r>
  <r>
    <x v="10"/>
    <x v="10"/>
    <x v="0"/>
    <n v="82.4"/>
    <n v="49.2"/>
    <n v="90.5"/>
    <n v="95.3"/>
    <x v="4"/>
    <n v="85.5"/>
    <n v="38206"/>
    <n v="10.3"/>
    <n v="0.15"/>
    <x v="4"/>
  </r>
  <r>
    <x v="11"/>
    <x v="14"/>
    <x v="2"/>
    <n v="78.2"/>
    <n v="96.6"/>
    <n v="90.2"/>
    <n v="83.5"/>
    <x v="498"/>
    <n v="84.6"/>
    <n v="18178"/>
    <n v="14.7"/>
    <n v="0.37"/>
    <x v="4"/>
  </r>
  <r>
    <x v="12"/>
    <x v="17"/>
    <x v="0"/>
    <n v="83.9"/>
    <n v="68.3"/>
    <n v="79.400000000000006"/>
    <n v="95.3"/>
    <x v="4"/>
    <n v="84.4"/>
    <n v="25055"/>
    <n v="5.9"/>
    <n v="0.28000000000000003"/>
    <x v="4"/>
  </r>
  <r>
    <x v="13"/>
    <x v="12"/>
    <x v="0"/>
    <n v="75.599999999999994"/>
    <n v="59.7"/>
    <n v="84.2"/>
    <n v="93.6"/>
    <x v="8"/>
    <n v="83"/>
    <n v="15128"/>
    <n v="3.6"/>
    <n v="0.23"/>
    <x v="4"/>
  </r>
  <r>
    <x v="151"/>
    <x v="18"/>
    <x v="0"/>
    <n v="79"/>
    <n v="43.8"/>
    <n v="82"/>
    <n v="94.4"/>
    <x v="59"/>
    <n v="81"/>
    <n v="20376"/>
    <n v="6.5"/>
    <n v="0.2"/>
    <x v="4"/>
  </r>
  <r>
    <x v="14"/>
    <x v="15"/>
    <x v="0"/>
    <n v="77"/>
    <n v="49.8"/>
    <n v="86.5"/>
    <n v="88.9"/>
    <x v="465"/>
    <n v="80.900000000000006"/>
    <n v="41786"/>
    <n v="9"/>
    <n v="0.16"/>
    <x v="4"/>
  </r>
  <r>
    <x v="15"/>
    <x v="23"/>
    <x v="0"/>
    <n v="73.5"/>
    <n v="50.5"/>
    <n v="75.2"/>
    <n v="96.6"/>
    <x v="8"/>
    <n v="79.900000000000006"/>
    <n v="15172"/>
    <n v="4.8"/>
    <n v="0.17"/>
    <x v="4"/>
  </r>
  <r>
    <x v="16"/>
    <x v="13"/>
    <x v="0"/>
    <n v="71.599999999999994"/>
    <n v="59"/>
    <n v="83.8"/>
    <n v="91.5"/>
    <x v="206"/>
    <n v="79.400000000000006"/>
    <n v="21424"/>
    <n v="10.199999999999999"/>
    <n v="0.19"/>
    <x v="4"/>
  </r>
  <r>
    <x v="17"/>
    <x v="16"/>
    <x v="3"/>
    <n v="74.400000000000006"/>
    <n v="71.2"/>
    <n v="85.1"/>
    <n v="83"/>
    <x v="323"/>
    <n v="79.3"/>
    <n v="66198"/>
    <n v="19.5"/>
    <n v="0.15"/>
    <x v="4"/>
  </r>
  <r>
    <x v="18"/>
    <x v="24"/>
    <x v="0"/>
    <n v="72.7"/>
    <n v="36.700000000000003"/>
    <n v="78.900000000000006"/>
    <n v="96.9"/>
    <x v="499"/>
    <n v="79.2"/>
    <n v="18334"/>
    <n v="13.8"/>
    <n v="0.15"/>
    <x v="4"/>
  </r>
  <r>
    <x v="19"/>
    <x v="21"/>
    <x v="1"/>
    <n v="70.400000000000006"/>
    <n v="90.6"/>
    <n v="80.400000000000006"/>
    <n v="85.1"/>
    <x v="479"/>
    <n v="78.7"/>
    <n v="26607"/>
    <n v="10.7"/>
    <n v="0.46"/>
    <x v="4"/>
  </r>
  <r>
    <x v="20"/>
    <x v="25"/>
    <x v="5"/>
    <n v="81.400000000000006"/>
    <n v="32.4"/>
    <n v="85.1"/>
    <n v="74.7"/>
    <x v="427"/>
    <n v="76.099999999999994"/>
    <n v="26199"/>
    <n v="5.7"/>
    <n v="0.1"/>
    <x v="4"/>
  </r>
  <r>
    <x v="21"/>
    <x v="19"/>
    <x v="0"/>
    <n v="61.6"/>
    <n v="59.3"/>
    <n v="74.900000000000006"/>
    <n v="92"/>
    <x v="337"/>
    <n v="74.3"/>
    <n v="11885"/>
    <n v="13.1"/>
    <n v="0.35"/>
    <x v="4"/>
  </r>
  <r>
    <x v="22"/>
    <x v="33"/>
    <x v="7"/>
    <n v="72"/>
    <n v="94.9"/>
    <n v="78.099999999999994"/>
    <n v="66"/>
    <x v="500"/>
    <n v="73.3"/>
    <n v="31592"/>
    <n v="15.5"/>
    <n v="0.34"/>
    <x v="4"/>
  </r>
  <r>
    <x v="23"/>
    <x v="22"/>
    <x v="0"/>
    <n v="64.5"/>
    <n v="47.9"/>
    <n v="68.900000000000006"/>
    <n v="95"/>
    <x v="159"/>
    <n v="73.2"/>
    <n v="44020"/>
    <n v="11.8"/>
    <n v="0.13"/>
    <x v="4"/>
  </r>
  <r>
    <x v="24"/>
    <x v="26"/>
    <x v="0"/>
    <n v="62.5"/>
    <n v="68.900000000000006"/>
    <n v="71.2"/>
    <n v="85.8"/>
    <x v="422"/>
    <n v="72.8"/>
    <n v="19967"/>
    <n v="20.100000000000001"/>
    <n v="0.26"/>
    <x v="4"/>
  </r>
  <r>
    <x v="25"/>
    <x v="201"/>
    <x v="0"/>
    <n v="64.3"/>
    <n v="33.1"/>
    <n v="72"/>
    <n v="91.5"/>
    <x v="501"/>
    <n v="72.3"/>
    <n v="49427"/>
    <n v="17.399999999999999"/>
    <n v="0.09"/>
    <x v="4"/>
  </r>
  <r>
    <x v="26"/>
    <x v="61"/>
    <x v="12"/>
    <n v="65.099999999999994"/>
    <n v="56.4"/>
    <n v="69.099999999999994"/>
    <n v="83"/>
    <x v="8"/>
    <n v="71.900000000000006"/>
    <n v="35691"/>
    <n v="15.5"/>
    <n v="0.13"/>
    <x v="4"/>
  </r>
  <r>
    <x v="26"/>
    <x v="32"/>
    <x v="0"/>
    <n v="67.7"/>
    <n v="43.9"/>
    <n v="79"/>
    <n v="77.8"/>
    <x v="502"/>
    <n v="71.900000000000006"/>
    <n v="42727"/>
    <n v="18.7"/>
    <n v="0.2"/>
    <x v="4"/>
  </r>
  <r>
    <x v="26"/>
    <x v="200"/>
    <x v="0"/>
    <n v="67.7"/>
    <n v="33.6"/>
    <n v="71.3"/>
    <n v="87.7"/>
    <x v="133"/>
    <n v="71.900000000000006"/>
    <n v="39655"/>
    <n v="10.8"/>
    <n v="0.11"/>
    <x v="4"/>
  </r>
  <r>
    <x v="28"/>
    <x v="29"/>
    <x v="3"/>
    <n v="60.5"/>
    <n v="84.8"/>
    <n v="69"/>
    <n v="85.3"/>
    <x v="411"/>
    <n v="71.8"/>
    <n v="50152"/>
    <n v="17.600000000000001"/>
    <n v="0.25"/>
    <x v="4"/>
  </r>
  <r>
    <x v="29"/>
    <x v="35"/>
    <x v="8"/>
    <n v="60.4"/>
    <n v="81.3"/>
    <n v="70.900000000000006"/>
    <n v="80.599999999999994"/>
    <x v="503"/>
    <n v="71.2"/>
    <n v="40128"/>
    <n v="23.7"/>
    <n v="0.35"/>
    <x v="4"/>
  </r>
  <r>
    <x v="30"/>
    <x v="85"/>
    <x v="1"/>
    <n v="65.400000000000006"/>
    <n v="87.4"/>
    <n v="74.2"/>
    <n v="71.3"/>
    <x v="100"/>
    <n v="70.900000000000006"/>
    <n v="23873.8"/>
    <n v="18.399999999999999"/>
    <n v="0.25"/>
    <x v="4"/>
  </r>
  <r>
    <x v="30"/>
    <x v="47"/>
    <x v="2"/>
    <n v="54.7"/>
    <n v="98.8"/>
    <n v="56.9"/>
    <n v="95"/>
    <x v="274"/>
    <n v="70.900000000000006"/>
    <n v="9666"/>
    <n v="10.5"/>
    <n v="0.54"/>
    <x v="4"/>
  </r>
  <r>
    <x v="32"/>
    <x v="39"/>
    <x v="1"/>
    <n v="58.9"/>
    <n v="84.3"/>
    <n v="62.9"/>
    <n v="88.3"/>
    <x v="104"/>
    <n v="70.400000000000006"/>
    <n v="25774"/>
    <n v="14.1"/>
    <n v="0.36"/>
    <x v="4"/>
  </r>
  <r>
    <x v="33"/>
    <x v="28"/>
    <x v="0"/>
    <n v="49.4"/>
    <n v="64.3"/>
    <n v="61.4"/>
    <n v="99.2"/>
    <x v="504"/>
    <n v="70"/>
    <n v="22020"/>
    <n v="27.3"/>
    <n v="0.11"/>
    <x v="4"/>
  </r>
  <r>
    <x v="34"/>
    <x v="59"/>
    <x v="0"/>
    <n v="68.3"/>
    <n v="41.2"/>
    <n v="62.4"/>
    <n v="89.5"/>
    <x v="56"/>
    <n v="69.900000000000006"/>
    <n v="42056"/>
    <n v="6.8"/>
    <n v="0.19"/>
    <x v="4"/>
  </r>
  <r>
    <x v="35"/>
    <x v="34"/>
    <x v="3"/>
    <n v="63.3"/>
    <n v="79"/>
    <n v="69.900000000000006"/>
    <n v="76"/>
    <x v="214"/>
    <n v="69.599999999999994"/>
    <n v="31326"/>
    <n v="13.7"/>
    <n v="0.23"/>
    <x v="4"/>
  </r>
  <r>
    <x v="36"/>
    <x v="76"/>
    <x v="1"/>
    <n v="55.6"/>
    <n v="87"/>
    <n v="62.3"/>
    <n v="88.3"/>
    <x v="14"/>
    <n v="69.400000000000006"/>
    <n v="21394"/>
    <n v="11.4"/>
    <n v="0.37"/>
    <x v="4"/>
  </r>
  <r>
    <x v="37"/>
    <x v="31"/>
    <x v="0"/>
    <n v="52"/>
    <n v="37"/>
    <n v="66.599999999999994"/>
    <n v="96.4"/>
    <x v="505"/>
    <n v="68.599999999999994"/>
    <n v="27233"/>
    <n v="6.5"/>
    <n v="0.11"/>
    <x v="4"/>
  </r>
  <r>
    <x v="38"/>
    <x v="37"/>
    <x v="0"/>
    <n v="57.6"/>
    <n v="46.5"/>
    <n v="55.2"/>
    <n v="97.1"/>
    <x v="4"/>
    <n v="67.8"/>
    <n v="12528"/>
    <n v="5.7"/>
    <n v="0.17"/>
    <x v="4"/>
  </r>
  <r>
    <x v="39"/>
    <x v="20"/>
    <x v="4"/>
    <n v="62.1"/>
    <n v="81.900000000000006"/>
    <n v="72.599999999999994"/>
    <n v="65.099999999999994"/>
    <x v="435"/>
    <n v="67.5"/>
    <n v="19835"/>
    <n v="17.600000000000001"/>
    <n v="0.38"/>
    <x v="4"/>
  </r>
  <r>
    <x v="153"/>
    <x v="43"/>
    <x v="11"/>
    <n v="57.1"/>
    <n v="60.6"/>
    <n v="68"/>
    <n v="76.8"/>
    <x v="387"/>
    <n v="66.8"/>
    <n v="7774"/>
    <n v="11.5"/>
    <n v="0.22"/>
    <x v="4"/>
  </r>
  <r>
    <x v="154"/>
    <x v="42"/>
    <x v="8"/>
    <n v="53.7"/>
    <n v="91.3"/>
    <n v="70.900000000000006"/>
    <n v="71.099999999999994"/>
    <x v="68"/>
    <n v="66.5"/>
    <n v="14604"/>
    <n v="19.2"/>
    <n v="0.35"/>
    <x v="4"/>
  </r>
  <r>
    <x v="155"/>
    <x v="51"/>
    <x v="0"/>
    <n v="59.9"/>
    <n v="33.799999999999997"/>
    <n v="64.7"/>
    <n v="82.9"/>
    <x v="4"/>
    <n v="65.900000000000006"/>
    <n v="46825"/>
    <n v="18"/>
    <n v="0.13"/>
    <x v="4"/>
  </r>
  <r>
    <x v="155"/>
    <x v="30"/>
    <x v="0"/>
    <n v="57.9"/>
    <n v="35.299999999999997"/>
    <n v="58.6"/>
    <n v="91"/>
    <x v="21"/>
    <n v="65.900000000000006"/>
    <n v="26518"/>
    <n v="7.3"/>
    <n v="0.08"/>
    <x v="4"/>
  </r>
  <r>
    <x v="41"/>
    <x v="36"/>
    <x v="9"/>
    <n v="70"/>
    <n v="53.7"/>
    <n v="61.9"/>
    <n v="63.7"/>
    <x v="8"/>
    <n v="65.2"/>
    <n v="40148"/>
    <n v="8.3000000000000007"/>
    <n v="0.14000000000000001"/>
    <x v="4"/>
  </r>
  <r>
    <x v="42"/>
    <x v="57"/>
    <x v="9"/>
    <n v="64.099999999999994"/>
    <n v="44.6"/>
    <n v="68.3"/>
    <n v="65"/>
    <x v="319"/>
    <n v="65.099999999999994"/>
    <n v="39763"/>
    <n v="13.7"/>
    <n v="0.1"/>
    <x v="4"/>
  </r>
  <r>
    <x v="197"/>
    <x v="109"/>
    <x v="6"/>
    <n v="75.5"/>
    <n v="30.3"/>
    <n v="77.099999999999994"/>
    <n v="48.7"/>
    <x v="506"/>
    <n v="64.8"/>
    <n v="26389"/>
    <n v="13.9"/>
    <n v="0.1"/>
    <x v="4"/>
  </r>
  <r>
    <x v="43"/>
    <x v="40"/>
    <x v="4"/>
    <n v="51.8"/>
    <n v="77.8"/>
    <n v="66.8"/>
    <n v="72.900000000000006"/>
    <x v="507"/>
    <n v="64.7"/>
    <n v="11385"/>
    <n v="23.8"/>
    <n v="0.36"/>
    <x v="4"/>
  </r>
  <r>
    <x v="44"/>
    <x v="78"/>
    <x v="6"/>
    <n v="63.5"/>
    <n v="34.9"/>
    <n v="63.2"/>
    <n v="71.400000000000006"/>
    <x v="8"/>
    <n v="64.5"/>
    <n v="9027"/>
    <n v="10"/>
    <n v="0.09"/>
    <x v="4"/>
  </r>
  <r>
    <x v="44"/>
    <x v="86"/>
    <x v="1"/>
    <n v="58.1"/>
    <n v="82"/>
    <n v="58.7"/>
    <n v="74.3"/>
    <x v="290"/>
    <n v="64.5"/>
    <n v="34938"/>
    <n v="15.3"/>
    <n v="0.34"/>
    <x v="4"/>
  </r>
  <r>
    <x v="46"/>
    <x v="54"/>
    <x v="0"/>
    <n v="55.5"/>
    <n v="37"/>
    <n v="54.2"/>
    <n v="92"/>
    <x v="65"/>
    <n v="64.099999999999994"/>
    <n v="8653"/>
    <n v="10.1"/>
    <n v="0.19"/>
    <x v="4"/>
  </r>
  <r>
    <x v="47"/>
    <x v="118"/>
    <x v="19"/>
    <n v="53"/>
    <n v="62.3"/>
    <n v="63.6"/>
    <n v="71.8"/>
    <x v="121"/>
    <n v="63.7"/>
    <n v="42503"/>
    <n v="41.9"/>
    <n v="0.18"/>
    <x v="4"/>
  </r>
  <r>
    <x v="47"/>
    <x v="53"/>
    <x v="0"/>
    <n v="54.4"/>
    <n v="52.9"/>
    <n v="59.7"/>
    <n v="80.400000000000006"/>
    <x v="508"/>
    <n v="63.7"/>
    <n v="35364"/>
    <n v="13.9"/>
    <n v="0.13"/>
    <x v="4"/>
  </r>
  <r>
    <x v="49"/>
    <x v="58"/>
    <x v="0"/>
    <n v="56.4"/>
    <n v="47.8"/>
    <n v="46.7"/>
    <n v="94.4"/>
    <x v="31"/>
    <n v="63.6"/>
    <n v="24789"/>
    <n v="8.6"/>
    <n v="0.17"/>
    <x v="4"/>
  </r>
  <r>
    <x v="50"/>
    <x v="108"/>
    <x v="0"/>
    <n v="54.6"/>
    <n v="37.4"/>
    <n v="64.8"/>
    <n v="76"/>
    <x v="509"/>
    <n v="62.9"/>
    <n v="44501"/>
    <n v="12.4"/>
    <n v="0.12"/>
    <x v="4"/>
  </r>
  <r>
    <x v="51"/>
    <x v="56"/>
    <x v="5"/>
    <n v="70.400000000000006"/>
    <n v="29"/>
    <n v="68.400000000000006"/>
    <n v="57"/>
    <x v="27"/>
    <n v="62.8"/>
    <n v="22809"/>
    <n v="5.6"/>
    <n v="7.0000000000000007E-2"/>
    <x v="4"/>
  </r>
  <r>
    <x v="52"/>
    <x v="70"/>
    <x v="8"/>
    <n v="52.8"/>
    <n v="83.6"/>
    <n v="60.8"/>
    <n v="69"/>
    <x v="510"/>
    <n v="62.7"/>
    <n v="41868"/>
    <n v="20.2"/>
    <n v="0.28000000000000003"/>
    <x v="4"/>
  </r>
  <r>
    <x v="53"/>
    <x v="173"/>
    <x v="7"/>
    <n v="43.9"/>
    <n v="92.5"/>
    <n v="55.9"/>
    <n v="75.900000000000006"/>
    <x v="8"/>
    <n v="62.2"/>
    <n v="25028"/>
    <n v="16.2"/>
    <n v="0.33"/>
    <x v="4"/>
  </r>
  <r>
    <x v="53"/>
    <x v="38"/>
    <x v="10"/>
    <n v="50.5"/>
    <n v="94.5"/>
    <n v="47.1"/>
    <n v="79.900000000000006"/>
    <x v="231"/>
    <n v="62.2"/>
    <n v="2429"/>
    <n v="4.8"/>
    <n v="0.3"/>
    <x v="4"/>
  </r>
  <r>
    <x v="54"/>
    <x v="459"/>
    <x v="28"/>
    <n v="48.2"/>
    <n v="50.1"/>
    <n v="46"/>
    <n v="96.4"/>
    <x v="411"/>
    <n v="61.9"/>
    <n v="462"/>
    <n v="16.5"/>
    <n v="0.05"/>
    <x v="4"/>
  </r>
  <r>
    <x v="55"/>
    <x v="125"/>
    <x v="18"/>
    <n v="45"/>
    <n v="59.5"/>
    <n v="58.2"/>
    <n v="82.3"/>
    <x v="288"/>
    <n v="61.3"/>
    <n v="21222"/>
    <n v="17.100000000000001"/>
    <n v="0.1"/>
    <x v="4"/>
  </r>
  <r>
    <x v="56"/>
    <x v="80"/>
    <x v="8"/>
    <n v="45.8"/>
    <n v="80.400000000000006"/>
    <n v="58.4"/>
    <n v="74.2"/>
    <x v="286"/>
    <n v="61.2"/>
    <n v="34718"/>
    <n v="32.700000000000003"/>
    <n v="0.27"/>
    <x v="4"/>
  </r>
  <r>
    <x v="57"/>
    <x v="27"/>
    <x v="6"/>
    <n v="52.7"/>
    <n v="36"/>
    <n v="49.3"/>
    <n v="84.4"/>
    <x v="8"/>
    <n v="61.1"/>
    <n v="3055"/>
    <n v="10.1"/>
    <n v="0.04"/>
    <x v="4"/>
  </r>
  <r>
    <x v="58"/>
    <x v="44"/>
    <x v="12"/>
    <n v="46.9"/>
    <n v="53.9"/>
    <n v="48"/>
    <n v="92.3"/>
    <x v="15"/>
    <n v="61"/>
    <n v="25581"/>
    <n v="25.6"/>
    <n v="0.12"/>
    <x v="4"/>
  </r>
  <r>
    <x v="59"/>
    <x v="65"/>
    <x v="0"/>
    <n v="54"/>
    <n v="51.5"/>
    <n v="51.1"/>
    <n v="80.400000000000006"/>
    <x v="232"/>
    <n v="60.7"/>
    <n v="51462"/>
    <n v="13.4"/>
    <n v="0.12"/>
    <x v="4"/>
  </r>
  <r>
    <x v="157"/>
    <x v="46"/>
    <x v="0"/>
    <n v="41.7"/>
    <n v="70.8"/>
    <n v="37.1"/>
    <n v="99.9"/>
    <x v="433"/>
    <n v="59.8"/>
    <n v="6333"/>
    <n v="9"/>
    <n v="0.26"/>
    <x v="4"/>
  </r>
  <r>
    <x v="158"/>
    <x v="82"/>
    <x v="12"/>
    <n v="52.6"/>
    <n v="63.1"/>
    <n v="45.4"/>
    <n v="81.400000000000006"/>
    <x v="105"/>
    <n v="59.6"/>
    <n v="28881"/>
    <n v="24.5"/>
    <n v="0.17"/>
    <x v="4"/>
  </r>
  <r>
    <x v="60"/>
    <x v="150"/>
    <x v="18"/>
    <n v="55.5"/>
    <n v="77.900000000000006"/>
    <n v="71.400000000000006"/>
    <n v="42.6"/>
    <x v="8"/>
    <n v="59.2"/>
    <n v="15920"/>
    <n v="19.399999999999999"/>
    <n v="0.25"/>
    <x v="4"/>
  </r>
  <r>
    <x v="61"/>
    <x v="158"/>
    <x v="18"/>
    <n v="39.799999999999997"/>
    <n v="66.2"/>
    <n v="53.7"/>
    <n v="82.3"/>
    <x v="511"/>
    <n v="59.1"/>
    <n v="20580"/>
    <n v="18.899999999999999"/>
    <n v="0.18"/>
    <x v="4"/>
  </r>
  <r>
    <x v="62"/>
    <x v="143"/>
    <x v="18"/>
    <n v="44.3"/>
    <n v="78.7"/>
    <n v="46.8"/>
    <n v="77.5"/>
    <x v="8"/>
    <n v="59"/>
    <n v="9248"/>
    <n v="17"/>
    <n v="0.21"/>
    <x v="4"/>
  </r>
  <r>
    <x v="159"/>
    <x v="67"/>
    <x v="1"/>
    <n v="43.7"/>
    <n v="76.599999999999994"/>
    <n v="44.7"/>
    <n v="85.1"/>
    <x v="228"/>
    <n v="58.9"/>
    <n v="17906"/>
    <n v="14"/>
    <n v="0.25"/>
    <x v="4"/>
  </r>
  <r>
    <x v="63"/>
    <x v="96"/>
    <x v="2"/>
    <n v="41.2"/>
    <n v="91.2"/>
    <n v="41.1"/>
    <n v="81.400000000000006"/>
    <x v="66"/>
    <n v="58.4"/>
    <n v="12551"/>
    <n v="17.3"/>
    <n v="0.24"/>
    <x v="4"/>
  </r>
  <r>
    <x v="63"/>
    <x v="73"/>
    <x v="0"/>
    <n v="55.2"/>
    <n v="42.7"/>
    <n v="44.6"/>
    <n v="81.3"/>
    <x v="169"/>
    <n v="58.4"/>
    <n v="36534"/>
    <n v="12.9"/>
    <n v="0.2"/>
    <x v="4"/>
  </r>
  <r>
    <x v="65"/>
    <x v="164"/>
    <x v="18"/>
    <n v="42"/>
    <n v="60.5"/>
    <n v="55.4"/>
    <n v="76.599999999999994"/>
    <x v="425"/>
    <n v="58.2"/>
    <n v="24570"/>
    <n v="14.4"/>
    <n v="0.11"/>
    <x v="4"/>
  </r>
  <r>
    <x v="66"/>
    <x v="41"/>
    <x v="10"/>
    <n v="48.7"/>
    <n v="81.900000000000006"/>
    <n v="36.200000000000003"/>
    <n v="84.8"/>
    <x v="290"/>
    <n v="58.1"/>
    <n v="2400"/>
    <n v="7.9"/>
    <n v="0.2"/>
    <x v="4"/>
  </r>
  <r>
    <x v="67"/>
    <x v="142"/>
    <x v="18"/>
    <n v="38.200000000000003"/>
    <n v="52.9"/>
    <n v="54.8"/>
    <n v="80"/>
    <x v="512"/>
    <n v="58"/>
    <n v="30779"/>
    <n v="15.4"/>
    <n v="7.0000000000000007E-2"/>
    <x v="4"/>
  </r>
  <r>
    <x v="160"/>
    <x v="177"/>
    <x v="12"/>
    <n v="51.9"/>
    <n v="55.7"/>
    <n v="52.6"/>
    <n v="71.900000000000006"/>
    <x v="257"/>
    <n v="57.9"/>
    <n v="29987"/>
    <n v="52.5"/>
    <n v="0.16"/>
    <x v="4"/>
  </r>
  <r>
    <x v="68"/>
    <x v="208"/>
    <x v="12"/>
    <n v="49.4"/>
    <n v="56.6"/>
    <n v="58"/>
    <n v="67.599999999999994"/>
    <x v="291"/>
    <n v="57.6"/>
    <n v="33062"/>
    <n v="39.299999999999997"/>
    <n v="0.2"/>
    <x v="4"/>
  </r>
  <r>
    <x v="198"/>
    <x v="121"/>
    <x v="0"/>
    <n v="51.1"/>
    <n v="55"/>
    <n v="49.4"/>
    <n v="74"/>
    <x v="28"/>
    <n v="57.3"/>
    <n v="44750"/>
    <n v="15.7"/>
    <n v="0.15"/>
    <x v="4"/>
  </r>
  <r>
    <x v="69"/>
    <x v="84"/>
    <x v="1"/>
    <n v="37.200000000000003"/>
    <n v="80.400000000000006"/>
    <n v="40.700000000000003"/>
    <n v="88.9"/>
    <x v="87"/>
    <n v="56.9"/>
    <n v="15489"/>
    <n v="15.7"/>
    <n v="0.24"/>
    <x v="4"/>
  </r>
  <r>
    <x v="69"/>
    <x v="178"/>
    <x v="8"/>
    <n v="43.7"/>
    <n v="79.599999999999994"/>
    <n v="54.4"/>
    <n v="65.7"/>
    <x v="74"/>
    <n v="56.9"/>
    <n v="50882"/>
    <n v="40.5"/>
    <n v="0.36"/>
    <x v="4"/>
  </r>
  <r>
    <x v="70"/>
    <x v="182"/>
    <x v="17"/>
    <n v="45.5"/>
    <n v="38.700000000000003"/>
    <n v="36.9"/>
    <n v="92"/>
    <x v="513"/>
    <n v="56.6"/>
    <n v="25779"/>
    <n v="22.2"/>
    <n v="7.0000000000000007E-2"/>
    <x v="4"/>
  </r>
  <r>
    <x v="71"/>
    <x v="95"/>
    <x v="0"/>
    <n v="44.9"/>
    <n v="38.799999999999997"/>
    <n v="51.4"/>
    <n v="74"/>
    <x v="256"/>
    <n v="56.5"/>
    <n v="36429"/>
    <n v="12.7"/>
    <n v="0.08"/>
    <x v="4"/>
  </r>
  <r>
    <x v="71"/>
    <x v="62"/>
    <x v="0"/>
    <n v="43.3"/>
    <n v="51.4"/>
    <n v="38.5"/>
    <n v="90"/>
    <x v="4"/>
    <n v="56.5"/>
    <n v="11829"/>
    <n v="13.8"/>
    <n v="0.1"/>
    <x v="4"/>
  </r>
  <r>
    <x v="73"/>
    <x v="52"/>
    <x v="0"/>
    <n v="43.6"/>
    <n v="51.1"/>
    <n v="33.9"/>
    <n v="92.9"/>
    <x v="227"/>
    <n v="56.4"/>
    <n v="10410"/>
    <n v="10"/>
    <n v="0.14000000000000001"/>
    <x v="4"/>
  </r>
  <r>
    <x v="73"/>
    <x v="48"/>
    <x v="0"/>
    <n v="39.5"/>
    <n v="56.1"/>
    <n v="41.7"/>
    <n v="89.5"/>
    <x v="95"/>
    <n v="56.4"/>
    <n v="26614"/>
    <n v="16.100000000000001"/>
    <n v="0.16"/>
    <x v="4"/>
  </r>
  <r>
    <x v="75"/>
    <x v="123"/>
    <x v="19"/>
    <n v="42.5"/>
    <n v="49.1"/>
    <n v="51.6"/>
    <n v="73.8"/>
    <x v="514"/>
    <n v="56.2"/>
    <n v="32166"/>
    <n v="34.1"/>
    <n v="0.09"/>
    <x v="4"/>
  </r>
  <r>
    <x v="162"/>
    <x v="55"/>
    <x v="0"/>
    <n v="44.8"/>
    <n v="40.299999999999997"/>
    <n v="49.1"/>
    <n v="78.7"/>
    <x v="243"/>
    <n v="56.1"/>
    <n v="56959"/>
    <n v="13"/>
    <n v="0.11"/>
    <x v="4"/>
  </r>
  <r>
    <x v="162"/>
    <x v="63"/>
    <x v="0"/>
    <n v="45.2"/>
    <n v="32.200000000000003"/>
    <n v="46.3"/>
    <n v="84.4"/>
    <x v="476"/>
    <n v="56.1"/>
    <n v="26485"/>
    <n v="5.8"/>
    <n v="0.1"/>
    <x v="4"/>
  </r>
  <r>
    <x v="76"/>
    <x v="60"/>
    <x v="0"/>
    <n v="49"/>
    <n v="42.9"/>
    <n v="32.4"/>
    <n v="89.5"/>
    <x v="248"/>
    <n v="55.5"/>
    <n v="12338"/>
    <n v="4.5"/>
    <n v="0.18"/>
    <x v="4"/>
  </r>
  <r>
    <x v="77"/>
    <x v="92"/>
    <x v="3"/>
    <n v="38.1"/>
    <n v="69.400000000000006"/>
    <n v="43.2"/>
    <n v="78.8"/>
    <x v="142"/>
    <n v="55.3"/>
    <n v="23823"/>
    <n v="19.3"/>
    <n v="0.15"/>
    <x v="4"/>
  </r>
  <r>
    <x v="77"/>
    <x v="127"/>
    <x v="1"/>
    <n v="37"/>
    <n v="78.8"/>
    <n v="40.5"/>
    <n v="83.7"/>
    <x v="305"/>
    <n v="55.3"/>
    <n v="22616"/>
    <n v="16"/>
    <n v="0.28999999999999998"/>
    <x v="4"/>
  </r>
  <r>
    <x v="164"/>
    <x v="50"/>
    <x v="0"/>
    <n v="46"/>
    <n v="28.3"/>
    <n v="38.200000000000003"/>
    <n v="87.7"/>
    <x v="515"/>
    <n v="55.2"/>
    <n v="12161"/>
    <n v="3.6"/>
    <n v="0.1"/>
    <x v="4"/>
  </r>
  <r>
    <x v="165"/>
    <x v="66"/>
    <x v="0"/>
    <n v="35"/>
    <n v="39.1"/>
    <n v="38.299999999999997"/>
    <n v="97.4"/>
    <x v="4"/>
    <n v="55.1"/>
    <n v="29325"/>
    <n v="16.100000000000001"/>
    <n v="0.08"/>
    <x v="4"/>
  </r>
  <r>
    <x v="79"/>
    <x v="128"/>
    <x v="11"/>
    <n v="30.1"/>
    <n v="53.2"/>
    <n v="45"/>
    <n v="90.9"/>
    <x v="61"/>
    <n v="54.6"/>
    <n v="31715"/>
    <n v="23.7"/>
    <n v="0.08"/>
    <x v="4"/>
  </r>
  <r>
    <x v="79"/>
    <x v="100"/>
    <x v="12"/>
    <n v="45.6"/>
    <n v="64"/>
    <n v="37.4"/>
    <n v="78.8"/>
    <x v="4"/>
    <n v="54.6"/>
    <n v="35565"/>
    <n v="31.5"/>
    <n v="0.2"/>
    <x v="4"/>
  </r>
  <r>
    <x v="79"/>
    <x v="147"/>
    <x v="11"/>
    <n v="40.200000000000003"/>
    <n v="57.5"/>
    <n v="53"/>
    <n v="70.900000000000006"/>
    <x v="314"/>
    <n v="54.6"/>
    <n v="25266"/>
    <n v="18.2"/>
    <n v="0.12"/>
    <x v="4"/>
  </r>
  <r>
    <x v="82"/>
    <x v="224"/>
    <x v="18"/>
    <n v="32.4"/>
    <n v="89.7"/>
    <n v="48.1"/>
    <n v="70.099999999999994"/>
    <x v="516"/>
    <n v="54.3"/>
    <n v="15626"/>
    <n v="18.899999999999999"/>
    <n v="0.48"/>
    <x v="4"/>
  </r>
  <r>
    <x v="83"/>
    <x v="105"/>
    <x v="0"/>
    <n v="47.8"/>
    <n v="64.3"/>
    <n v="50.5"/>
    <n v="62.2"/>
    <x v="4"/>
    <n v="54"/>
    <n v="39256"/>
    <n v="18.100000000000001"/>
    <n v="0.22"/>
    <x v="4"/>
  </r>
  <r>
    <x v="84"/>
    <x v="139"/>
    <x v="10"/>
    <n v="47.3"/>
    <n v="64.7"/>
    <n v="30"/>
    <n v="83.3"/>
    <x v="396"/>
    <n v="53.9"/>
    <n v="27862"/>
    <n v="8.6999999999999993"/>
    <n v="0.18"/>
    <x v="4"/>
  </r>
  <r>
    <x v="84"/>
    <x v="101"/>
    <x v="14"/>
    <n v="37.5"/>
    <n v="49.7"/>
    <n v="48.1"/>
    <n v="79"/>
    <x v="442"/>
    <n v="53.9"/>
    <n v="23505"/>
    <n v="15.1"/>
    <n v="0.06"/>
    <x v="4"/>
  </r>
  <r>
    <x v="84"/>
    <x v="209"/>
    <x v="1"/>
    <n v="41.1"/>
    <n v="85.7"/>
    <n v="45.8"/>
    <n v="68.2"/>
    <x v="230"/>
    <n v="53.9"/>
    <n v="18529"/>
    <n v="16.600000000000001"/>
    <n v="0.37"/>
    <x v="4"/>
  </r>
  <r>
    <x v="84"/>
    <x v="90"/>
    <x v="2"/>
    <n v="40.200000000000003"/>
    <n v="86.9"/>
    <n v="33.1"/>
    <n v="81.400000000000006"/>
    <x v="411"/>
    <n v="53.9"/>
    <n v="26583"/>
    <n v="6.5"/>
    <n v="0.19"/>
    <x v="4"/>
  </r>
  <r>
    <x v="88"/>
    <x v="120"/>
    <x v="1"/>
    <n v="32.4"/>
    <n v="88.6"/>
    <n v="32.9"/>
    <n v="88.9"/>
    <x v="222"/>
    <n v="53.8"/>
    <n v="14260"/>
    <n v="14"/>
    <n v="0.4"/>
    <x v="4"/>
  </r>
  <r>
    <x v="88"/>
    <x v="117"/>
    <x v="2"/>
    <n v="34.5"/>
    <n v="96.8"/>
    <n v="37.200000000000003"/>
    <n v="78.2"/>
    <x v="429"/>
    <n v="53.8"/>
    <n v="15668"/>
    <n v="15"/>
    <n v="0.39"/>
    <x v="4"/>
  </r>
  <r>
    <x v="89"/>
    <x v="68"/>
    <x v="0"/>
    <n v="30.6"/>
    <n v="54.6"/>
    <n v="31.9"/>
    <n v="100"/>
    <x v="367"/>
    <n v="53.7"/>
    <n v="17404"/>
    <n v="22.7"/>
    <n v="0.01"/>
    <x v="4"/>
  </r>
  <r>
    <x v="89"/>
    <x v="153"/>
    <x v="8"/>
    <n v="41.1"/>
    <n v="83.5"/>
    <n v="51.9"/>
    <n v="61.1"/>
    <x v="493"/>
    <n v="53.7"/>
    <n v="38309"/>
    <n v="25.9"/>
    <n v="0.33"/>
    <x v="4"/>
  </r>
  <r>
    <x v="90"/>
    <x v="102"/>
    <x v="1"/>
    <n v="35.700000000000003"/>
    <n v="90.5"/>
    <n v="35.9"/>
    <n v="81.400000000000006"/>
    <x v="364"/>
    <n v="53.6"/>
    <n v="8338"/>
    <n v="12.7"/>
    <n v="0.47"/>
    <x v="4"/>
  </r>
  <r>
    <x v="90"/>
    <x v="79"/>
    <x v="1"/>
    <n v="31.9"/>
    <n v="83.6"/>
    <n v="30.4"/>
    <n v="92.8"/>
    <x v="281"/>
    <n v="53.6"/>
    <n v="12001"/>
    <n v="17.399999999999999"/>
    <n v="0.35"/>
    <x v="4"/>
  </r>
  <r>
    <x v="168"/>
    <x v="137"/>
    <x v="3"/>
    <n v="43.8"/>
    <n v="76.7"/>
    <n v="44.4"/>
    <n v="62.9"/>
    <x v="517"/>
    <n v="53.4"/>
    <n v="38264"/>
    <n v="20.3"/>
    <n v="0.25"/>
    <x v="4"/>
  </r>
  <r>
    <x v="168"/>
    <x v="188"/>
    <x v="12"/>
    <n v="41.5"/>
    <n v="53"/>
    <n v="44.7"/>
    <n v="74"/>
    <x v="518"/>
    <n v="53.4"/>
    <n v="28327"/>
    <n v="38.9"/>
    <n v="0.12"/>
    <x v="4"/>
  </r>
  <r>
    <x v="168"/>
    <x v="81"/>
    <x v="1"/>
    <n v="32.200000000000003"/>
    <n v="75"/>
    <n v="33.799999999999997"/>
    <n v="90.5"/>
    <x v="113"/>
    <n v="53.4"/>
    <n v="23873.8"/>
    <n v="18.399999999999999"/>
    <n v="0.25"/>
    <x v="4"/>
  </r>
  <r>
    <x v="169"/>
    <x v="64"/>
    <x v="0"/>
    <n v="46.5"/>
    <n v="34.4"/>
    <n v="37.4"/>
    <n v="82.9"/>
    <x v="4"/>
    <n v="53.2"/>
    <n v="9259"/>
    <n v="6.4"/>
    <n v="0.17"/>
    <x v="4"/>
  </r>
  <r>
    <x v="94"/>
    <x v="169"/>
    <x v="18"/>
    <n v="36.9"/>
    <n v="56.1"/>
    <n v="50.8"/>
    <n v="68.099999999999994"/>
    <x v="519"/>
    <n v="53.1"/>
    <n v="24556"/>
    <n v="25.6"/>
    <n v="0.12"/>
    <x v="4"/>
  </r>
  <r>
    <x v="95"/>
    <x v="87"/>
    <x v="1"/>
    <n v="29.1"/>
    <n v="94.4"/>
    <n v="22.4"/>
    <n v="98.9"/>
    <x v="15"/>
    <n v="53"/>
    <n v="8747"/>
    <n v="15.9"/>
    <n v="0.37"/>
    <x v="4"/>
  </r>
  <r>
    <x v="96"/>
    <x v="88"/>
    <x v="11"/>
    <n v="32.6"/>
    <n v="70.099999999999994"/>
    <n v="48.5"/>
    <n v="74.900000000000006"/>
    <x v="57"/>
    <n v="52.9"/>
    <n v="28251"/>
    <n v="11.5"/>
    <n v="0.15"/>
    <x v="4"/>
  </r>
  <r>
    <x v="97"/>
    <x v="404"/>
    <x v="10"/>
    <n v="37.299999999999997"/>
    <n v="62.7"/>
    <n v="33.1"/>
    <n v="87.7"/>
    <x v="178"/>
    <n v="52.8"/>
    <n v="27603"/>
    <n v="15"/>
    <n v="0.17"/>
    <x v="4"/>
  </r>
  <r>
    <x v="170"/>
    <x v="122"/>
    <x v="20"/>
    <n v="39.9"/>
    <n v="79.7"/>
    <n v="28.2"/>
    <n v="79.599999999999994"/>
    <x v="23"/>
    <n v="52.7"/>
    <n v="9990"/>
    <n v="5"/>
    <n v="0.18"/>
    <x v="4"/>
  </r>
  <r>
    <x v="170"/>
    <x v="202"/>
    <x v="0"/>
    <n v="41.9"/>
    <n v="55.5"/>
    <n v="29.2"/>
    <n v="87.7"/>
    <x v="172"/>
    <n v="52.7"/>
    <n v="9390"/>
    <n v="4.5"/>
    <n v="0.26"/>
    <x v="4"/>
  </r>
  <r>
    <x v="170"/>
    <x v="136"/>
    <x v="1"/>
    <n v="40"/>
    <n v="74.8"/>
    <n v="39.1"/>
    <n v="74.3"/>
    <x v="53"/>
    <n v="52.7"/>
    <n v="23311"/>
    <n v="15.5"/>
    <n v="0.31"/>
    <x v="4"/>
  </r>
  <r>
    <x v="99"/>
    <x v="126"/>
    <x v="3"/>
    <n v="43.8"/>
    <n v="73.400000000000006"/>
    <n v="47.1"/>
    <n v="61.8"/>
    <x v="20"/>
    <n v="52.6"/>
    <n v="36299"/>
    <n v="21.6"/>
    <n v="0.23"/>
    <x v="4"/>
  </r>
  <r>
    <x v="99"/>
    <x v="107"/>
    <x v="16"/>
    <n v="26.8"/>
    <n v="76.7"/>
    <n v="35.299999999999997"/>
    <n v="86.6"/>
    <x v="475"/>
    <n v="52.6"/>
    <n v="20040"/>
    <n v="12.1"/>
    <n v="0.18"/>
    <x v="4"/>
  </r>
  <r>
    <x v="202"/>
    <x v="161"/>
    <x v="0"/>
    <n v="32.4"/>
    <n v="54.6"/>
    <n v="29.1"/>
    <n v="95.9"/>
    <x v="463"/>
    <n v="52.5"/>
    <n v="13216"/>
    <n v="17.399999999999999"/>
    <n v="0.19"/>
    <x v="4"/>
  </r>
  <r>
    <x v="202"/>
    <x v="193"/>
    <x v="11"/>
    <n v="45.7"/>
    <n v="84"/>
    <n v="44.8"/>
    <n v="55.1"/>
    <x v="8"/>
    <n v="52.5"/>
    <n v="12062"/>
    <n v="14.6"/>
    <n v="0.21"/>
    <x v="4"/>
  </r>
  <r>
    <x v="202"/>
    <x v="205"/>
    <x v="0"/>
    <n v="49.8"/>
    <n v="32.200000000000003"/>
    <n v="52.1"/>
    <n v="62.2"/>
    <x v="4"/>
    <n v="52.5"/>
    <n v="50095"/>
    <n v="18.7"/>
    <n v="0.09"/>
    <x v="4"/>
  </r>
  <r>
    <x v="102"/>
    <x v="207"/>
    <x v="4"/>
    <n v="43.9"/>
    <n v="64"/>
    <n v="53.5"/>
    <n v="57.8"/>
    <x v="375"/>
    <n v="52.4"/>
    <n v="17916"/>
    <n v="10.199999999999999"/>
    <n v="0.22"/>
    <x v="4"/>
  </r>
  <r>
    <x v="103"/>
    <x v="71"/>
    <x v="0"/>
    <n v="48.7"/>
    <n v="31.8"/>
    <n v="35.9"/>
    <n v="76.900000000000006"/>
    <x v="114"/>
    <n v="52.1"/>
    <n v="23845"/>
    <n v="10.199999999999999"/>
    <n v="0.12"/>
    <x v="4"/>
  </r>
  <r>
    <x v="173"/>
    <x v="124"/>
    <x v="1"/>
    <n v="35.4"/>
    <n v="84.7"/>
    <n v="36.1"/>
    <n v="78"/>
    <x v="174"/>
    <n v="52"/>
    <n v="11512"/>
    <n v="14.9"/>
    <n v="0.33"/>
    <x v="4"/>
  </r>
  <r>
    <x v="104"/>
    <x v="203"/>
    <x v="2"/>
    <n v="42"/>
    <n v="80.7"/>
    <n v="36.9"/>
    <n v="70.099999999999994"/>
    <x v="520"/>
    <n v="51.9"/>
    <n v="14708"/>
    <n v="22.5"/>
    <n v="0.14000000000000001"/>
    <x v="4"/>
  </r>
  <r>
    <x v="104"/>
    <x v="97"/>
    <x v="0"/>
    <n v="36.5"/>
    <n v="44.8"/>
    <n v="39.1"/>
    <n v="83.6"/>
    <x v="51"/>
    <n v="51.9"/>
    <n v="31331"/>
    <n v="8.4"/>
    <n v="0.09"/>
    <x v="4"/>
  </r>
  <r>
    <x v="104"/>
    <x v="89"/>
    <x v="1"/>
    <n v="35.200000000000003"/>
    <n v="82.4"/>
    <n v="34.1"/>
    <n v="79.7"/>
    <x v="68"/>
    <n v="51.9"/>
    <n v="20925"/>
    <n v="13.5"/>
    <n v="0.28999999999999998"/>
    <x v="4"/>
  </r>
  <r>
    <x v="105"/>
    <x v="272"/>
    <x v="12"/>
    <n v="39.799999999999997"/>
    <n v="44.7"/>
    <n v="42"/>
    <n v="70.8"/>
    <x v="331"/>
    <n v="51.6"/>
    <n v="35487"/>
    <n v="37.4"/>
    <n v="0.12"/>
    <x v="4"/>
  </r>
  <r>
    <x v="106"/>
    <x v="135"/>
    <x v="2"/>
    <n v="29.4"/>
    <n v="85.1"/>
    <n v="39.9"/>
    <n v="76.5"/>
    <x v="521"/>
    <n v="51.4"/>
    <n v="11964"/>
    <n v="13.1"/>
    <n v="0.22"/>
    <x v="4"/>
  </r>
  <r>
    <x v="106"/>
    <x v="138"/>
    <x v="18"/>
    <n v="35.5"/>
    <n v="50.6"/>
    <n v="43.2"/>
    <n v="74.900000000000006"/>
    <x v="94"/>
    <n v="51.4"/>
    <n v="23280"/>
    <n v="16.3"/>
    <n v="0.06"/>
    <x v="4"/>
  </r>
  <r>
    <x v="108"/>
    <x v="75"/>
    <x v="13"/>
    <n v="39.4"/>
    <n v="83.9"/>
    <n v="30.3"/>
    <n v="77.599999999999994"/>
    <x v="207"/>
    <n v="51.2"/>
    <n v="15521"/>
    <n v="18"/>
    <n v="0.25"/>
    <x v="4"/>
  </r>
  <r>
    <x v="109"/>
    <x v="310"/>
    <x v="17"/>
    <n v="28.5"/>
    <n v="54.1"/>
    <n v="27.6"/>
    <n v="96.8"/>
    <x v="22"/>
    <n v="51.1"/>
    <n v="11506"/>
    <n v="25"/>
    <n v="7.0000000000000007E-2"/>
    <x v="4"/>
  </r>
  <r>
    <x v="110"/>
    <x v="210"/>
    <x v="18"/>
    <n v="30.5"/>
    <n v="61.6"/>
    <n v="46.7"/>
    <n v="73.900000000000006"/>
    <x v="375"/>
    <n v="51"/>
    <n v="17713"/>
    <n v="13"/>
    <n v="0.1"/>
    <x v="4"/>
  </r>
  <r>
    <x v="176"/>
    <x v="228"/>
    <x v="0"/>
    <n v="26.1"/>
    <n v="52.6"/>
    <n v="26.7"/>
    <n v="97.1"/>
    <x v="522"/>
    <n v="50.9"/>
    <n v="5287"/>
    <n v="18.2"/>
    <n v="0.12"/>
    <x v="4"/>
  </r>
  <r>
    <x v="176"/>
    <x v="212"/>
    <x v="0"/>
    <n v="46.2"/>
    <n v="49.1"/>
    <n v="51.9"/>
    <n v="55.1"/>
    <x v="96"/>
    <n v="50.9"/>
    <n v="50657"/>
    <n v="21.4"/>
    <n v="0.09"/>
    <x v="4"/>
  </r>
  <r>
    <x v="176"/>
    <x v="112"/>
    <x v="5"/>
    <n v="53.5"/>
    <n v="37"/>
    <n v="52.9"/>
    <n v="48.1"/>
    <x v="471"/>
    <n v="50.9"/>
    <n v="9586"/>
    <n v="7.3"/>
    <n v="0.13"/>
    <x v="4"/>
  </r>
  <r>
    <x v="113"/>
    <x v="113"/>
    <x v="18"/>
    <n v="38.299999999999997"/>
    <n v="69"/>
    <n v="47.1"/>
    <n v="57.3"/>
    <x v="121"/>
    <n v="50.5"/>
    <n v="8176"/>
    <n v="16"/>
    <n v="0.14000000000000001"/>
    <x v="4"/>
  </r>
  <r>
    <x v="113"/>
    <x v="104"/>
    <x v="0"/>
    <n v="40.5"/>
    <n v="34.299999999999997"/>
    <n v="45.3"/>
    <n v="71"/>
    <x v="285"/>
    <n v="50.5"/>
    <n v="37032"/>
    <n v="17.3"/>
    <n v="0.08"/>
    <x v="4"/>
  </r>
  <r>
    <x v="177"/>
    <x v="167"/>
    <x v="1"/>
    <n v="39.4"/>
    <n v="67.599999999999994"/>
    <n v="39.1"/>
    <n v="69.3"/>
    <x v="290"/>
    <n v="50.4"/>
    <n v="27703"/>
    <n v="14.7"/>
    <n v="0.21"/>
    <x v="4"/>
  </r>
  <r>
    <x v="115"/>
    <x v="206"/>
    <x v="0"/>
    <n v="25.8"/>
    <n v="54.7"/>
    <n v="29.1"/>
    <n v="95.3"/>
    <x v="112"/>
    <n v="50.3"/>
    <n v="5495"/>
    <n v="12.6"/>
    <n v="0.22"/>
    <x v="4"/>
  </r>
  <r>
    <x v="178"/>
    <x v="326"/>
    <x v="6"/>
    <n v="48.1"/>
    <n v="35.799999999999997"/>
    <n v="50.2"/>
    <n v="51.7"/>
    <x v="436"/>
    <n v="50.2"/>
    <n v="24365"/>
    <n v="20.3"/>
    <n v="0.09"/>
    <x v="4"/>
  </r>
  <r>
    <x v="178"/>
    <x v="145"/>
    <x v="1"/>
    <n v="42.8"/>
    <n v="75.8"/>
    <n v="39.799999999999997"/>
    <n v="62.7"/>
    <x v="88"/>
    <n v="50.2"/>
    <n v="25295"/>
    <n v="16.399999999999999"/>
    <n v="0.23"/>
    <x v="4"/>
  </r>
  <r>
    <x v="179"/>
    <x v="155"/>
    <x v="0"/>
    <n v="46.5"/>
    <n v="37.1"/>
    <n v="35.1"/>
    <n v="73.099999999999994"/>
    <x v="4"/>
    <n v="50.1"/>
    <n v="62468"/>
    <n v="13.6"/>
    <n v="0.13"/>
    <x v="4"/>
  </r>
  <r>
    <x v="179"/>
    <x v="116"/>
    <x v="0"/>
    <n v="29.4"/>
    <n v="61.6"/>
    <n v="27.5"/>
    <n v="91.5"/>
    <x v="89"/>
    <n v="50.1"/>
    <n v="20626"/>
    <n v="22"/>
    <n v="0.12"/>
    <x v="4"/>
  </r>
  <r>
    <x v="118"/>
    <x v="98"/>
    <x v="0"/>
    <n v="38.299999999999997"/>
    <n v="33.1"/>
    <n v="35.4"/>
    <n v="80.400000000000006"/>
    <x v="213"/>
    <n v="50"/>
    <n v="6178"/>
    <n v="6.6"/>
    <n v="0.16"/>
    <x v="4"/>
  </r>
  <r>
    <x v="199"/>
    <x v="166"/>
    <x v="20"/>
    <n v="30.9"/>
    <n v="66.3"/>
    <n v="47.5"/>
    <n v="66.5"/>
    <x v="452"/>
    <n v="49.9"/>
    <n v="23895"/>
    <n v="13.6"/>
    <n v="0.14000000000000001"/>
    <x v="4"/>
  </r>
  <r>
    <x v="180"/>
    <x v="183"/>
    <x v="1"/>
    <n v="32"/>
    <n v="79.8"/>
    <n v="32.700000000000003"/>
    <n v="78"/>
    <x v="336"/>
    <n v="49.7"/>
    <n v="17755"/>
    <n v="18.8"/>
    <n v="0.28000000000000003"/>
    <x v="4"/>
  </r>
  <r>
    <x v="119"/>
    <x v="114"/>
    <x v="15"/>
    <n v="48.8"/>
    <n v="27.5"/>
    <n v="57.3"/>
    <n v="47.7"/>
    <x v="53"/>
    <n v="49.3"/>
    <n v="31891"/>
    <n v="11.9"/>
    <n v="7.0000000000000007E-2"/>
    <x v="4"/>
  </r>
  <r>
    <x v="120"/>
    <x v="181"/>
    <x v="12"/>
    <n v="39"/>
    <n v="56.8"/>
    <n v="29.9"/>
    <n v="75"/>
    <x v="234"/>
    <n v="49.2"/>
    <n v="37917"/>
    <n v="27.6"/>
    <n v="0.16"/>
    <x v="4"/>
  </r>
  <r>
    <x v="181"/>
    <x v="129"/>
    <x v="5"/>
    <n v="51.3"/>
    <n v="29.1"/>
    <n v="48"/>
    <n v="51.1"/>
    <x v="523"/>
    <n v="49.1"/>
    <n v="23144"/>
    <n v="7.8"/>
    <n v="0.09"/>
    <x v="4"/>
  </r>
  <r>
    <x v="181"/>
    <x v="165"/>
    <x v="1"/>
    <n v="31.3"/>
    <n v="79.5"/>
    <n v="33.200000000000003"/>
    <n v="76.2"/>
    <x v="95"/>
    <n v="49.1"/>
    <n v="18815"/>
    <n v="13.6"/>
    <n v="0.3"/>
    <x v="4"/>
  </r>
  <r>
    <x v="181"/>
    <x v="222"/>
    <x v="8"/>
    <n v="36.299999999999997"/>
    <n v="87.3"/>
    <n v="38.1"/>
    <n v="62.2"/>
    <x v="344"/>
    <n v="49.1"/>
    <n v="20851"/>
    <n v="20.7"/>
    <n v="0.27"/>
    <x v="4"/>
  </r>
  <r>
    <x v="203"/>
    <x v="176"/>
    <x v="20"/>
    <n v="34"/>
    <n v="71.8"/>
    <n v="34.4"/>
    <n v="73.5"/>
    <x v="144"/>
    <n v="49"/>
    <n v="27545"/>
    <n v="4.0999999999999996"/>
    <n v="0.19"/>
    <x v="4"/>
  </r>
  <r>
    <x v="203"/>
    <x v="99"/>
    <x v="10"/>
    <n v="38.1"/>
    <n v="64.400000000000006"/>
    <n v="33.799999999999997"/>
    <n v="73"/>
    <x v="459"/>
    <n v="49"/>
    <n v="2218"/>
    <n v="8"/>
    <n v="0.14000000000000001"/>
    <x v="4"/>
  </r>
  <r>
    <x v="182"/>
    <x v="83"/>
    <x v="0"/>
    <n v="38.799999999999997"/>
    <n v="27.5"/>
    <n v="36.5"/>
    <n v="75"/>
    <x v="501"/>
    <n v="48.6"/>
    <n v="25674"/>
    <n v="16.899999999999999"/>
    <n v="0.09"/>
    <x v="4"/>
  </r>
  <r>
    <x v="124"/>
    <x v="132"/>
    <x v="12"/>
    <n v="38"/>
    <n v="56.7"/>
    <n v="28.1"/>
    <n v="74"/>
    <x v="81"/>
    <n v="48.3"/>
    <n v="26467"/>
    <n v="31.2"/>
    <n v="0.16"/>
    <x v="4"/>
  </r>
  <r>
    <x v="125"/>
    <x v="72"/>
    <x v="8"/>
    <n v="33.799999999999997"/>
    <n v="79.3"/>
    <n v="40.4"/>
    <n v="61.1"/>
    <x v="341"/>
    <n v="48.2"/>
    <n v="20771"/>
    <n v="30.1"/>
    <n v="0.26"/>
    <x v="4"/>
  </r>
  <r>
    <x v="126"/>
    <x v="287"/>
    <x v="17"/>
    <n v="30.2"/>
    <n v="37.299999999999997"/>
    <n v="36.9"/>
    <n v="79.7"/>
    <x v="469"/>
    <n v="48.1"/>
    <n v="34550"/>
    <n v="16"/>
    <n v="0.05"/>
    <x v="4"/>
  </r>
  <r>
    <x v="126"/>
    <x v="186"/>
    <x v="12"/>
    <n v="40.5"/>
    <n v="60.1"/>
    <n v="34.9"/>
    <n v="62.9"/>
    <x v="496"/>
    <n v="48.1"/>
    <n v="25294"/>
    <n v="24.6"/>
    <n v="0.16"/>
    <x v="4"/>
  </r>
  <r>
    <x v="126"/>
    <x v="154"/>
    <x v="22"/>
    <n v="25.1"/>
    <n v="63.2"/>
    <n v="28.3"/>
    <n v="88.3"/>
    <x v="123"/>
    <n v="48.1"/>
    <n v="10901"/>
    <n v="18.3"/>
    <n v="0.13"/>
    <x v="4"/>
  </r>
  <r>
    <x v="126"/>
    <x v="131"/>
    <x v="5"/>
    <n v="49.7"/>
    <n v="29.7"/>
    <n v="47.3"/>
    <n v="49.6"/>
    <x v="231"/>
    <n v="48.1"/>
    <n v="17200"/>
    <n v="5"/>
    <n v="7.0000000000000007E-2"/>
    <x v="4"/>
  </r>
  <r>
    <x v="184"/>
    <x v="217"/>
    <x v="0"/>
    <n v="42.7"/>
    <n v="56.7"/>
    <n v="27.2"/>
    <n v="73.099999999999994"/>
    <x v="4"/>
    <n v="48"/>
    <n v="15286"/>
    <n v="5.7"/>
    <n v="0.14000000000000001"/>
    <x v="4"/>
  </r>
  <r>
    <x v="129"/>
    <x v="295"/>
    <x v="19"/>
    <n v="34.6"/>
    <n v="61"/>
    <n v="33.6"/>
    <n v="67.7"/>
    <x v="8"/>
    <n v="47.9"/>
    <n v="12346"/>
    <n v="30.3"/>
    <n v="0.16"/>
    <x v="4"/>
  </r>
  <r>
    <x v="130"/>
    <x v="175"/>
    <x v="1"/>
    <n v="39.9"/>
    <n v="70.599999999999994"/>
    <n v="35.799999999999997"/>
    <n v="62.7"/>
    <x v="314"/>
    <n v="47.8"/>
    <n v="30144"/>
    <n v="15"/>
    <n v="0.27"/>
    <x v="4"/>
  </r>
  <r>
    <x v="130"/>
    <x v="216"/>
    <x v="19"/>
    <n v="37.9"/>
    <n v="59.7"/>
    <n v="34.9"/>
    <n v="67.7"/>
    <x v="323"/>
    <n v="47.8"/>
    <n v="28856"/>
    <n v="42"/>
    <n v="0.19"/>
    <x v="4"/>
  </r>
  <r>
    <x v="132"/>
    <x v="163"/>
    <x v="0"/>
    <n v="51.1"/>
    <n v="43.3"/>
    <n v="28.2"/>
    <n v="62.2"/>
    <x v="265"/>
    <n v="47.7"/>
    <n v="15408"/>
    <n v="8.5"/>
    <n v="0.14000000000000001"/>
    <x v="4"/>
  </r>
  <r>
    <x v="132"/>
    <x v="130"/>
    <x v="3"/>
    <n v="21.6"/>
    <n v="70.099999999999994"/>
    <n v="30.6"/>
    <n v="86.7"/>
    <x v="43"/>
    <n v="47.7"/>
    <n v="17581"/>
    <n v="21.5"/>
    <n v="0.11"/>
    <x v="4"/>
  </r>
  <r>
    <x v="205"/>
    <x v="144"/>
    <x v="23"/>
    <n v="28.6"/>
    <n v="87.3"/>
    <n v="33.4"/>
    <n v="68.400000000000006"/>
    <x v="482"/>
    <n v="47.5"/>
    <n v="29787"/>
    <n v="18.899999999999999"/>
    <n v="0.28000000000000003"/>
    <x v="4"/>
  </r>
  <r>
    <x v="205"/>
    <x v="133"/>
    <x v="0"/>
    <n v="41.9"/>
    <n v="31.7"/>
    <n v="33.5"/>
    <n v="71"/>
    <x v="83"/>
    <n v="47.5"/>
    <n v="27526"/>
    <n v="11.6"/>
    <n v="0.11"/>
    <x v="4"/>
  </r>
  <r>
    <x v="134"/>
    <x v="460"/>
    <x v="0"/>
    <n v="32.4"/>
    <n v="41.2"/>
    <n v="24.4"/>
    <n v="87.1"/>
    <x v="100"/>
    <n v="47.3"/>
    <n v="19660"/>
    <n v="15.9"/>
    <n v="0.15"/>
    <x v="4"/>
  </r>
  <r>
    <x v="135"/>
    <x v="405"/>
    <x v="10"/>
    <n v="38"/>
    <n v="57.3"/>
    <n v="29.3"/>
    <n v="73"/>
    <x v="209"/>
    <n v="47.1"/>
    <n v="16130"/>
    <n v="12.1"/>
    <n v="0.13"/>
    <x v="4"/>
  </r>
  <r>
    <x v="135"/>
    <x v="149"/>
    <x v="1"/>
    <n v="28"/>
    <n v="84.1"/>
    <n v="30.2"/>
    <n v="74.3"/>
    <x v="228"/>
    <n v="47.1"/>
    <n v="12938"/>
    <n v="15.8"/>
    <n v="0.33"/>
    <x v="4"/>
  </r>
  <r>
    <x v="186"/>
    <x v="215"/>
    <x v="10"/>
    <n v="25.6"/>
    <n v="67.400000000000006"/>
    <n v="19.7"/>
    <n v="92.2"/>
    <x v="45"/>
    <n v="47"/>
    <n v="27756"/>
    <n v="14.8"/>
    <n v="0.17"/>
    <x v="4"/>
  </r>
  <r>
    <x v="186"/>
    <x v="159"/>
    <x v="0"/>
    <n v="29"/>
    <n v="40.6"/>
    <n v="36.299999999999997"/>
    <n v="73.099999999999994"/>
    <x v="156"/>
    <n v="47"/>
    <n v="19262"/>
    <n v="15.9"/>
    <n v="0.1"/>
    <x v="4"/>
  </r>
  <r>
    <x v="137"/>
    <x v="160"/>
    <x v="0"/>
    <n v="35.700000000000003"/>
    <n v="29.5"/>
    <n v="37.5"/>
    <n v="73.099999999999994"/>
    <x v="57"/>
    <n v="46.9"/>
    <n v="83236"/>
    <n v="29.9"/>
    <n v="0.09"/>
    <x v="4"/>
  </r>
  <r>
    <x v="137"/>
    <x v="461"/>
    <x v="17"/>
    <n v="26"/>
    <n v="44.6"/>
    <n v="27.1"/>
    <n v="88.5"/>
    <x v="254"/>
    <n v="46.9"/>
    <n v="2739"/>
    <n v="15.9"/>
    <n v="0.06"/>
    <x v="4"/>
  </r>
  <r>
    <x v="137"/>
    <x v="194"/>
    <x v="25"/>
    <n v="35.200000000000003"/>
    <n v="91"/>
    <n v="39.700000000000003"/>
    <n v="56.3"/>
    <x v="109"/>
    <n v="46.9"/>
    <n v="34651"/>
    <n v="20.5"/>
    <n v="0.25"/>
    <x v="4"/>
  </r>
  <r>
    <x v="140"/>
    <x v="230"/>
    <x v="0"/>
    <n v="36.4"/>
    <n v="54.7"/>
    <n v="21.9"/>
    <n v="81.3"/>
    <x v="524"/>
    <n v="46.8"/>
    <n v="18539"/>
    <n v="15.1"/>
    <n v="0.26"/>
    <x v="4"/>
  </r>
  <r>
    <x v="141"/>
    <x v="220"/>
    <x v="21"/>
    <n v="36.1"/>
    <n v="60.3"/>
    <n v="35.200000000000003"/>
    <n v="66.3"/>
    <x v="196"/>
    <n v="46.7"/>
    <n v="27139"/>
    <n v="18.8"/>
    <n v="0.18"/>
    <x v="4"/>
  </r>
  <r>
    <x v="141"/>
    <x v="69"/>
    <x v="0"/>
    <n v="45.2"/>
    <n v="27.6"/>
    <n v="23.9"/>
    <n v="77.8"/>
    <x v="4"/>
    <n v="46.7"/>
    <n v="6753"/>
    <n v="5.5"/>
    <n v="7.0000000000000007E-2"/>
    <x v="4"/>
  </r>
  <r>
    <x v="204"/>
    <x v="77"/>
    <x v="0"/>
    <n v="32.799999999999997"/>
    <n v="60.5"/>
    <n v="24.4"/>
    <n v="80.400000000000006"/>
    <x v="209"/>
    <n v="46.6"/>
    <n v="21908"/>
    <n v="10.9"/>
    <n v="0.24"/>
    <x v="4"/>
  </r>
  <r>
    <x v="204"/>
    <x v="214"/>
    <x v="26"/>
    <n v="43.5"/>
    <n v="46.1"/>
    <n v="51.1"/>
    <n v="45.5"/>
    <x v="18"/>
    <n v="46.6"/>
    <n v="23977"/>
    <n v="24.4"/>
    <n v="0.04"/>
    <x v="4"/>
  </r>
  <r>
    <x v="204"/>
    <x v="221"/>
    <x v="3"/>
    <n v="37.9"/>
    <n v="63.2"/>
    <n v="34.700000000000003"/>
    <n v="62.9"/>
    <x v="464"/>
    <n v="46.6"/>
    <n v="36733"/>
    <n v="26.3"/>
    <n v="0.15"/>
    <x v="4"/>
  </r>
  <r>
    <x v="187"/>
    <x v="235"/>
    <x v="0"/>
    <n v="40.1"/>
    <n v="57"/>
    <n v="39.799999999999997"/>
    <n v="57.5"/>
    <x v="314"/>
    <n v="46.5"/>
    <n v="25668"/>
    <n v="19"/>
    <n v="0.19"/>
    <x v="4"/>
  </r>
  <r>
    <x v="188"/>
    <x v="223"/>
    <x v="4"/>
    <n v="31"/>
    <n v="71.3"/>
    <n v="32.9"/>
    <n v="68.599999999999994"/>
    <x v="114"/>
    <n v="46.3"/>
    <n v="10015"/>
    <n v="7.1"/>
    <n v="0.28000000000000003"/>
    <x v="4"/>
  </r>
  <r>
    <x v="145"/>
    <x v="250"/>
    <x v="9"/>
    <n v="45.6"/>
    <n v="37.4"/>
    <n v="34"/>
    <n v="61"/>
    <x v="444"/>
    <n v="46.2"/>
    <n v="32175"/>
    <n v="12.2"/>
    <n v="0.11"/>
    <x v="4"/>
  </r>
  <r>
    <x v="145"/>
    <x v="156"/>
    <x v="0"/>
    <n v="36.4"/>
    <n v="40.6"/>
    <n v="30.9"/>
    <n v="72"/>
    <x v="511"/>
    <n v="46.2"/>
    <n v="29991"/>
    <n v="17.399999999999999"/>
    <n v="0.11"/>
    <x v="4"/>
  </r>
  <r>
    <x v="146"/>
    <x v="179"/>
    <x v="12"/>
    <n v="32.200000000000003"/>
    <n v="54.8"/>
    <n v="22.2"/>
    <n v="83.8"/>
    <x v="4"/>
    <n v="46.1"/>
    <n v="32474"/>
    <n v="70.400000000000006"/>
    <n v="0.13"/>
    <x v="4"/>
  </r>
  <r>
    <x v="147"/>
    <x v="288"/>
    <x v="29"/>
    <n v="55.9"/>
    <n v="60.4"/>
    <n v="42.1"/>
    <n v="33.799999999999997"/>
    <x v="141"/>
    <n v="46"/>
    <n v="30822"/>
    <n v="7.7"/>
    <n v="0.2"/>
    <x v="4"/>
  </r>
  <r>
    <x v="147"/>
    <x v="407"/>
    <x v="1"/>
    <n v="23.1"/>
    <n v="55.8"/>
    <n v="27.3"/>
    <n v="86.4"/>
    <x v="61"/>
    <n v="46"/>
    <n v="2958"/>
    <n v="13.4"/>
    <n v="0.17"/>
    <x v="4"/>
  </r>
  <r>
    <x v="200"/>
    <x v="174"/>
    <x v="1"/>
    <n v="25.2"/>
    <n v="76.5"/>
    <n v="22.6"/>
    <n v="83.7"/>
    <x v="29"/>
    <n v="45.9"/>
    <n v="14992"/>
    <n v="14.7"/>
    <n v="0.28000000000000003"/>
    <x v="4"/>
  </r>
  <r>
    <x v="149"/>
    <x v="225"/>
    <x v="1"/>
    <n v="29.8"/>
    <n v="83.9"/>
    <n v="31.6"/>
    <n v="67.099999999999994"/>
    <x v="87"/>
    <n v="45.7"/>
    <n v="14541"/>
    <n v="13.4"/>
    <n v="0.35"/>
    <x v="4"/>
  </r>
  <r>
    <x v="190"/>
    <x v="409"/>
    <x v="0"/>
    <n v="19.7"/>
    <n v="63"/>
    <n v="13.1"/>
    <n v="99.2"/>
    <x v="12"/>
    <n v="45.6"/>
    <n v="4408"/>
    <n v="13.7"/>
    <n v="0.26"/>
    <x v="4"/>
  </r>
  <r>
    <x v="190"/>
    <x v="94"/>
    <x v="0"/>
    <n v="44.6"/>
    <n v="39.9"/>
    <n v="25.1"/>
    <n v="70"/>
    <x v="459"/>
    <n v="45.6"/>
    <n v="20541"/>
    <n v="12"/>
    <n v="0.16"/>
    <x v="4"/>
  </r>
  <r>
    <x v="191"/>
    <x v="111"/>
    <x v="17"/>
    <n v="28"/>
    <n v="44.6"/>
    <n v="27.7"/>
    <n v="76"/>
    <x v="354"/>
    <n v="59.8"/>
    <n v="23873.8"/>
    <n v="18.399999999999999"/>
    <n v="0.25"/>
    <x v="4"/>
  </r>
  <r>
    <x v="191"/>
    <x v="227"/>
    <x v="1"/>
    <n v="30.5"/>
    <n v="69.3"/>
    <n v="30.4"/>
    <n v="69.3"/>
    <x v="87"/>
    <n v="59.8"/>
    <n v="23347"/>
    <n v="13.1"/>
    <n v="0.23"/>
    <x v="4"/>
  </r>
  <r>
    <x v="191"/>
    <x v="171"/>
    <x v="12"/>
    <n v="28.1"/>
    <n v="55.6"/>
    <n v="22.4"/>
    <n v="78.8"/>
    <x v="99"/>
    <n v="59.8"/>
    <n v="31861"/>
    <n v="9.3000000000000007"/>
    <n v="0.15"/>
    <x v="4"/>
  </r>
  <r>
    <x v="191"/>
    <x v="204"/>
    <x v="26"/>
    <n v="41.5"/>
    <n v="53.3"/>
    <n v="36.299999999999997"/>
    <n v="57.2"/>
    <x v="442"/>
    <n v="59.8"/>
    <n v="17612"/>
    <n v="10.7"/>
    <n v="0.05"/>
    <x v="4"/>
  </r>
  <r>
    <x v="191"/>
    <x v="148"/>
    <x v="4"/>
    <n v="33.700000000000003"/>
    <n v="69.900000000000006"/>
    <n v="36.5"/>
    <n v="56.5"/>
    <x v="18"/>
    <n v="59.8"/>
    <n v="22064"/>
    <n v="25.9"/>
    <n v="0.26"/>
    <x v="4"/>
  </r>
  <r>
    <x v="191"/>
    <x v="251"/>
    <x v="6"/>
    <n v="48.9"/>
    <n v="35.9"/>
    <n v="44.3"/>
    <n v="39.9"/>
    <x v="436"/>
    <n v="59.8"/>
    <n v="24043"/>
    <n v="15.8"/>
    <n v="0.14000000000000001"/>
    <x v="4"/>
  </r>
  <r>
    <x v="191"/>
    <x v="152"/>
    <x v="1"/>
    <n v="30.3"/>
    <n v="73.8"/>
    <n v="29.6"/>
    <n v="70.3"/>
    <x v="115"/>
    <n v="59.8"/>
    <n v="20174"/>
    <n v="15.2"/>
    <n v="0.28999999999999998"/>
    <x v="4"/>
  </r>
  <r>
    <x v="191"/>
    <x v="231"/>
    <x v="26"/>
    <n v="36.9"/>
    <n v="60.6"/>
    <n v="37.5"/>
    <n v="52"/>
    <x v="328"/>
    <n v="59.8"/>
    <n v="13855"/>
    <n v="19.399999999999999"/>
    <n v="0.04"/>
    <x v="4"/>
  </r>
  <r>
    <x v="191"/>
    <x v="233"/>
    <x v="12"/>
    <n v="35"/>
    <n v="54.1"/>
    <n v="22"/>
    <n v="73"/>
    <x v="425"/>
    <n v="59.8"/>
    <n v="9187"/>
    <n v="11.2"/>
    <n v="0.1"/>
    <x v="4"/>
  </r>
  <r>
    <x v="191"/>
    <x v="141"/>
    <x v="22"/>
    <n v="28.4"/>
    <n v="47.8"/>
    <n v="28.8"/>
    <n v="79.7"/>
    <x v="205"/>
    <n v="59.8"/>
    <n v="47491"/>
    <n v="12.2"/>
    <n v="0.1"/>
    <x v="4"/>
  </r>
  <r>
    <x v="191"/>
    <x v="134"/>
    <x v="21"/>
    <n v="29.5"/>
    <n v="65.3"/>
    <n v="27.9"/>
    <n v="68.5"/>
    <x v="103"/>
    <n v="59.8"/>
    <n v="11623"/>
    <n v="11.1"/>
    <n v="0.12"/>
    <x v="4"/>
  </r>
  <r>
    <x v="191"/>
    <x v="140"/>
    <x v="1"/>
    <n v="24.4"/>
    <n v="64.5"/>
    <n v="22.5"/>
    <n v="84.4"/>
    <x v="22"/>
    <n v="59.8"/>
    <n v="11628"/>
    <n v="15.3"/>
    <n v="0.25"/>
    <x v="4"/>
  </r>
  <r>
    <x v="191"/>
    <x v="196"/>
    <x v="0"/>
    <n v="43"/>
    <n v="53.4"/>
    <n v="34.1"/>
    <n v="55.1"/>
    <x v="149"/>
    <n v="59.8"/>
    <n v="24313"/>
    <n v="9.1999999999999993"/>
    <n v="0.17"/>
    <x v="4"/>
  </r>
  <r>
    <x v="191"/>
    <x v="187"/>
    <x v="25"/>
    <n v="23.9"/>
    <n v="93.4"/>
    <n v="17.100000000000001"/>
    <n v="77"/>
    <x v="316"/>
    <n v="59.8"/>
    <n v="18209"/>
    <n v="16.899999999999999"/>
    <n v="0.39"/>
    <x v="4"/>
  </r>
  <r>
    <x v="191"/>
    <x v="213"/>
    <x v="1"/>
    <n v="32.799999999999997"/>
    <n v="75"/>
    <n v="34"/>
    <n v="58.1"/>
    <x v="152"/>
    <n v="59.8"/>
    <n v="12050"/>
    <n v="14.8"/>
    <n v="0.28000000000000003"/>
    <x v="4"/>
  </r>
  <r>
    <x v="191"/>
    <x v="49"/>
    <x v="9"/>
    <n v="36.9"/>
    <n v="26.3"/>
    <n v="27.3"/>
    <n v="73.599999999999994"/>
    <x v="525"/>
    <n v="59.8"/>
    <n v="14290"/>
    <n v="7.9"/>
    <n v="0.02"/>
    <x v="4"/>
  </r>
  <r>
    <x v="191"/>
    <x v="242"/>
    <x v="10"/>
    <n v="28.6"/>
    <n v="69.5"/>
    <n v="23.4"/>
    <n v="74"/>
    <x v="260"/>
    <n v="59.8"/>
    <n v="46208"/>
    <n v="17.8"/>
    <n v="0.21"/>
    <x v="4"/>
  </r>
  <r>
    <x v="191"/>
    <x v="219"/>
    <x v="27"/>
    <n v="51.6"/>
    <n v="25.3"/>
    <n v="51.6"/>
    <n v="32.299999999999997"/>
    <x v="411"/>
    <n v="59.8"/>
    <n v="81402"/>
    <n v="14.6"/>
    <n v="0.04"/>
    <x v="4"/>
  </r>
  <r>
    <x v="191"/>
    <x v="277"/>
    <x v="0"/>
    <n v="26"/>
    <n v="55.4"/>
    <n v="28.2"/>
    <n v="77.8"/>
    <x v="105"/>
    <n v="59.8"/>
    <n v="16306"/>
    <n v="22.8"/>
    <n v="0.23"/>
    <x v="4"/>
  </r>
  <r>
    <x v="191"/>
    <x v="262"/>
    <x v="28"/>
    <n v="28.7"/>
    <n v="50.7"/>
    <n v="16"/>
    <n v="88.1"/>
    <x v="219"/>
    <n v="59.8"/>
    <n v="18135"/>
    <n v="25.8"/>
    <n v="0.09"/>
    <x v="4"/>
  </r>
  <r>
    <x v="191"/>
    <x v="184"/>
    <x v="18"/>
    <n v="32.299999999999997"/>
    <n v="67.2"/>
    <n v="45.3"/>
    <n v="49.4"/>
    <x v="526"/>
    <n v="59.8"/>
    <n v="6631"/>
    <n v="12"/>
    <n v="0.26"/>
    <x v="4"/>
  </r>
  <r>
    <x v="191"/>
    <x v="245"/>
    <x v="19"/>
    <n v="26.7"/>
    <n v="79.400000000000006"/>
    <n v="36.200000000000003"/>
    <n v="64.400000000000006"/>
    <x v="236"/>
    <n v="59.8"/>
    <n v="23819"/>
    <n v="26.1"/>
    <n v="0.32"/>
    <x v="4"/>
  </r>
  <r>
    <x v="191"/>
    <x v="91"/>
    <x v="0"/>
    <n v="33.299999999999997"/>
    <n v="26"/>
    <n v="23.5"/>
    <n v="81.3"/>
    <x v="189"/>
    <n v="59.8"/>
    <n v="7326"/>
    <n v="4.5999999999999996"/>
    <n v="0.05"/>
    <x v="4"/>
  </r>
  <r>
    <x v="191"/>
    <x v="74"/>
    <x v="0"/>
    <n v="36.799999999999997"/>
    <n v="26.5"/>
    <n v="19.899999999999999"/>
    <n v="78.7"/>
    <x v="84"/>
    <n v="59.8"/>
    <n v="7867"/>
    <n v="11.8"/>
    <n v="7.0000000000000007E-2"/>
    <x v="4"/>
  </r>
  <r>
    <x v="191"/>
    <x v="191"/>
    <x v="6"/>
    <n v="44.5"/>
    <n v="35.700000000000003"/>
    <n v="45.8"/>
    <n v="44.3"/>
    <x v="339"/>
    <n v="59.8"/>
    <n v="24774"/>
    <n v="11.6"/>
    <n v="0.14000000000000001"/>
    <x v="4"/>
  </r>
  <r>
    <x v="192"/>
    <x v="226"/>
    <x v="22"/>
    <n v="30.4"/>
    <n v="46.4"/>
    <n v="29.2"/>
    <n v="67"/>
    <x v="433"/>
    <n v="59.8"/>
    <n v="30538"/>
    <n v="12.3"/>
    <n v="0.1"/>
    <x v="4"/>
  </r>
  <r>
    <x v="192"/>
    <x v="151"/>
    <x v="1"/>
    <n v="28.3"/>
    <n v="84.4"/>
    <n v="29.3"/>
    <n v="60.4"/>
    <x v="195"/>
    <n v="59.8"/>
    <n v="9454"/>
    <n v="17.2"/>
    <n v="0.38"/>
    <x v="4"/>
  </r>
  <r>
    <x v="192"/>
    <x v="264"/>
    <x v="1"/>
    <n v="22.1"/>
    <n v="88.8"/>
    <n v="21.4"/>
    <n v="75.3"/>
    <x v="257"/>
    <n v="59.8"/>
    <n v="12613"/>
    <n v="17.600000000000001"/>
    <n v="0.38"/>
    <x v="4"/>
  </r>
  <r>
    <x v="192"/>
    <x v="246"/>
    <x v="3"/>
    <n v="24.3"/>
    <n v="61.1"/>
    <n v="24.5"/>
    <n v="76.900000000000006"/>
    <x v="26"/>
    <n v="59.8"/>
    <n v="25036"/>
    <n v="29.8"/>
    <n v="0.18"/>
    <x v="4"/>
  </r>
  <r>
    <x v="192"/>
    <x v="192"/>
    <x v="3"/>
    <n v="33.6"/>
    <n v="71.599999999999994"/>
    <n v="30"/>
    <n v="54.4"/>
    <x v="527"/>
    <n v="59.8"/>
    <n v="15064"/>
    <n v="14.4"/>
    <n v="0.18"/>
    <x v="4"/>
  </r>
  <r>
    <x v="192"/>
    <x v="412"/>
    <x v="3"/>
    <n v="35.799999999999997"/>
    <n v="55.7"/>
    <n v="29.9"/>
    <n v="58.1"/>
    <x v="528"/>
    <n v="59.8"/>
    <n v="27227"/>
    <n v="16.2"/>
    <n v="0.12"/>
    <x v="4"/>
  </r>
  <r>
    <x v="192"/>
    <x v="413"/>
    <x v="10"/>
    <n v="39.6"/>
    <n v="58.7"/>
    <n v="23.2"/>
    <n v="55.1"/>
    <x v="383"/>
    <n v="59.8"/>
    <n v="1283"/>
    <n v="5.6"/>
    <n v="0.22"/>
    <x v="4"/>
  </r>
  <r>
    <x v="192"/>
    <x v="229"/>
    <x v="5"/>
    <n v="37.5"/>
    <n v="31.8"/>
    <n v="31.8"/>
    <n v="59.9"/>
    <x v="506"/>
    <n v="59.8"/>
    <n v="15529"/>
    <n v="7.9"/>
    <n v="0.1"/>
    <x v="4"/>
  </r>
  <r>
    <x v="192"/>
    <x v="103"/>
    <x v="0"/>
    <n v="30.9"/>
    <n v="42.8"/>
    <n v="26.2"/>
    <n v="67.8"/>
    <x v="157"/>
    <n v="59.8"/>
    <n v="6671"/>
    <n v="15"/>
    <n v="0.16"/>
    <x v="4"/>
  </r>
  <r>
    <x v="192"/>
    <x v="198"/>
    <x v="3"/>
    <n v="24.6"/>
    <n v="61.4"/>
    <n v="29.3"/>
    <n v="67.599999999999994"/>
    <x v="343"/>
    <n v="59.8"/>
    <n v="26640"/>
    <n v="28.3"/>
    <n v="0.19"/>
    <x v="4"/>
  </r>
  <r>
    <x v="192"/>
    <x v="253"/>
    <x v="0"/>
    <n v="25.7"/>
    <n v="39.6"/>
    <n v="35"/>
    <n v="68.900000000000006"/>
    <x v="4"/>
    <n v="59.8"/>
    <n v="15387"/>
    <n v="18.5"/>
    <n v="0.08"/>
    <x v="4"/>
  </r>
  <r>
    <x v="192"/>
    <x v="462"/>
    <x v="12"/>
    <n v="42.2"/>
    <n v="70.400000000000006"/>
    <n v="32.299999999999997"/>
    <n v="47"/>
    <x v="529"/>
    <n v="59.8"/>
    <n v="23873.8"/>
    <n v="18.399999999999999"/>
    <n v="0.25"/>
    <x v="4"/>
  </r>
  <r>
    <x v="192"/>
    <x v="254"/>
    <x v="5"/>
    <n v="19.600000000000001"/>
    <n v="39.5"/>
    <n v="9.8000000000000007"/>
    <n v="100"/>
    <x v="205"/>
    <n v="59.8"/>
    <n v="9303"/>
    <n v="9.9"/>
    <n v="0.04"/>
    <x v="4"/>
  </r>
  <r>
    <x v="192"/>
    <x v="93"/>
    <x v="13"/>
    <n v="31.7"/>
    <n v="79.400000000000006"/>
    <n v="28.1"/>
    <n v="61.7"/>
    <x v="367"/>
    <n v="59.8"/>
    <n v="22193"/>
    <n v="24.5"/>
    <n v="0.23"/>
    <x v="4"/>
  </r>
  <r>
    <x v="192"/>
    <x v="256"/>
    <x v="3"/>
    <n v="34.4"/>
    <n v="63.1"/>
    <n v="30.5"/>
    <n v="59.4"/>
    <x v="78"/>
    <n v="59.8"/>
    <n v="28341"/>
    <n v="16.5"/>
    <n v="0.17"/>
    <x v="4"/>
  </r>
  <r>
    <x v="192"/>
    <x v="238"/>
    <x v="11"/>
    <n v="24.1"/>
    <n v="46.8"/>
    <n v="38.200000000000003"/>
    <n v="64.400000000000006"/>
    <x v="201"/>
    <n v="59.8"/>
    <n v="26420"/>
    <n v="16.399999999999999"/>
    <n v="0.12"/>
    <x v="4"/>
  </r>
  <r>
    <x v="192"/>
    <x v="275"/>
    <x v="12"/>
    <n v="31.1"/>
    <n v="44.2"/>
    <n v="24.3"/>
    <n v="70.8"/>
    <x v="316"/>
    <n v="59.8"/>
    <n v="24444"/>
    <n v="23.8"/>
    <n v="0.08"/>
    <x v="4"/>
  </r>
  <r>
    <x v="192"/>
    <x v="185"/>
    <x v="12"/>
    <n v="30.5"/>
    <n v="57"/>
    <n v="33.4"/>
    <n v="59.4"/>
    <x v="146"/>
    <n v="59.8"/>
    <n v="10930"/>
    <n v="59.1"/>
    <n v="0.12"/>
    <x v="4"/>
  </r>
  <r>
    <x v="192"/>
    <x v="259"/>
    <x v="28"/>
    <n v="27.1"/>
    <n v="40.6"/>
    <n v="23"/>
    <n v="76.599999999999994"/>
    <x v="208"/>
    <n v="59.8"/>
    <n v="33370"/>
    <n v="72.5"/>
    <n v="0.05"/>
    <x v="4"/>
  </r>
  <r>
    <x v="192"/>
    <x v="442"/>
    <x v="8"/>
    <n v="27.8"/>
    <n v="86.9"/>
    <n v="32.5"/>
    <n v="58.7"/>
    <x v="411"/>
    <n v="59.8"/>
    <n v="24519"/>
    <n v="44.1"/>
    <n v="0.31"/>
    <x v="4"/>
  </r>
  <r>
    <x v="192"/>
    <x v="244"/>
    <x v="3"/>
    <n v="38.299999999999997"/>
    <n v="63.7"/>
    <n v="35.700000000000003"/>
    <n v="47"/>
    <x v="236"/>
    <n v="59.8"/>
    <n v="27387"/>
    <n v="20.7"/>
    <n v="0.16"/>
    <x v="4"/>
  </r>
  <r>
    <x v="192"/>
    <x v="168"/>
    <x v="12"/>
    <n v="28.6"/>
    <n v="50.2"/>
    <n v="17.3"/>
    <n v="81.400000000000006"/>
    <x v="84"/>
    <n v="59.8"/>
    <n v="26576"/>
    <n v="38.4"/>
    <n v="0.08"/>
    <x v="4"/>
  </r>
  <r>
    <x v="192"/>
    <x v="350"/>
    <x v="25"/>
    <n v="43.3"/>
    <n v="75.900000000000006"/>
    <n v="32.4"/>
    <n v="41.7"/>
    <x v="25"/>
    <n v="59.8"/>
    <n v="26419"/>
    <n v="52"/>
    <n v="0.27"/>
    <x v="4"/>
  </r>
  <r>
    <x v="192"/>
    <x v="305"/>
    <x v="3"/>
    <n v="27.5"/>
    <n v="59.7"/>
    <n v="35.299999999999997"/>
    <n v="62.9"/>
    <x v="174"/>
    <n v="59.8"/>
    <n v="48007"/>
    <n v="39.4"/>
    <n v="0.09"/>
    <x v="4"/>
  </r>
  <r>
    <x v="193"/>
    <x v="307"/>
    <x v="14"/>
    <n v="31.8"/>
    <n v="59.4"/>
    <n v="31.3"/>
    <n v="50.2"/>
    <x v="530"/>
    <n v="59.8"/>
    <n v="16099"/>
    <n v="24.2"/>
    <n v="0.17"/>
    <x v="4"/>
  </r>
  <r>
    <x v="193"/>
    <x v="463"/>
    <x v="38"/>
    <n v="13"/>
    <n v="48.7"/>
    <n v="10.1"/>
    <n v="99.7"/>
    <x v="182"/>
    <n v="59.8"/>
    <n v="11718"/>
    <n v="34"/>
    <n v="0.02"/>
    <x v="4"/>
  </r>
  <r>
    <x v="193"/>
    <x v="423"/>
    <x v="25"/>
    <n v="28.6"/>
    <n v="73.099999999999994"/>
    <n v="17"/>
    <n v="71.099999999999994"/>
    <x v="206"/>
    <n v="59.8"/>
    <n v="7426"/>
    <n v="2.9"/>
    <n v="0.28000000000000003"/>
    <x v="4"/>
  </r>
  <r>
    <x v="193"/>
    <x v="119"/>
    <x v="9"/>
    <n v="34.6"/>
    <n v="50.2"/>
    <n v="23.3"/>
    <n v="59.6"/>
    <x v="502"/>
    <n v="59.8"/>
    <n v="29743"/>
    <n v="13.3"/>
    <n v="0.1"/>
    <x v="4"/>
  </r>
  <r>
    <x v="193"/>
    <x v="106"/>
    <x v="15"/>
    <n v="39.4"/>
    <n v="24.8"/>
    <n v="40.299999999999997"/>
    <n v="49.1"/>
    <x v="444"/>
    <n v="59.8"/>
    <n v="10221"/>
    <n v="13.5"/>
    <n v="0.05"/>
    <x v="4"/>
  </r>
  <r>
    <x v="193"/>
    <x v="376"/>
    <x v="13"/>
    <n v="26.7"/>
    <n v="71.7"/>
    <n v="24.8"/>
    <n v="62.8"/>
    <x v="409"/>
    <n v="59.8"/>
    <n v="14067"/>
    <n v="26.8"/>
    <n v="0.14000000000000001"/>
    <x v="4"/>
  </r>
  <r>
    <x v="193"/>
    <x v="218"/>
    <x v="3"/>
    <n v="37.299999999999997"/>
    <n v="55.4"/>
    <n v="33.4"/>
    <n v="48.2"/>
    <x v="161"/>
    <n v="59.8"/>
    <n v="20488"/>
    <n v="22.1"/>
    <n v="0.1"/>
    <x v="4"/>
  </r>
  <r>
    <x v="193"/>
    <x v="268"/>
    <x v="1"/>
    <n v="30.1"/>
    <n v="88.6"/>
    <n v="25.1"/>
    <n v="52.2"/>
    <x v="11"/>
    <n v="59.8"/>
    <n v="17940"/>
    <n v="17.899999999999999"/>
    <n v="0.3"/>
    <x v="4"/>
  </r>
  <r>
    <x v="193"/>
    <x v="199"/>
    <x v="11"/>
    <n v="27.9"/>
    <n v="49.6"/>
    <n v="25.2"/>
    <n v="59.9"/>
    <x v="63"/>
    <n v="59.8"/>
    <n v="3879"/>
    <n v="4.5999999999999996"/>
    <n v="0.25"/>
    <x v="4"/>
  </r>
  <r>
    <x v="193"/>
    <x v="292"/>
    <x v="12"/>
    <n v="36.9"/>
    <n v="59.6"/>
    <n v="33.700000000000003"/>
    <n v="42"/>
    <x v="519"/>
    <n v="59.8"/>
    <n v="20300"/>
    <n v="53.6"/>
    <n v="0.18"/>
    <x v="4"/>
  </r>
  <r>
    <x v="193"/>
    <x v="464"/>
    <x v="12"/>
    <n v="33.9"/>
    <n v="53"/>
    <n v="27.6"/>
    <n v="55.7"/>
    <x v="365"/>
    <n v="59.8"/>
    <n v="18590"/>
    <n v="25.6"/>
    <n v="0.11"/>
    <x v="4"/>
  </r>
  <r>
    <x v="193"/>
    <x v="115"/>
    <x v="0"/>
    <n v="35.1"/>
    <n v="59.4"/>
    <n v="30.7"/>
    <n v="51.5"/>
    <x v="102"/>
    <n v="59.8"/>
    <n v="23873.8"/>
    <n v="18.399999999999999"/>
    <n v="0.25"/>
    <x v="4"/>
  </r>
  <r>
    <x v="193"/>
    <x v="298"/>
    <x v="31"/>
    <n v="14.9"/>
    <n v="59.1"/>
    <n v="24.7"/>
    <n v="74.8"/>
    <x v="325"/>
    <n v="59.8"/>
    <n v="13960"/>
    <n v="25.9"/>
    <n v="0.08"/>
    <x v="4"/>
  </r>
  <r>
    <x v="193"/>
    <x v="301"/>
    <x v="12"/>
    <n v="30.6"/>
    <n v="48.2"/>
    <n v="18.100000000000001"/>
    <n v="73"/>
    <x v="189"/>
    <n v="59.8"/>
    <n v="39838"/>
    <n v="46.1"/>
    <n v="0.08"/>
    <x v="4"/>
  </r>
  <r>
    <x v="193"/>
    <x v="465"/>
    <x v="0"/>
    <n v="29.6"/>
    <n v="32.200000000000003"/>
    <n v="23.4"/>
    <n v="73.099999999999994"/>
    <x v="72"/>
    <n v="59.8"/>
    <n v="23873.8"/>
    <n v="18.399999999999999"/>
    <n v="0.25"/>
    <x v="4"/>
  </r>
  <r>
    <x v="193"/>
    <x v="302"/>
    <x v="8"/>
    <n v="26.5"/>
    <n v="70.599999999999994"/>
    <n v="29.9"/>
    <n v="57.5"/>
    <x v="531"/>
    <n v="59.8"/>
    <n v="23508"/>
    <n v="21.9"/>
    <n v="0.18"/>
    <x v="4"/>
  </r>
  <r>
    <x v="193"/>
    <x v="240"/>
    <x v="23"/>
    <n v="27.1"/>
    <n v="81.5"/>
    <n v="27.7"/>
    <n v="57.6"/>
    <x v="257"/>
    <n v="59.8"/>
    <n v="18600"/>
    <n v="20.3"/>
    <n v="0.21"/>
    <x v="4"/>
  </r>
  <r>
    <x v="193"/>
    <x v="429"/>
    <x v="28"/>
    <n v="26.3"/>
    <n v="43.5"/>
    <n v="19.2"/>
    <n v="75.599999999999994"/>
    <x v="166"/>
    <n v="59.8"/>
    <n v="22958"/>
    <n v="40.6"/>
    <n v="0.06"/>
    <x v="4"/>
  </r>
  <r>
    <x v="193"/>
    <x v="394"/>
    <x v="28"/>
    <n v="32.299999999999997"/>
    <n v="40.299999999999997"/>
    <n v="25.6"/>
    <n v="64.5"/>
    <x v="49"/>
    <n v="59.8"/>
    <n v="19959"/>
    <n v="58.4"/>
    <n v="0.01"/>
    <x v="4"/>
  </r>
  <r>
    <x v="193"/>
    <x v="342"/>
    <x v="0"/>
    <n v="27.7"/>
    <n v="41"/>
    <n v="37.9"/>
    <n v="55.1"/>
    <x v="63"/>
    <n v="59.8"/>
    <n v="31424"/>
    <n v="21.5"/>
    <n v="0.1"/>
    <x v="4"/>
  </r>
  <r>
    <x v="193"/>
    <x v="443"/>
    <x v="42"/>
    <n v="17.3"/>
    <n v="54.6"/>
    <n v="12.1"/>
    <n v="89.8"/>
    <x v="328"/>
    <n v="59.8"/>
    <n v="15773"/>
    <n v="16.899999999999999"/>
    <n v="0.02"/>
    <x v="4"/>
  </r>
  <r>
    <x v="193"/>
    <x v="278"/>
    <x v="16"/>
    <n v="22.3"/>
    <n v="66.3"/>
    <n v="21.7"/>
    <n v="67.3"/>
    <x v="532"/>
    <n v="59.8"/>
    <n v="23321"/>
    <n v="18.600000000000001"/>
    <n v="0.09"/>
    <x v="4"/>
  </r>
  <r>
    <x v="193"/>
    <x v="304"/>
    <x v="28"/>
    <n v="26.8"/>
    <n v="57.3"/>
    <n v="20.3"/>
    <n v="70.3"/>
    <x v="533"/>
    <n v="59.8"/>
    <n v="16841"/>
    <n v="43.2"/>
    <n v="0.08"/>
    <x v="4"/>
  </r>
  <r>
    <x v="193"/>
    <x v="420"/>
    <x v="28"/>
    <n v="29.4"/>
    <n v="39.299999999999997"/>
    <n v="20.3"/>
    <n v="72.5"/>
    <x v="108"/>
    <n v="59.8"/>
    <n v="67552"/>
    <n v="66"/>
    <n v="0.06"/>
    <x v="4"/>
  </r>
  <r>
    <x v="193"/>
    <x v="243"/>
    <x v="3"/>
    <n v="30.9"/>
    <n v="63.1"/>
    <n v="40.4"/>
    <n v="47"/>
    <x v="145"/>
    <n v="59.8"/>
    <n v="30726"/>
    <n v="24.2"/>
    <n v="0.14000000000000001"/>
    <x v="4"/>
  </r>
  <r>
    <x v="194"/>
    <x v="247"/>
    <x v="11"/>
    <n v="35.700000000000003"/>
    <n v="62.5"/>
    <n v="32.799999999999997"/>
    <n v="40.799999999999997"/>
    <x v="322"/>
    <n v="59.8"/>
    <n v="8605"/>
    <n v="11.6"/>
    <n v="0.15"/>
    <x v="4"/>
  </r>
  <r>
    <x v="194"/>
    <x v="248"/>
    <x v="0"/>
    <n v="27.6"/>
    <n v="30.4"/>
    <n v="31.3"/>
    <n v="59.9"/>
    <x v="99"/>
    <n v="59.8"/>
    <n v="26769"/>
    <n v="19"/>
    <n v="0.05"/>
    <x v="4"/>
  </r>
  <r>
    <x v="194"/>
    <x v="466"/>
    <x v="33"/>
    <n v="32.6"/>
    <n v="18.2"/>
    <n v="39.5"/>
    <n v="51.6"/>
    <x v="39"/>
    <n v="59.8"/>
    <n v="3318"/>
    <n v="8.1999999999999993"/>
    <n v="0.01"/>
    <x v="4"/>
  </r>
  <r>
    <x v="194"/>
    <x v="467"/>
    <x v="14"/>
    <n v="25.2"/>
    <n v="59.1"/>
    <n v="25.5"/>
    <n v="59.9"/>
    <x v="534"/>
    <n v="59.8"/>
    <n v="3486"/>
    <n v="23.9"/>
    <n v="0.19"/>
    <x v="4"/>
  </r>
  <r>
    <x v="194"/>
    <x v="289"/>
    <x v="10"/>
    <n v="23.7"/>
    <n v="56.6"/>
    <n v="22.5"/>
    <n v="67.400000000000006"/>
    <x v="233"/>
    <n v="59.8"/>
    <n v="36731"/>
    <n v="18.399999999999999"/>
    <n v="0.14000000000000001"/>
    <x v="4"/>
  </r>
  <r>
    <x v="194"/>
    <x v="180"/>
    <x v="15"/>
    <n v="35"/>
    <n v="30.7"/>
    <n v="40.700000000000003"/>
    <n v="40.4"/>
    <x v="440"/>
    <n v="59.8"/>
    <n v="12646"/>
    <n v="16.600000000000001"/>
    <n v="0.05"/>
    <x v="4"/>
  </r>
  <r>
    <x v="194"/>
    <x v="267"/>
    <x v="21"/>
    <n v="33.5"/>
    <n v="54.7"/>
    <n v="29.6"/>
    <n v="49.6"/>
    <x v="208"/>
    <n v="59.8"/>
    <n v="17381"/>
    <n v="13.9"/>
    <n v="0.09"/>
    <x v="4"/>
  </r>
  <r>
    <x v="194"/>
    <x v="445"/>
    <x v="33"/>
    <n v="23.7"/>
    <n v="29.2"/>
    <n v="10.5"/>
    <n v="84.4"/>
    <x v="238"/>
    <n v="59.8"/>
    <n v="16691"/>
    <n v="23.9"/>
    <n v="0.01"/>
    <x v="4"/>
  </r>
  <r>
    <x v="194"/>
    <x v="321"/>
    <x v="1"/>
    <n v="18.399999999999999"/>
    <n v="51.3"/>
    <n v="18.100000000000001"/>
    <n v="80.5"/>
    <x v="71"/>
    <n v="59.8"/>
    <n v="24121"/>
    <n v="25.9"/>
    <n v="0.13"/>
    <x v="4"/>
  </r>
  <r>
    <x v="194"/>
    <x v="290"/>
    <x v="8"/>
    <n v="29.9"/>
    <n v="69.8"/>
    <n v="36"/>
    <n v="42.9"/>
    <x v="457"/>
    <n v="59.8"/>
    <n v="33391"/>
    <n v="35.799999999999997"/>
    <n v="0.17"/>
    <x v="4"/>
  </r>
  <r>
    <x v="194"/>
    <x v="324"/>
    <x v="9"/>
    <n v="37.9"/>
    <n v="23.9"/>
    <n v="37.9"/>
    <n v="38.9"/>
    <x v="535"/>
    <n v="59.8"/>
    <n v="38191"/>
    <n v="12.8"/>
    <n v="0.06"/>
    <x v="4"/>
  </r>
  <r>
    <x v="194"/>
    <x v="270"/>
    <x v="16"/>
    <n v="30"/>
    <n v="47.8"/>
    <n v="31.2"/>
    <n v="45.6"/>
    <x v="536"/>
    <n v="59.8"/>
    <n v="21849"/>
    <n v="23"/>
    <n v="0.08"/>
    <x v="4"/>
  </r>
  <r>
    <x v="194"/>
    <x v="271"/>
    <x v="18"/>
    <n v="33"/>
    <n v="62.2"/>
    <n v="45.1"/>
    <n v="34.9"/>
    <x v="284"/>
    <n v="59.8"/>
    <n v="7576"/>
    <n v="22.4"/>
    <n v="0.1"/>
    <x v="4"/>
  </r>
  <r>
    <x v="194"/>
    <x v="293"/>
    <x v="5"/>
    <n v="42.7"/>
    <n v="21.8"/>
    <n v="22.9"/>
    <n v="51.1"/>
    <x v="431"/>
    <n v="59.8"/>
    <n v="2872"/>
    <n v="3.3"/>
    <n v="7.0000000000000007E-2"/>
    <x v="4"/>
  </r>
  <r>
    <x v="194"/>
    <x v="327"/>
    <x v="13"/>
    <n v="26.7"/>
    <n v="70.8"/>
    <n v="22.2"/>
    <n v="56.9"/>
    <x v="464"/>
    <n v="59.8"/>
    <n v="15805"/>
    <n v="22.3"/>
    <n v="0.15"/>
    <x v="4"/>
  </r>
  <r>
    <x v="194"/>
    <x v="255"/>
    <x v="28"/>
    <n v="31"/>
    <n v="43.1"/>
    <n v="23.2"/>
    <n v="64.5"/>
    <x v="152"/>
    <n v="59.8"/>
    <n v="85532"/>
    <n v="22.9"/>
    <n v="7.0000000000000007E-2"/>
    <x v="4"/>
  </r>
  <r>
    <x v="194"/>
    <x v="190"/>
    <x v="0"/>
    <n v="32"/>
    <n v="26"/>
    <n v="22.4"/>
    <n v="67.8"/>
    <x v="230"/>
    <n v="59.8"/>
    <n v="36108"/>
    <n v="15.7"/>
    <n v="0.06"/>
    <x v="4"/>
  </r>
  <r>
    <x v="194"/>
    <x v="408"/>
    <x v="12"/>
    <n v="28.4"/>
    <n v="49"/>
    <n v="15.3"/>
    <n v="68.7"/>
    <x v="232"/>
    <n v="59.8"/>
    <n v="36146"/>
    <n v="53.9"/>
    <n v="0.09"/>
    <x v="4"/>
  </r>
  <r>
    <x v="194"/>
    <x v="428"/>
    <x v="2"/>
    <n v="29.2"/>
    <n v="84.4"/>
    <n v="19.7"/>
    <n v="58.6"/>
    <x v="537"/>
    <n v="59.8"/>
    <n v="10416"/>
    <n v="46.9"/>
    <n v="0.19"/>
    <x v="4"/>
  </r>
  <r>
    <x v="194"/>
    <x v="237"/>
    <x v="0"/>
    <n v="39.700000000000003"/>
    <n v="35.299999999999997"/>
    <n v="28.9"/>
    <n v="46.6"/>
    <x v="93"/>
    <n v="59.8"/>
    <n v="33119"/>
    <n v="19.899999999999999"/>
    <n v="7.0000000000000007E-2"/>
    <x v="4"/>
  </r>
  <r>
    <x v="194"/>
    <x v="468"/>
    <x v="43"/>
    <n v="17.100000000000001"/>
    <n v="73.3"/>
    <n v="20.3"/>
    <n v="68.099999999999994"/>
    <x v="233"/>
    <n v="59.8"/>
    <n v="8521"/>
    <n v="14.9"/>
    <n v="0.31"/>
    <x v="4"/>
  </r>
  <r>
    <x v="194"/>
    <x v="258"/>
    <x v="28"/>
    <n v="25.3"/>
    <n v="37.4"/>
    <n v="22.9"/>
    <n v="66.900000000000006"/>
    <x v="411"/>
    <n v="59.8"/>
    <n v="58618"/>
    <n v="24.3"/>
    <n v="0.05"/>
    <x v="4"/>
  </r>
  <r>
    <x v="194"/>
    <x v="447"/>
    <x v="0"/>
    <n v="31"/>
    <n v="47.8"/>
    <n v="24.4"/>
    <n v="57.5"/>
    <x v="115"/>
    <n v="59.8"/>
    <n v="21789"/>
    <n v="16.399999999999999"/>
    <n v="0.09"/>
    <x v="4"/>
  </r>
  <r>
    <x v="194"/>
    <x v="395"/>
    <x v="8"/>
    <n v="25.7"/>
    <n v="80.8"/>
    <n v="24"/>
    <n v="52.7"/>
    <x v="334"/>
    <n v="59.8"/>
    <n v="18971"/>
    <n v="26.2"/>
    <n v="0.32"/>
    <x v="4"/>
  </r>
  <r>
    <x v="194"/>
    <x v="241"/>
    <x v="0"/>
    <n v="34.5"/>
    <n v="37.299999999999997"/>
    <n v="27.5"/>
    <n v="55.1"/>
    <x v="137"/>
    <n v="59.8"/>
    <n v="29336"/>
    <n v="16.3"/>
    <n v="0.01"/>
    <x v="4"/>
  </r>
  <r>
    <x v="194"/>
    <x v="280"/>
    <x v="8"/>
    <n v="25.2"/>
    <n v="80.400000000000006"/>
    <n v="27.8"/>
    <n v="55.1"/>
    <x v="159"/>
    <n v="59.8"/>
    <n v="16489"/>
    <n v="25.4"/>
    <n v="0.24"/>
    <x v="4"/>
  </r>
  <r>
    <x v="194"/>
    <x v="281"/>
    <x v="23"/>
    <n v="21.6"/>
    <n v="84.2"/>
    <n v="28.5"/>
    <n v="53.8"/>
    <x v="247"/>
    <n v="59.8"/>
    <n v="17142"/>
    <n v="21.1"/>
    <n v="0.21"/>
    <x v="4"/>
  </r>
  <r>
    <x v="194"/>
    <x v="282"/>
    <x v="0"/>
    <n v="40.1"/>
    <n v="28.9"/>
    <n v="40"/>
    <n v="40.700000000000003"/>
    <x v="18"/>
    <n v="59.8"/>
    <n v="30850"/>
    <n v="18.600000000000001"/>
    <n v="0.1"/>
    <x v="4"/>
  </r>
  <r>
    <x v="195"/>
    <x v="285"/>
    <x v="22"/>
    <n v="28.6"/>
    <n v="48.8"/>
    <n v="19.3"/>
    <n v="59.7"/>
    <x v="113"/>
    <n v="59.8"/>
    <n v="28296"/>
    <n v="13"/>
    <n v="0.15"/>
    <x v="4"/>
  </r>
  <r>
    <x v="195"/>
    <x v="263"/>
    <x v="1"/>
    <n v="22.4"/>
    <n v="73.099999999999994"/>
    <n v="23"/>
    <n v="55.8"/>
    <x v="93"/>
    <n v="59.8"/>
    <n v="9567"/>
    <n v="19.5"/>
    <n v="0.22"/>
    <x v="4"/>
  </r>
  <r>
    <x v="195"/>
    <x v="311"/>
    <x v="8"/>
    <n v="20.3"/>
    <n v="45.5"/>
    <n v="17.8"/>
    <n v="64.5"/>
    <x v="65"/>
    <n v="59.8"/>
    <n v="5570"/>
    <n v="25.4"/>
    <n v="0.15"/>
    <x v="4"/>
  </r>
  <r>
    <x v="195"/>
    <x v="312"/>
    <x v="32"/>
    <n v="31.5"/>
    <n v="53.9"/>
    <n v="24.3"/>
    <n v="50.1"/>
    <x v="109"/>
    <n v="59.8"/>
    <n v="51438"/>
    <n v="13"/>
    <n v="0.15"/>
    <x v="4"/>
  </r>
  <r>
    <x v="195"/>
    <x v="249"/>
    <x v="0"/>
    <n v="40.700000000000003"/>
    <n v="29.1"/>
    <n v="10.4"/>
    <n v="63.3"/>
    <x v="61"/>
    <n v="59.8"/>
    <n v="7086"/>
    <n v="8.3000000000000007"/>
    <n v="0.02"/>
    <x v="4"/>
  </r>
  <r>
    <x v="195"/>
    <x v="357"/>
    <x v="8"/>
    <n v="20.100000000000001"/>
    <n v="71.8"/>
    <n v="20.6"/>
    <n v="57.5"/>
    <x v="207"/>
    <n v="59.8"/>
    <n v="32713"/>
    <n v="30.4"/>
    <n v="0.17"/>
    <x v="4"/>
  </r>
  <r>
    <x v="195"/>
    <x v="189"/>
    <x v="0"/>
    <n v="31.8"/>
    <n v="42.2"/>
    <n v="14.3"/>
    <n v="57.5"/>
    <x v="433"/>
    <n v="59.8"/>
    <n v="20713"/>
    <n v="10.8"/>
    <n v="0.18"/>
    <x v="4"/>
  </r>
  <r>
    <x v="195"/>
    <x v="110"/>
    <x v="4"/>
    <n v="21.2"/>
    <n v="62.3"/>
    <n v="13.2"/>
    <n v="70.8"/>
    <x v="45"/>
    <n v="59.8"/>
    <n v="10441"/>
    <n v="11"/>
    <n v="0.25"/>
    <x v="4"/>
  </r>
  <r>
    <x v="195"/>
    <x v="469"/>
    <x v="0"/>
    <n v="40.200000000000003"/>
    <n v="59.4"/>
    <n v="17.3"/>
    <n v="50.3"/>
    <x v="4"/>
    <n v="59.8"/>
    <n v="23873.8"/>
    <n v="18.399999999999999"/>
    <n v="0.25"/>
    <x v="4"/>
  </r>
  <r>
    <x v="195"/>
    <x v="364"/>
    <x v="0"/>
    <n v="27"/>
    <n v="41.5"/>
    <n v="16.5"/>
    <n v="61"/>
    <x v="446"/>
    <n v="59.8"/>
    <n v="21379"/>
    <n v="15.1"/>
    <n v="0.1"/>
    <x v="4"/>
  </r>
  <r>
    <x v="195"/>
    <x v="411"/>
    <x v="17"/>
    <n v="21.6"/>
    <n v="49.8"/>
    <n v="24.4"/>
    <n v="58.5"/>
    <x v="340"/>
    <n v="59.8"/>
    <n v="4488"/>
    <n v="14.6"/>
    <n v="0.08"/>
    <x v="4"/>
  </r>
  <r>
    <x v="195"/>
    <x v="252"/>
    <x v="8"/>
    <n v="24"/>
    <n v="89.2"/>
    <n v="24.8"/>
    <n v="50.2"/>
    <x v="40"/>
    <n v="59.8"/>
    <n v="27930"/>
    <n v="20"/>
    <n v="0.44"/>
    <x v="4"/>
  </r>
  <r>
    <x v="195"/>
    <x v="470"/>
    <x v="29"/>
    <n v="24.6"/>
    <n v="43.8"/>
    <n v="17.2"/>
    <n v="70.5"/>
    <x v="396"/>
    <n v="59.8"/>
    <n v="7131"/>
    <n v="7.1"/>
    <n v="0.13"/>
    <x v="4"/>
  </r>
  <r>
    <x v="195"/>
    <x v="418"/>
    <x v="0"/>
    <n v="27.8"/>
    <n v="36.700000000000003"/>
    <n v="21.1"/>
    <n v="63.3"/>
    <x v="260"/>
    <n v="59.8"/>
    <n v="22578"/>
    <n v="16.8"/>
    <n v="0.09"/>
    <x v="4"/>
  </r>
  <r>
    <x v="195"/>
    <x v="322"/>
    <x v="28"/>
    <n v="27.6"/>
    <n v="42.9"/>
    <n v="26.6"/>
    <n v="55.8"/>
    <x v="538"/>
    <n v="59.8"/>
    <n v="30025"/>
    <n v="22.2"/>
    <n v="0.12"/>
    <x v="4"/>
  </r>
  <r>
    <x v="195"/>
    <x v="427"/>
    <x v="9"/>
    <n v="34.9"/>
    <n v="44.4"/>
    <n v="14.7"/>
    <n v="59.6"/>
    <x v="375"/>
    <n v="59.8"/>
    <n v="24954"/>
    <n v="12.7"/>
    <n v="0.06"/>
    <x v="4"/>
  </r>
  <r>
    <x v="195"/>
    <x v="455"/>
    <x v="0"/>
    <n v="19.7"/>
    <n v="26.9"/>
    <n v="24.8"/>
    <n v="65.599999999999994"/>
    <x v="29"/>
    <n v="59.8"/>
    <n v="27420"/>
    <n v="31.7"/>
    <n v="0.05"/>
    <x v="4"/>
  </r>
  <r>
    <x v="195"/>
    <x v="323"/>
    <x v="28"/>
    <n v="32.299999999999997"/>
    <n v="37.5"/>
    <n v="28.1"/>
    <n v="50.7"/>
    <x v="103"/>
    <n v="59.8"/>
    <n v="120986"/>
    <n v="32.299999999999997"/>
    <n v="7.0000000000000007E-2"/>
    <x v="4"/>
  </r>
  <r>
    <x v="195"/>
    <x v="325"/>
    <x v="35"/>
    <n v="28.7"/>
    <n v="19.399999999999999"/>
    <n v="34.700000000000003"/>
    <n v="50.4"/>
    <x v="494"/>
    <n v="59.8"/>
    <n v="10977"/>
    <n v="18.7"/>
    <n v="0"/>
    <x v="4"/>
  </r>
  <r>
    <x v="195"/>
    <x v="291"/>
    <x v="27"/>
    <n v="43.4"/>
    <n v="20.7"/>
    <n v="38.799999999999997"/>
    <n v="28"/>
    <x v="72"/>
    <n v="59.8"/>
    <n v="27095"/>
    <n v="15.3"/>
    <n v="0.03"/>
    <x v="4"/>
  </r>
  <r>
    <x v="195"/>
    <x v="170"/>
    <x v="9"/>
    <n v="32.5"/>
    <n v="37"/>
    <n v="25.2"/>
    <n v="54.1"/>
    <x v="384"/>
    <n v="59.8"/>
    <n v="51351"/>
    <n v="16.600000000000001"/>
    <n v="0.08"/>
    <x v="4"/>
  </r>
  <r>
    <x v="195"/>
    <x v="232"/>
    <x v="0"/>
    <n v="40.700000000000003"/>
    <n v="29.7"/>
    <n v="20.7"/>
    <n v="53.9"/>
    <x v="4"/>
    <n v="59.8"/>
    <n v="11381"/>
    <n v="8.4"/>
    <n v="0.08"/>
    <x v="4"/>
  </r>
  <r>
    <x v="195"/>
    <x v="273"/>
    <x v="1"/>
    <n v="29.2"/>
    <n v="76.099999999999994"/>
    <n v="25.1"/>
    <n v="47.5"/>
    <x v="203"/>
    <n v="59.8"/>
    <n v="12830"/>
    <n v="18.8"/>
    <n v="0.3"/>
    <x v="4"/>
  </r>
  <r>
    <x v="195"/>
    <x v="329"/>
    <x v="23"/>
    <n v="21.1"/>
    <n v="88.2"/>
    <n v="23.4"/>
    <n v="53.8"/>
    <x v="317"/>
    <n v="59.8"/>
    <n v="12187"/>
    <n v="16.5"/>
    <n v="0.2"/>
    <x v="4"/>
  </r>
  <r>
    <x v="195"/>
    <x v="446"/>
    <x v="12"/>
    <n v="25.6"/>
    <n v="52.1"/>
    <n v="18.399999999999999"/>
    <n v="65.3"/>
    <x v="71"/>
    <n v="59.8"/>
    <n v="43280"/>
    <n v="43.4"/>
    <n v="0.11"/>
    <x v="4"/>
  </r>
  <r>
    <x v="195"/>
    <x v="415"/>
    <x v="0"/>
    <n v="37.6"/>
    <n v="38.799999999999997"/>
    <n v="27.1"/>
    <n v="45.4"/>
    <x v="93"/>
    <n v="59.8"/>
    <n v="25742"/>
    <n v="13"/>
    <n v="0.11"/>
    <x v="4"/>
  </r>
  <r>
    <x v="195"/>
    <x v="296"/>
    <x v="30"/>
    <n v="19"/>
    <n v="47"/>
    <n v="16.8"/>
    <n v="67"/>
    <x v="88"/>
    <n v="59.8"/>
    <n v="14650"/>
    <n v="26.9"/>
    <n v="0.05"/>
    <x v="4"/>
  </r>
  <r>
    <x v="195"/>
    <x v="438"/>
    <x v="12"/>
    <n v="21.9"/>
    <n v="49.2"/>
    <n v="13.7"/>
    <n v="64.099999999999994"/>
    <x v="397"/>
    <n v="59.8"/>
    <n v="36051"/>
    <n v="46.6"/>
    <n v="0.11"/>
    <x v="4"/>
  </r>
  <r>
    <x v="195"/>
    <x v="236"/>
    <x v="1"/>
    <n v="31.6"/>
    <n v="86.7"/>
    <n v="29"/>
    <n v="39.299999999999997"/>
    <x v="45"/>
    <n v="59.8"/>
    <n v="12695"/>
    <n v="19.8"/>
    <n v="0.39"/>
    <x v="4"/>
  </r>
  <r>
    <x v="195"/>
    <x v="333"/>
    <x v="0"/>
    <n v="39.299999999999997"/>
    <n v="33.1"/>
    <n v="25.8"/>
    <n v="44.2"/>
    <x v="266"/>
    <n v="59.8"/>
    <n v="40325"/>
    <n v="43.7"/>
    <n v="0.09"/>
    <x v="4"/>
  </r>
  <r>
    <x v="195"/>
    <x v="439"/>
    <x v="14"/>
    <n v="27.6"/>
    <n v="47.2"/>
    <n v="24"/>
    <n v="50.2"/>
    <x v="4"/>
    <n v="59.8"/>
    <n v="9703"/>
    <n v="15.2"/>
    <n v="0.05"/>
    <x v="4"/>
  </r>
  <r>
    <x v="195"/>
    <x v="299"/>
    <x v="0"/>
    <n v="30.6"/>
    <n v="32.200000000000003"/>
    <n v="20.100000000000001"/>
    <n v="62.2"/>
    <x v="40"/>
    <n v="59.8"/>
    <n v="23873.8"/>
    <n v="18.399999999999999"/>
    <n v="0.25"/>
    <x v="4"/>
  </r>
  <r>
    <x v="195"/>
    <x v="336"/>
    <x v="3"/>
    <n v="31.6"/>
    <n v="43.4"/>
    <n v="29.4"/>
    <n v="48.2"/>
    <x v="160"/>
    <n v="59.8"/>
    <n v="28576"/>
    <n v="27.8"/>
    <n v="0.11"/>
    <x v="4"/>
  </r>
  <r>
    <x v="195"/>
    <x v="471"/>
    <x v="44"/>
    <n v="16.3"/>
    <n v="45.1"/>
    <n v="6.5"/>
    <n v="83"/>
    <x v="251"/>
    <n v="59.8"/>
    <n v="56060"/>
    <n v="38.700000000000003"/>
    <n v="0.01"/>
    <x v="4"/>
  </r>
  <r>
    <x v="195"/>
    <x v="419"/>
    <x v="0"/>
    <n v="29.1"/>
    <n v="20.7"/>
    <n v="13.7"/>
    <n v="75"/>
    <x v="169"/>
    <n v="59.8"/>
    <n v="12470"/>
    <n v="15.2"/>
    <n v="0.03"/>
    <x v="4"/>
  </r>
  <r>
    <x v="195"/>
    <x v="472"/>
    <x v="0"/>
    <n v="36.4"/>
    <n v="34.799999999999997"/>
    <n v="16.5"/>
    <n v="51.5"/>
    <x v="0"/>
    <n v="59.8"/>
    <n v="2857"/>
    <n v="2.6"/>
    <n v="0.08"/>
    <x v="4"/>
  </r>
  <r>
    <x v="195"/>
    <x v="339"/>
    <x v="0"/>
    <n v="32.6"/>
    <n v="30"/>
    <n v="15.7"/>
    <n v="57.5"/>
    <x v="0"/>
    <n v="59.8"/>
    <n v="23873.8"/>
    <n v="18.399999999999999"/>
    <n v="0.25"/>
    <x v="4"/>
  </r>
  <r>
    <x v="195"/>
    <x v="261"/>
    <x v="28"/>
    <n v="20.7"/>
    <n v="40.4"/>
    <n v="18.2"/>
    <n v="68"/>
    <x v="237"/>
    <n v="59.8"/>
    <n v="62577"/>
    <n v="18.3"/>
    <n v="0.04"/>
    <x v="4"/>
  </r>
  <r>
    <x v="195"/>
    <x v="340"/>
    <x v="28"/>
    <n v="22.4"/>
    <n v="36.700000000000003"/>
    <n v="18.8"/>
    <n v="69.2"/>
    <x v="52"/>
    <n v="59.8"/>
    <n v="47247"/>
    <n v="18"/>
    <n v="0.04"/>
    <x v="4"/>
  </r>
  <r>
    <x v="195"/>
    <x v="276"/>
    <x v="20"/>
    <n v="19.5"/>
    <n v="67.099999999999994"/>
    <n v="20.5"/>
    <n v="61.2"/>
    <x v="539"/>
    <n v="59.8"/>
    <n v="22210"/>
    <n v="12.7"/>
    <n v="0.16"/>
    <x v="4"/>
  </r>
  <r>
    <x v="195"/>
    <x v="343"/>
    <x v="1"/>
    <n v="21.5"/>
    <n v="66.900000000000006"/>
    <n v="25.1"/>
    <n v="49.9"/>
    <x v="26"/>
    <n v="59.8"/>
    <n v="7828"/>
    <n v="15.9"/>
    <n v="0.22"/>
    <x v="4"/>
  </r>
  <r>
    <x v="195"/>
    <x v="473"/>
    <x v="12"/>
    <n v="30.6"/>
    <n v="59.3"/>
    <n v="17.3"/>
    <n v="56.9"/>
    <x v="537"/>
    <n v="59.8"/>
    <n v="24099"/>
    <n v="45.4"/>
    <n v="0.2"/>
    <x v="4"/>
  </r>
  <r>
    <x v="195"/>
    <x v="345"/>
    <x v="14"/>
    <n v="22.9"/>
    <n v="45.6"/>
    <n v="22.2"/>
    <n v="58.7"/>
    <x v="79"/>
    <n v="59.8"/>
    <n v="10045"/>
    <n v="9.5"/>
    <n v="0.04"/>
    <x v="4"/>
  </r>
  <r>
    <x v="195"/>
    <x v="279"/>
    <x v="5"/>
    <n v="33.4"/>
    <n v="36.1"/>
    <n v="21.6"/>
    <n v="51.1"/>
    <x v="225"/>
    <n v="59.8"/>
    <n v="15930"/>
    <n v="12.6"/>
    <n v="0.16"/>
    <x v="4"/>
  </r>
  <r>
    <x v="195"/>
    <x v="347"/>
    <x v="22"/>
    <n v="17.899999999999999"/>
    <n v="43.7"/>
    <n v="12"/>
    <n v="72.7"/>
    <x v="216"/>
    <n v="59.8"/>
    <n v="58413"/>
    <n v="15.4"/>
    <n v="0.09"/>
    <x v="4"/>
  </r>
  <r>
    <x v="195"/>
    <x v="349"/>
    <x v="34"/>
    <n v="20.8"/>
    <n v="41.6"/>
    <n v="13.6"/>
    <n v="70"/>
    <x v="179"/>
    <n v="59.8"/>
    <n v="49292"/>
    <n v="14.1"/>
    <n v="7.0000000000000007E-2"/>
    <x v="4"/>
  </r>
  <r>
    <x v="195"/>
    <x v="283"/>
    <x v="0"/>
    <n v="32"/>
    <n v="30.7"/>
    <n v="15.2"/>
    <n v="61"/>
    <x v="4"/>
    <n v="59.8"/>
    <n v="23065"/>
    <n v="10.7"/>
    <n v="7.0000000000000007E-2"/>
    <x v="4"/>
  </r>
  <r>
    <x v="195"/>
    <x v="197"/>
    <x v="9"/>
    <n v="36"/>
    <n v="21.5"/>
    <n v="33.1"/>
    <n v="40.200000000000003"/>
    <x v="540"/>
    <n v="59.8"/>
    <n v="47508"/>
    <n v="15.9"/>
    <n v="0.05"/>
    <x v="4"/>
  </r>
  <r>
    <x v="201"/>
    <x v="306"/>
    <x v="20"/>
    <n v="23.8"/>
    <n v="65.8"/>
    <n v="28.5"/>
    <n v="39.9"/>
    <x v="112"/>
    <n v="59.8"/>
    <n v="17422"/>
    <n v="15.9"/>
    <n v="0.15"/>
    <x v="4"/>
  </r>
  <r>
    <x v="201"/>
    <x v="284"/>
    <x v="1"/>
    <n v="20.7"/>
    <n v="66.5"/>
    <n v="20.6"/>
    <n v="52.2"/>
    <x v="401"/>
    <n v="59.8"/>
    <n v="9252"/>
    <n v="19.2"/>
    <n v="0.18"/>
    <x v="4"/>
  </r>
  <r>
    <x v="201"/>
    <x v="353"/>
    <x v="1"/>
    <n v="19.399999999999999"/>
    <n v="79.7"/>
    <n v="21.6"/>
    <n v="45.1"/>
    <x v="64"/>
    <n v="59.8"/>
    <n v="23873.8"/>
    <n v="18.399999999999999"/>
    <n v="0.25"/>
    <x v="4"/>
  </r>
  <r>
    <x v="201"/>
    <x v="417"/>
    <x v="12"/>
    <n v="21.3"/>
    <n v="53.9"/>
    <n v="12.9"/>
    <n v="61.8"/>
    <x v="87"/>
    <n v="59.8"/>
    <n v="12520"/>
    <n v="35.5"/>
    <n v="0.08"/>
    <x v="4"/>
  </r>
  <r>
    <x v="201"/>
    <x v="172"/>
    <x v="12"/>
    <n v="27.5"/>
    <n v="48.6"/>
    <n v="19.100000000000001"/>
    <n v="52"/>
    <x v="357"/>
    <n v="59.8"/>
    <n v="21428"/>
    <n v="67.8"/>
    <n v="0.08"/>
    <x v="4"/>
  </r>
  <r>
    <x v="201"/>
    <x v="421"/>
    <x v="10"/>
    <n v="19.100000000000001"/>
    <n v="52.1"/>
    <n v="17.2"/>
    <n v="62.6"/>
    <x v="233"/>
    <n v="59.8"/>
    <n v="35308"/>
    <n v="16.100000000000001"/>
    <n v="0.11"/>
    <x v="4"/>
  </r>
  <r>
    <x v="201"/>
    <x v="356"/>
    <x v="8"/>
    <n v="20.100000000000001"/>
    <n v="91.3"/>
    <n v="17.100000000000001"/>
    <n v="45.3"/>
    <x v="392"/>
    <n v="59.8"/>
    <n v="30333"/>
    <n v="17.100000000000001"/>
    <n v="0.38"/>
    <x v="4"/>
  </r>
  <r>
    <x v="201"/>
    <x v="474"/>
    <x v="6"/>
    <n v="23.5"/>
    <n v="36"/>
    <n v="18"/>
    <n v="57.6"/>
    <x v="418"/>
    <n v="59.8"/>
    <n v="17625"/>
    <n v="14.4"/>
    <n v="0.06"/>
    <x v="4"/>
  </r>
  <r>
    <x v="201"/>
    <x v="313"/>
    <x v="0"/>
    <n v="26.3"/>
    <n v="35.799999999999997"/>
    <n v="20.3"/>
    <n v="53.9"/>
    <x v="195"/>
    <n v="59.8"/>
    <n v="26622"/>
    <n v="17"/>
    <n v="7.0000000000000007E-2"/>
    <x v="4"/>
  </r>
  <r>
    <x v="201"/>
    <x v="451"/>
    <x v="6"/>
    <n v="31.5"/>
    <n v="48.4"/>
    <n v="32.299999999999997"/>
    <n v="29"/>
    <x v="541"/>
    <n v="59.8"/>
    <n v="16729"/>
    <n v="10.4"/>
    <n v="0.19"/>
    <x v="4"/>
  </r>
  <r>
    <x v="201"/>
    <x v="286"/>
    <x v="5"/>
    <n v="38.4"/>
    <n v="25.2"/>
    <n v="27.5"/>
    <n v="32.200000000000003"/>
    <x v="67"/>
    <n v="59.8"/>
    <n v="18162"/>
    <n v="8.1999999999999993"/>
    <n v="0.09"/>
    <x v="4"/>
  </r>
  <r>
    <x v="201"/>
    <x v="314"/>
    <x v="33"/>
    <n v="34.200000000000003"/>
    <n v="19.5"/>
    <n v="24.6"/>
    <n v="43.5"/>
    <x v="247"/>
    <n v="59.8"/>
    <n v="8327"/>
    <n v="14.9"/>
    <n v="0.01"/>
    <x v="4"/>
  </r>
  <r>
    <x v="201"/>
    <x v="432"/>
    <x v="33"/>
    <n v="25.2"/>
    <n v="16.600000000000001"/>
    <n v="14.3"/>
    <n v="62.6"/>
    <x v="542"/>
    <n v="59.8"/>
    <n v="8061"/>
    <n v="18.7"/>
    <n v="0.01"/>
    <x v="4"/>
  </r>
  <r>
    <x v="201"/>
    <x v="475"/>
    <x v="35"/>
    <n v="20.7"/>
    <n v="20"/>
    <n v="27.3"/>
    <n v="48.9"/>
    <x v="512"/>
    <n v="59.8"/>
    <n v="10964"/>
    <n v="26.5"/>
    <n v="0.01"/>
    <x v="4"/>
  </r>
  <r>
    <x v="201"/>
    <x v="433"/>
    <x v="37"/>
    <n v="16.7"/>
    <n v="22.5"/>
    <n v="10"/>
    <n v="75"/>
    <x v="13"/>
    <n v="59.8"/>
    <n v="17791"/>
    <n v="23.7"/>
    <n v="0.01"/>
    <x v="4"/>
  </r>
  <r>
    <x v="201"/>
    <x v="266"/>
    <x v="5"/>
    <n v="36.5"/>
    <n v="26.1"/>
    <n v="28.5"/>
    <n v="33.6"/>
    <x v="430"/>
    <n v="59.8"/>
    <n v="18925"/>
    <n v="6.7"/>
    <n v="0.08"/>
    <x v="4"/>
  </r>
  <r>
    <x v="201"/>
    <x v="318"/>
    <x v="0"/>
    <n v="25.4"/>
    <n v="34.5"/>
    <n v="16.600000000000001"/>
    <n v="56.3"/>
    <x v="446"/>
    <n v="59.8"/>
    <n v="6300"/>
    <n v="11.3"/>
    <n v="0.15"/>
    <x v="4"/>
  </r>
  <r>
    <x v="201"/>
    <x v="319"/>
    <x v="11"/>
    <n v="20.2"/>
    <n v="50.9"/>
    <n v="27.6"/>
    <n v="51.5"/>
    <x v="4"/>
    <n v="59.8"/>
    <n v="17866"/>
    <n v="7.7"/>
    <n v="0.1"/>
    <x v="4"/>
  </r>
  <r>
    <x v="201"/>
    <x v="424"/>
    <x v="8"/>
    <n v="21.2"/>
    <n v="85.3"/>
    <n v="17.8"/>
    <n v="46.5"/>
    <x v="21"/>
    <n v="59.8"/>
    <n v="16606"/>
    <n v="32.799999999999997"/>
    <n v="0.43"/>
    <x v="4"/>
  </r>
  <r>
    <x v="201"/>
    <x v="425"/>
    <x v="15"/>
    <n v="31.8"/>
    <n v="26.7"/>
    <n v="40.1"/>
    <n v="28.4"/>
    <x v="8"/>
    <n v="59.8"/>
    <n v="21234"/>
    <n v="14.4"/>
    <n v="0.11"/>
    <x v="4"/>
  </r>
  <r>
    <x v="201"/>
    <x v="162"/>
    <x v="15"/>
    <n v="26.4"/>
    <n v="24.2"/>
    <n v="32.9"/>
    <n v="39"/>
    <x v="91"/>
    <n v="59.8"/>
    <n v="9336"/>
    <n v="19.600000000000001"/>
    <n v="0.04"/>
    <x v="4"/>
  </r>
  <r>
    <x v="201"/>
    <x v="320"/>
    <x v="15"/>
    <n v="27.7"/>
    <n v="26.7"/>
    <n v="42.6"/>
    <n v="30.9"/>
    <x v="543"/>
    <n v="59.8"/>
    <n v="7446"/>
    <n v="17.399999999999999"/>
    <n v="0.11"/>
    <x v="4"/>
  </r>
  <r>
    <x v="201"/>
    <x v="476"/>
    <x v="13"/>
    <n v="24.7"/>
    <n v="82.6"/>
    <n v="18.899999999999999"/>
    <n v="43.5"/>
    <x v="332"/>
    <n v="59.8"/>
    <n v="2473"/>
    <n v="15.6"/>
    <n v="0.63"/>
    <x v="4"/>
  </r>
  <r>
    <x v="201"/>
    <x v="269"/>
    <x v="12"/>
    <n v="31.5"/>
    <n v="53.6"/>
    <n v="22.5"/>
    <n v="42"/>
    <x v="520"/>
    <n v="59.8"/>
    <n v="38675"/>
    <n v="46.3"/>
    <n v="0.13"/>
    <x v="4"/>
  </r>
  <r>
    <x v="201"/>
    <x v="387"/>
    <x v="8"/>
    <n v="20.2"/>
    <n v="86.9"/>
    <n v="16.3"/>
    <n v="50.2"/>
    <x v="99"/>
    <n v="59.8"/>
    <n v="20314"/>
    <n v="36.5"/>
    <n v="0.33"/>
    <x v="4"/>
  </r>
  <r>
    <x v="201"/>
    <x v="294"/>
    <x v="21"/>
    <n v="20.7"/>
    <n v="60"/>
    <n v="16.899999999999999"/>
    <n v="53.2"/>
    <x v="99"/>
    <n v="59.8"/>
    <n v="10398"/>
    <n v="12.2"/>
    <n v="0.1"/>
    <x v="4"/>
  </r>
  <r>
    <x v="201"/>
    <x v="234"/>
    <x v="11"/>
    <n v="21.2"/>
    <n v="50.3"/>
    <n v="25.7"/>
    <n v="52.7"/>
    <x v="209"/>
    <n v="59.8"/>
    <n v="16667"/>
    <n v="11.9"/>
    <n v="7.0000000000000007E-2"/>
    <x v="4"/>
  </r>
  <r>
    <x v="201"/>
    <x v="389"/>
    <x v="28"/>
    <n v="29.1"/>
    <n v="38.1"/>
    <n v="18.100000000000001"/>
    <n v="52"/>
    <x v="285"/>
    <n v="59.8"/>
    <n v="51560"/>
    <n v="65.099999999999994"/>
    <n v="0.02"/>
    <x v="4"/>
  </r>
  <r>
    <x v="201"/>
    <x v="330"/>
    <x v="14"/>
    <n v="24.3"/>
    <n v="44.1"/>
    <n v="21.6"/>
    <n v="53.8"/>
    <x v="15"/>
    <n v="59.8"/>
    <n v="10798"/>
    <n v="17.3"/>
    <n v="0.06"/>
    <x v="4"/>
  </r>
  <r>
    <x v="201"/>
    <x v="331"/>
    <x v="28"/>
    <n v="19.5"/>
    <n v="42.1"/>
    <n v="15.2"/>
    <n v="64.5"/>
    <x v="38"/>
    <n v="59.8"/>
    <n v="18882"/>
    <n v="30.2"/>
    <n v="7.0000000000000007E-2"/>
    <x v="4"/>
  </r>
  <r>
    <x v="201"/>
    <x v="456"/>
    <x v="28"/>
    <n v="18.100000000000001"/>
    <n v="37.4"/>
    <n v="17.3"/>
    <n v="60.8"/>
    <x v="170"/>
    <n v="59.8"/>
    <n v="54290"/>
    <n v="17.2"/>
    <n v="7.0000000000000007E-2"/>
    <x v="4"/>
  </r>
  <r>
    <x v="201"/>
    <x v="274"/>
    <x v="25"/>
    <n v="23.7"/>
    <n v="64.8"/>
    <n v="17.3"/>
    <n v="55.1"/>
    <x v="56"/>
    <n v="59.8"/>
    <n v="20584"/>
    <n v="26.8"/>
    <n v="0.12"/>
    <x v="4"/>
  </r>
  <r>
    <x v="201"/>
    <x v="332"/>
    <x v="1"/>
    <n v="16.2"/>
    <n v="74.900000000000006"/>
    <n v="10.9"/>
    <n v="65"/>
    <x v="37"/>
    <n v="59.8"/>
    <n v="19665"/>
    <n v="19.399999999999999"/>
    <n v="0.27"/>
    <x v="4"/>
  </r>
  <r>
    <x v="201"/>
    <x v="477"/>
    <x v="36"/>
    <n v="30.1"/>
    <n v="46.8"/>
    <n v="22.8"/>
    <n v="44.8"/>
    <x v="48"/>
    <n v="59.8"/>
    <n v="47849"/>
    <n v="17.5"/>
    <n v="0.09"/>
    <x v="4"/>
  </r>
  <r>
    <x v="201"/>
    <x v="335"/>
    <x v="19"/>
    <n v="25.9"/>
    <n v="69.099999999999994"/>
    <n v="18.399999999999999"/>
    <n v="44.6"/>
    <x v="408"/>
    <n v="59.8"/>
    <n v="20951"/>
    <n v="25.9"/>
    <n v="0.23"/>
    <x v="4"/>
  </r>
  <r>
    <x v="201"/>
    <x v="441"/>
    <x v="36"/>
    <n v="20.2"/>
    <n v="49.7"/>
    <n v="16.2"/>
    <n v="60.6"/>
    <x v="72"/>
    <n v="59.8"/>
    <n v="19090"/>
    <n v="18.8"/>
    <n v="0.09"/>
    <x v="4"/>
  </r>
  <r>
    <x v="201"/>
    <x v="260"/>
    <x v="0"/>
    <n v="31.7"/>
    <n v="29.6"/>
    <n v="22"/>
    <n v="46.6"/>
    <x v="281"/>
    <n v="59.8"/>
    <n v="29885"/>
    <n v="14.1"/>
    <n v="0.05"/>
    <x v="4"/>
  </r>
  <r>
    <x v="201"/>
    <x v="457"/>
    <x v="22"/>
    <n v="29.5"/>
    <n v="46.2"/>
    <n v="22.3"/>
    <n v="41.7"/>
    <x v="544"/>
    <n v="59.8"/>
    <n v="11259"/>
    <n v="10.6"/>
    <n v="0.16"/>
    <x v="4"/>
  </r>
  <r>
    <x v="201"/>
    <x v="430"/>
    <x v="1"/>
    <n v="16.100000000000001"/>
    <n v="73.3"/>
    <n v="10.6"/>
    <n v="61.6"/>
    <x v="29"/>
    <n v="59.8"/>
    <n v="20161"/>
    <n v="19.100000000000001"/>
    <n v="0.23"/>
    <x v="4"/>
  </r>
  <r>
    <x v="201"/>
    <x v="478"/>
    <x v="28"/>
    <n v="19.3"/>
    <n v="48"/>
    <n v="11.8"/>
    <n v="62.1"/>
    <x v="52"/>
    <n v="59.8"/>
    <n v="36353"/>
    <n v="61.2"/>
    <n v="0.05"/>
    <x v="4"/>
  </r>
  <r>
    <x v="201"/>
    <x v="479"/>
    <x v="6"/>
    <n v="21"/>
    <n v="34.299999999999997"/>
    <n v="20.2"/>
    <n v="63.3"/>
    <x v="45"/>
    <n v="59.8"/>
    <n v="10243"/>
    <n v="19"/>
    <n v="0.03"/>
    <x v="4"/>
  </r>
  <r>
    <x v="201"/>
    <x v="398"/>
    <x v="14"/>
    <n v="24.3"/>
    <n v="46.3"/>
    <n v="21.8"/>
    <n v="47.7"/>
    <x v="241"/>
    <n v="59.8"/>
    <n v="12326"/>
    <n v="14.6"/>
    <n v="0.05"/>
    <x v="4"/>
  </r>
  <r>
    <x v="201"/>
    <x v="431"/>
    <x v="0"/>
    <n v="26.8"/>
    <n v="21"/>
    <n v="19.399999999999999"/>
    <n v="57.5"/>
    <x v="4"/>
    <n v="59.8"/>
    <n v="23873.8"/>
    <n v="18.399999999999999"/>
    <n v="0.25"/>
    <x v="4"/>
  </r>
  <r>
    <x v="201"/>
    <x v="348"/>
    <x v="23"/>
    <n v="18.600000000000001"/>
    <n v="80.3"/>
    <n v="17"/>
    <n v="50"/>
    <x v="484"/>
    <n v="59.8"/>
    <n v="10159"/>
    <n v="17"/>
    <n v="0.25"/>
    <x v="4"/>
  </r>
  <r>
    <x v="201"/>
    <x v="351"/>
    <x v="19"/>
    <n v="31.2"/>
    <n v="54.5"/>
    <n v="17.899999999999999"/>
    <n v="48.1"/>
    <x v="415"/>
    <n v="59.8"/>
    <n v="9020"/>
    <n v="17.100000000000001"/>
    <n v="0.16"/>
    <x v="4"/>
  </r>
  <r>
    <x v="201"/>
    <x v="401"/>
    <x v="5"/>
    <n v="25.5"/>
    <n v="43.1"/>
    <n v="16.3"/>
    <n v="55.5"/>
    <x v="57"/>
    <n v="59.8"/>
    <n v="52316"/>
    <n v="16.899999999999999"/>
    <n v="0.08"/>
    <x v="4"/>
  </r>
  <r>
    <x v="201"/>
    <x v="352"/>
    <x v="0"/>
    <n v="28.5"/>
    <n v="36"/>
    <n v="27.5"/>
    <n v="44.2"/>
    <x v="545"/>
    <n v="59.8"/>
    <n v="24550"/>
    <n v="18.3"/>
    <n v="7.0000000000000007E-2"/>
    <x v="4"/>
  </r>
  <r>
    <x v="201"/>
    <x v="480"/>
    <x v="8"/>
    <n v="17.8"/>
    <n v="50.1"/>
    <n v="22.4"/>
    <n v="58.7"/>
    <x v="379"/>
    <n v="59.8"/>
    <n v="30704"/>
    <n v="32.200000000000003"/>
    <n v="0.09"/>
    <x v="4"/>
  </r>
  <r>
    <x v="201"/>
    <x v="402"/>
    <x v="9"/>
    <n v="34.1"/>
    <n v="33.1"/>
    <n v="17.399999999999999"/>
    <n v="48.5"/>
    <x v="453"/>
    <n v="59.8"/>
    <n v="46227"/>
    <n v="14.4"/>
    <n v="7.0000000000000007E-2"/>
    <x v="4"/>
  </r>
  <r>
    <x v="201"/>
    <x v="449"/>
    <x v="9"/>
    <n v="16.2"/>
    <n v="21.4"/>
    <n v="8"/>
    <n v="75.8"/>
    <x v="460"/>
    <n v="59.8"/>
    <n v="50260"/>
    <n v="14.9"/>
    <n v="0.02"/>
    <x v="4"/>
  </r>
  <r>
    <x v="0"/>
    <x v="1"/>
    <x v="0"/>
    <n v="95.6"/>
    <n v="64"/>
    <n v="97.6"/>
    <n v="99.8"/>
    <x v="36"/>
    <n v="95.2"/>
    <n v="2243"/>
    <n v="6.9"/>
    <n v="0.27"/>
    <x v="5"/>
  </r>
  <r>
    <x v="1"/>
    <x v="6"/>
    <x v="1"/>
    <n v="86.5"/>
    <n v="94.4"/>
    <n v="98.9"/>
    <n v="98.8"/>
    <x v="299"/>
    <n v="94.2"/>
    <n v="19919"/>
    <n v="11.6"/>
    <n v="0.34"/>
    <x v="5"/>
  </r>
  <r>
    <x v="2"/>
    <x v="3"/>
    <x v="0"/>
    <n v="92.5"/>
    <n v="76.3"/>
    <n v="96.2"/>
    <n v="99.9"/>
    <x v="344"/>
    <n v="93.9"/>
    <n v="15596"/>
    <n v="7.8"/>
    <n v="0.22"/>
    <x v="5"/>
  </r>
  <r>
    <x v="3"/>
    <x v="5"/>
    <x v="1"/>
    <n v="88.2"/>
    <n v="91.5"/>
    <n v="96.7"/>
    <n v="97"/>
    <x v="546"/>
    <n v="92.8"/>
    <n v="18812"/>
    <n v="11.8"/>
    <n v="0.34"/>
    <x v="5"/>
  </r>
  <r>
    <x v="4"/>
    <x v="2"/>
    <x v="0"/>
    <n v="89.4"/>
    <n v="84"/>
    <n v="88.6"/>
    <n v="99.7"/>
    <x v="547"/>
    <n v="92"/>
    <n v="11074"/>
    <n v="9"/>
    <n v="0.33"/>
    <x v="5"/>
  </r>
  <r>
    <x v="5"/>
    <x v="0"/>
    <x v="0"/>
    <n v="83.6"/>
    <n v="77.2"/>
    <n v="99"/>
    <n v="99.8"/>
    <x v="369"/>
    <n v="91.6"/>
    <n v="20152"/>
    <n v="8.9"/>
    <n v="0.25"/>
    <x v="5"/>
  </r>
  <r>
    <x v="150"/>
    <x v="4"/>
    <x v="0"/>
    <n v="85.1"/>
    <n v="78.5"/>
    <n v="91.9"/>
    <n v="99.3"/>
    <x v="374"/>
    <n v="90.1"/>
    <n v="7929"/>
    <n v="8.4"/>
    <n v="0.27"/>
    <x v="5"/>
  </r>
  <r>
    <x v="6"/>
    <x v="8"/>
    <x v="1"/>
    <n v="83.3"/>
    <n v="96"/>
    <n v="88.5"/>
    <n v="96.7"/>
    <x v="12"/>
    <n v="89.1"/>
    <n v="15060"/>
    <n v="11.7"/>
    <n v="0.51"/>
    <x v="5"/>
  </r>
  <r>
    <x v="7"/>
    <x v="14"/>
    <x v="2"/>
    <n v="77"/>
    <n v="97.9"/>
    <n v="95"/>
    <n v="91.1"/>
    <x v="265"/>
    <n v="88.3"/>
    <n v="18178"/>
    <n v="14.7"/>
    <n v="0.37"/>
    <x v="5"/>
  </r>
  <r>
    <x v="8"/>
    <x v="11"/>
    <x v="0"/>
    <n v="85.7"/>
    <n v="65"/>
    <n v="88.9"/>
    <n v="99.2"/>
    <x v="196"/>
    <n v="87.9"/>
    <n v="14221"/>
    <n v="6.9"/>
    <n v="0.21"/>
    <x v="5"/>
  </r>
  <r>
    <x v="9"/>
    <x v="12"/>
    <x v="0"/>
    <n v="77.599999999999994"/>
    <n v="70"/>
    <n v="90.4"/>
    <n v="98.2"/>
    <x v="8"/>
    <n v="87.6"/>
    <n v="15128"/>
    <n v="3.6"/>
    <n v="0.23"/>
    <x v="5"/>
  </r>
  <r>
    <x v="10"/>
    <x v="9"/>
    <x v="0"/>
    <n v="86.5"/>
    <n v="64.3"/>
    <n v="87.8"/>
    <n v="97.2"/>
    <x v="548"/>
    <n v="87.4"/>
    <n v="11751"/>
    <n v="4.4000000000000004"/>
    <n v="0.2"/>
    <x v="5"/>
  </r>
  <r>
    <x v="11"/>
    <x v="7"/>
    <x v="0"/>
    <n v="80.400000000000006"/>
    <n v="61.9"/>
    <n v="91.1"/>
    <n v="99.7"/>
    <x v="250"/>
    <n v="87.2"/>
    <n v="36186"/>
    <n v="16.399999999999999"/>
    <n v="0.15"/>
    <x v="5"/>
  </r>
  <r>
    <x v="12"/>
    <x v="21"/>
    <x v="1"/>
    <n v="78.099999999999994"/>
    <n v="94.4"/>
    <n v="91"/>
    <n v="94.2"/>
    <x v="21"/>
    <n v="87.1"/>
    <n v="26607"/>
    <n v="10.7"/>
    <n v="0.46"/>
    <x v="5"/>
  </r>
  <r>
    <x v="13"/>
    <x v="17"/>
    <x v="0"/>
    <n v="85.9"/>
    <n v="73.5"/>
    <n v="82.2"/>
    <n v="98.1"/>
    <x v="4"/>
    <n v="86.1"/>
    <n v="25055"/>
    <n v="5.9"/>
    <n v="0.28000000000000003"/>
    <x v="5"/>
  </r>
  <r>
    <x v="151"/>
    <x v="10"/>
    <x v="0"/>
    <n v="80.8"/>
    <n v="56.4"/>
    <n v="88.6"/>
    <n v="98.5"/>
    <x v="250"/>
    <n v="85.8"/>
    <n v="38206"/>
    <n v="10.3"/>
    <n v="0.15"/>
    <x v="5"/>
  </r>
  <r>
    <x v="14"/>
    <x v="18"/>
    <x v="0"/>
    <n v="82"/>
    <n v="49.5"/>
    <n v="86.9"/>
    <n v="98.6"/>
    <x v="250"/>
    <n v="85.2"/>
    <n v="20376"/>
    <n v="6.5"/>
    <n v="0.2"/>
    <x v="5"/>
  </r>
  <r>
    <x v="15"/>
    <x v="13"/>
    <x v="0"/>
    <n v="77.900000000000006"/>
    <n v="63.9"/>
    <n v="86.1"/>
    <n v="97.2"/>
    <x v="206"/>
    <n v="84"/>
    <n v="21424"/>
    <n v="10.199999999999999"/>
    <n v="0.19"/>
    <x v="5"/>
  </r>
  <r>
    <x v="16"/>
    <x v="16"/>
    <x v="3"/>
    <n v="75.900000000000006"/>
    <n v="77.8"/>
    <n v="89.3"/>
    <n v="90.9"/>
    <x v="213"/>
    <n v="83.9"/>
    <n v="66198"/>
    <n v="19.5"/>
    <n v="0.15"/>
    <x v="5"/>
  </r>
  <r>
    <x v="17"/>
    <x v="23"/>
    <x v="0"/>
    <n v="76"/>
    <n v="56.5"/>
    <n v="78"/>
    <n v="99"/>
    <x v="8"/>
    <n v="82.7"/>
    <n v="15172"/>
    <n v="4.8"/>
    <n v="0.17"/>
    <x v="5"/>
  </r>
  <r>
    <x v="18"/>
    <x v="15"/>
    <x v="0"/>
    <n v="76.8"/>
    <n v="53.7"/>
    <n v="85.2"/>
    <n v="94.4"/>
    <x v="549"/>
    <n v="82.4"/>
    <n v="41786"/>
    <n v="9"/>
    <n v="0.16"/>
    <x v="5"/>
  </r>
  <r>
    <x v="19"/>
    <x v="19"/>
    <x v="0"/>
    <n v="67.400000000000006"/>
    <n v="57.1"/>
    <n v="88.8"/>
    <n v="99.1"/>
    <x v="550"/>
    <n v="82.3"/>
    <n v="11885"/>
    <n v="13.1"/>
    <n v="0.35"/>
    <x v="5"/>
  </r>
  <r>
    <x v="20"/>
    <x v="85"/>
    <x v="1"/>
    <n v="69.8"/>
    <n v="93.6"/>
    <n v="80.599999999999994"/>
    <n v="94.3"/>
    <x v="113"/>
    <n v="81.3"/>
    <n v="23873.8"/>
    <n v="18.399999999999999"/>
    <n v="0.25"/>
    <x v="5"/>
  </r>
  <r>
    <x v="21"/>
    <x v="39"/>
    <x v="1"/>
    <n v="68.599999999999994"/>
    <n v="89.8"/>
    <n v="77.2"/>
    <n v="96.3"/>
    <x v="392"/>
    <n v="80.3"/>
    <n v="25774"/>
    <n v="14.1"/>
    <n v="0.36"/>
    <x v="5"/>
  </r>
  <r>
    <x v="22"/>
    <x v="24"/>
    <x v="0"/>
    <n v="69.8"/>
    <n v="53.9"/>
    <n v="78.400000000000006"/>
    <n v="96.5"/>
    <x v="551"/>
    <n v="79.5"/>
    <n v="18334"/>
    <n v="13.8"/>
    <n v="0.15"/>
    <x v="5"/>
  </r>
  <r>
    <x v="23"/>
    <x v="33"/>
    <x v="7"/>
    <n v="71.7"/>
    <n v="96.2"/>
    <n v="84.5"/>
    <n v="79.400000000000006"/>
    <x v="114"/>
    <n v="79.2"/>
    <n v="31592"/>
    <n v="15.5"/>
    <n v="0.34"/>
    <x v="5"/>
  </r>
  <r>
    <x v="24"/>
    <x v="76"/>
    <x v="1"/>
    <n v="64.5"/>
    <n v="93.8"/>
    <n v="75.8"/>
    <n v="93.8"/>
    <x v="411"/>
    <n v="78.2"/>
    <n v="21394"/>
    <n v="11.4"/>
    <n v="0.37"/>
    <x v="5"/>
  </r>
  <r>
    <x v="25"/>
    <x v="43"/>
    <x v="11"/>
    <n v="60.6"/>
    <n v="73.099999999999994"/>
    <n v="81.099999999999994"/>
    <n v="92.2"/>
    <x v="322"/>
    <n v="77.5"/>
    <n v="7774"/>
    <n v="11.5"/>
    <n v="0.22"/>
    <x v="5"/>
  </r>
  <r>
    <x v="26"/>
    <x v="61"/>
    <x v="12"/>
    <n v="70.5"/>
    <n v="62.8"/>
    <n v="77.400000000000006"/>
    <n v="85.7"/>
    <x v="8"/>
    <n v="77.3"/>
    <n v="35691"/>
    <n v="15.5"/>
    <n v="0.13"/>
    <x v="5"/>
  </r>
  <r>
    <x v="27"/>
    <x v="59"/>
    <x v="0"/>
    <n v="74.7"/>
    <n v="49.3"/>
    <n v="72.3"/>
    <n v="95.3"/>
    <x v="379"/>
    <n v="77.2"/>
    <n v="42056"/>
    <n v="6.8"/>
    <n v="0.19"/>
    <x v="5"/>
  </r>
  <r>
    <x v="152"/>
    <x v="47"/>
    <x v="2"/>
    <n v="61.3"/>
    <n v="98.6"/>
    <n v="67.5"/>
    <n v="94.6"/>
    <x v="308"/>
    <n v="76.099999999999994"/>
    <n v="9666"/>
    <n v="10.5"/>
    <n v="0.54"/>
    <x v="5"/>
  </r>
  <r>
    <x v="28"/>
    <x v="22"/>
    <x v="0"/>
    <n v="67.099999999999994"/>
    <n v="51.2"/>
    <n v="70"/>
    <n v="98.6"/>
    <x v="409"/>
    <n v="75.599999999999994"/>
    <n v="44020"/>
    <n v="11.8"/>
    <n v="0.13"/>
    <x v="5"/>
  </r>
  <r>
    <x v="29"/>
    <x v="35"/>
    <x v="8"/>
    <n v="62"/>
    <n v="87.1"/>
    <n v="75.5"/>
    <n v="86.6"/>
    <x v="552"/>
    <n v="75.400000000000006"/>
    <n v="40128"/>
    <n v="23.7"/>
    <n v="0.35"/>
    <x v="5"/>
  </r>
  <r>
    <x v="30"/>
    <x v="29"/>
    <x v="3"/>
    <n v="60.2"/>
    <n v="90.5"/>
    <n v="73.2"/>
    <n v="91.5"/>
    <x v="18"/>
    <n v="75.3"/>
    <n v="50152"/>
    <n v="17.600000000000001"/>
    <n v="0.25"/>
    <x v="5"/>
  </r>
  <r>
    <x v="31"/>
    <x v="118"/>
    <x v="19"/>
    <n v="59.9"/>
    <n v="68.599999999999994"/>
    <n v="76.900000000000006"/>
    <n v="87.3"/>
    <x v="8"/>
    <n v="74.8"/>
    <n v="42503"/>
    <n v="41.9"/>
    <n v="0.18"/>
    <x v="5"/>
  </r>
  <r>
    <x v="32"/>
    <x v="32"/>
    <x v="0"/>
    <n v="64.5"/>
    <n v="45.8"/>
    <n v="81.2"/>
    <n v="86.8"/>
    <x v="243"/>
    <n v="74.5"/>
    <n v="42727"/>
    <n v="18.7"/>
    <n v="0.2"/>
    <x v="5"/>
  </r>
  <r>
    <x v="33"/>
    <x v="82"/>
    <x v="12"/>
    <n v="68.8"/>
    <n v="62.8"/>
    <n v="69.599999999999994"/>
    <n v="88.2"/>
    <x v="466"/>
    <n v="74.400000000000006"/>
    <n v="28881"/>
    <n v="24.5"/>
    <n v="0.17"/>
    <x v="5"/>
  </r>
  <r>
    <x v="34"/>
    <x v="34"/>
    <x v="3"/>
    <n v="66.099999999999994"/>
    <n v="85.5"/>
    <n v="72.099999999999994"/>
    <n v="78.900000000000006"/>
    <x v="80"/>
    <n v="72.599999999999994"/>
    <n v="31326"/>
    <n v="13.7"/>
    <n v="0.23"/>
    <x v="5"/>
  </r>
  <r>
    <x v="35"/>
    <x v="31"/>
    <x v="0"/>
    <n v="56.9"/>
    <n v="42.9"/>
    <n v="69.8"/>
    <n v="98.7"/>
    <x v="425"/>
    <n v="72.2"/>
    <n v="27233"/>
    <n v="6.5"/>
    <n v="0.11"/>
    <x v="5"/>
  </r>
  <r>
    <x v="35"/>
    <x v="28"/>
    <x v="0"/>
    <n v="52.6"/>
    <n v="61.5"/>
    <n v="66"/>
    <n v="99.2"/>
    <x v="553"/>
    <n v="72.2"/>
    <n v="22020"/>
    <n v="27.3"/>
    <n v="0.11"/>
    <x v="5"/>
  </r>
  <r>
    <x v="37"/>
    <x v="26"/>
    <x v="0"/>
    <n v="57.8"/>
    <n v="71.5"/>
    <n v="72.7"/>
    <n v="86"/>
    <x v="381"/>
    <n v="72.099999999999994"/>
    <n v="19967"/>
    <n v="20.100000000000001"/>
    <n v="0.26"/>
    <x v="5"/>
  </r>
  <r>
    <x v="38"/>
    <x v="36"/>
    <x v="9"/>
    <n v="77.8"/>
    <n v="49.2"/>
    <n v="72.400000000000006"/>
    <n v="69.099999999999994"/>
    <x v="8"/>
    <n v="72"/>
    <n v="40148"/>
    <n v="8.3000000000000007"/>
    <n v="0.14000000000000001"/>
    <x v="5"/>
  </r>
  <r>
    <x v="39"/>
    <x v="25"/>
    <x v="5"/>
    <n v="81.400000000000006"/>
    <n v="30.3"/>
    <n v="83"/>
    <n v="60.9"/>
    <x v="554"/>
    <n v="71.099999999999994"/>
    <n v="26199"/>
    <n v="5.7"/>
    <n v="0.1"/>
    <x v="5"/>
  </r>
  <r>
    <x v="153"/>
    <x v="53"/>
    <x v="0"/>
    <n v="60.1"/>
    <n v="58.4"/>
    <n v="72.7"/>
    <n v="84.3"/>
    <x v="555"/>
    <n v="71"/>
    <n v="35364"/>
    <n v="13.9"/>
    <n v="0.13"/>
    <x v="5"/>
  </r>
  <r>
    <x v="153"/>
    <x v="20"/>
    <x v="4"/>
    <n v="64.599999999999994"/>
    <n v="99.5"/>
    <n v="72.8"/>
    <n v="70.099999999999994"/>
    <x v="12"/>
    <n v="71"/>
    <n v="19835"/>
    <n v="17.600000000000001"/>
    <n v="0.38"/>
    <x v="5"/>
  </r>
  <r>
    <x v="155"/>
    <x v="201"/>
    <x v="0"/>
    <n v="59.3"/>
    <n v="31.7"/>
    <n v="69.7"/>
    <n v="92.2"/>
    <x v="352"/>
    <n v="70.3"/>
    <n v="49427"/>
    <n v="17.399999999999999"/>
    <n v="0.09"/>
    <x v="5"/>
  </r>
  <r>
    <x v="40"/>
    <x v="57"/>
    <x v="9"/>
    <n v="73.3"/>
    <n v="39.5"/>
    <n v="83"/>
    <n v="58.8"/>
    <x v="8"/>
    <n v="70"/>
    <n v="39763"/>
    <n v="13.7"/>
    <n v="0.1"/>
    <x v="5"/>
  </r>
  <r>
    <x v="40"/>
    <x v="143"/>
    <x v="18"/>
    <n v="52.6"/>
    <n v="70.3"/>
    <n v="66.900000000000006"/>
    <n v="87.8"/>
    <x v="8"/>
    <n v="70"/>
    <n v="9248"/>
    <n v="17"/>
    <n v="0.21"/>
    <x v="5"/>
  </r>
  <r>
    <x v="42"/>
    <x v="177"/>
    <x v="12"/>
    <n v="63.7"/>
    <n v="62.6"/>
    <n v="77"/>
    <n v="73.599999999999994"/>
    <x v="392"/>
    <n v="69.900000000000006"/>
    <n v="29987"/>
    <n v="52.5"/>
    <n v="0.16"/>
    <x v="5"/>
  </r>
  <r>
    <x v="197"/>
    <x v="200"/>
    <x v="0"/>
    <n v="65.099999999999994"/>
    <n v="33"/>
    <n v="68.2"/>
    <n v="86.6"/>
    <x v="480"/>
    <n v="69.7"/>
    <n v="39655"/>
    <n v="10.8"/>
    <n v="0.11"/>
    <x v="5"/>
  </r>
  <r>
    <x v="43"/>
    <x v="54"/>
    <x v="0"/>
    <n v="62.8"/>
    <n v="57.8"/>
    <n v="55.7"/>
    <n v="96.4"/>
    <x v="371"/>
    <n v="69.599999999999994"/>
    <n v="8653"/>
    <n v="10.1"/>
    <n v="0.19"/>
    <x v="5"/>
  </r>
  <r>
    <x v="44"/>
    <x v="42"/>
    <x v="8"/>
    <n v="54.7"/>
    <n v="93.3"/>
    <n v="77.3"/>
    <n v="72.3"/>
    <x v="33"/>
    <n v="69.5"/>
    <n v="14604"/>
    <n v="19.2"/>
    <n v="0.35"/>
    <x v="5"/>
  </r>
  <r>
    <x v="45"/>
    <x v="100"/>
    <x v="12"/>
    <n v="61"/>
    <n v="63.8"/>
    <n v="66"/>
    <n v="80.099999999999994"/>
    <x v="136"/>
    <n v="69.400000000000006"/>
    <n v="35565"/>
    <n v="31.5"/>
    <n v="0.2"/>
    <x v="5"/>
  </r>
  <r>
    <x v="46"/>
    <x v="41"/>
    <x v="10"/>
    <n v="70.599999999999994"/>
    <n v="85.5"/>
    <n v="47.7"/>
    <n v="87.1"/>
    <x v="222"/>
    <n v="69"/>
    <n v="2400"/>
    <n v="7.9"/>
    <n v="0.2"/>
    <x v="5"/>
  </r>
  <r>
    <x v="47"/>
    <x v="173"/>
    <x v="7"/>
    <n v="48.4"/>
    <n v="94.6"/>
    <n v="61.3"/>
    <n v="85.6"/>
    <x v="121"/>
    <n v="68.2"/>
    <n v="25028"/>
    <n v="16.2"/>
    <n v="0.33"/>
    <x v="5"/>
  </r>
  <r>
    <x v="48"/>
    <x v="86"/>
    <x v="1"/>
    <n v="58.4"/>
    <n v="87"/>
    <n v="66"/>
    <n v="77.3"/>
    <x v="316"/>
    <n v="68.099999999999994"/>
    <n v="34938"/>
    <n v="15.3"/>
    <n v="0.34"/>
    <x v="5"/>
  </r>
  <r>
    <x v="48"/>
    <x v="70"/>
    <x v="8"/>
    <n v="54.3"/>
    <n v="84.4"/>
    <n v="68.099999999999994"/>
    <n v="77.5"/>
    <x v="373"/>
    <n v="68.099999999999994"/>
    <n v="41868"/>
    <n v="20.2"/>
    <n v="0.28000000000000003"/>
    <x v="5"/>
  </r>
  <r>
    <x v="50"/>
    <x v="164"/>
    <x v="18"/>
    <n v="52.2"/>
    <n v="66.5"/>
    <n v="64.7"/>
    <n v="87.4"/>
    <x v="556"/>
    <n v="67.8"/>
    <n v="24570"/>
    <n v="14.4"/>
    <n v="0.11"/>
    <x v="5"/>
  </r>
  <r>
    <x v="51"/>
    <x v="40"/>
    <x v="4"/>
    <n v="49.4"/>
    <n v="80.5"/>
    <n v="66.099999999999994"/>
    <n v="82.6"/>
    <x v="398"/>
    <n v="67.2"/>
    <n v="11385"/>
    <n v="23.8"/>
    <n v="0.36"/>
    <x v="5"/>
  </r>
  <r>
    <x v="52"/>
    <x v="80"/>
    <x v="8"/>
    <n v="49.2"/>
    <n v="89.3"/>
    <n v="62.8"/>
    <n v="82.4"/>
    <x v="557"/>
    <n v="67"/>
    <n v="34718"/>
    <n v="32.700000000000003"/>
    <n v="0.27"/>
    <x v="5"/>
  </r>
  <r>
    <x v="52"/>
    <x v="37"/>
    <x v="0"/>
    <n v="54.3"/>
    <n v="44.9"/>
    <n v="55.6"/>
    <n v="99.2"/>
    <x v="291"/>
    <n v="67"/>
    <n v="12528"/>
    <n v="5.7"/>
    <n v="0.17"/>
    <x v="5"/>
  </r>
  <r>
    <x v="156"/>
    <x v="142"/>
    <x v="18"/>
    <n v="48.1"/>
    <n v="55.8"/>
    <n v="64.3"/>
    <n v="88.1"/>
    <x v="495"/>
    <n v="66.599999999999994"/>
    <n v="30779"/>
    <n v="15.4"/>
    <n v="7.0000000000000007E-2"/>
    <x v="5"/>
  </r>
  <r>
    <x v="54"/>
    <x v="30"/>
    <x v="0"/>
    <n v="58"/>
    <n v="39"/>
    <n v="54.5"/>
    <n v="95.9"/>
    <x v="290"/>
    <n v="66.400000000000006"/>
    <n v="26518"/>
    <n v="7.3"/>
    <n v="0.08"/>
    <x v="5"/>
  </r>
  <r>
    <x v="55"/>
    <x v="58"/>
    <x v="0"/>
    <n v="57.8"/>
    <n v="51"/>
    <n v="49.5"/>
    <n v="97.7"/>
    <x v="31"/>
    <n v="66.099999999999994"/>
    <n v="24789"/>
    <n v="8.6"/>
    <n v="0.17"/>
    <x v="5"/>
  </r>
  <r>
    <x v="56"/>
    <x v="150"/>
    <x v="18"/>
    <n v="55"/>
    <n v="84"/>
    <n v="73.8"/>
    <n v="61.5"/>
    <x v="8"/>
    <n v="65.900000000000006"/>
    <n v="15920"/>
    <n v="19.399999999999999"/>
    <n v="0.25"/>
    <x v="5"/>
  </r>
  <r>
    <x v="56"/>
    <x v="51"/>
    <x v="0"/>
    <n v="53.5"/>
    <n v="35.299999999999997"/>
    <n v="61"/>
    <n v="88"/>
    <x v="436"/>
    <n v="65.900000000000006"/>
    <n v="46825"/>
    <n v="18"/>
    <n v="0.13"/>
    <x v="5"/>
  </r>
  <r>
    <x v="58"/>
    <x v="125"/>
    <x v="18"/>
    <n v="50.5"/>
    <n v="64.3"/>
    <n v="63.1"/>
    <n v="85.2"/>
    <x v="114"/>
    <n v="65.7"/>
    <n v="21222"/>
    <n v="17.100000000000001"/>
    <n v="0.1"/>
    <x v="5"/>
  </r>
  <r>
    <x v="59"/>
    <x v="73"/>
    <x v="0"/>
    <n v="49.3"/>
    <n v="56.3"/>
    <n v="58.9"/>
    <n v="93"/>
    <x v="30"/>
    <n v="65.5"/>
    <n v="36534"/>
    <n v="12.9"/>
    <n v="0.2"/>
    <x v="5"/>
  </r>
  <r>
    <x v="157"/>
    <x v="67"/>
    <x v="1"/>
    <n v="47.6"/>
    <n v="82.4"/>
    <n v="51.6"/>
    <n v="91.2"/>
    <x v="95"/>
    <n v="64.3"/>
    <n v="17906"/>
    <n v="14"/>
    <n v="0.25"/>
    <x v="5"/>
  </r>
  <r>
    <x v="158"/>
    <x v="84"/>
    <x v="1"/>
    <n v="47.9"/>
    <n v="86.4"/>
    <n v="51.9"/>
    <n v="87.7"/>
    <x v="169"/>
    <n v="63.6"/>
    <n v="15489"/>
    <n v="15.7"/>
    <n v="0.24"/>
    <x v="5"/>
  </r>
  <r>
    <x v="60"/>
    <x v="158"/>
    <x v="18"/>
    <n v="37.200000000000003"/>
    <n v="76.099999999999994"/>
    <n v="55.2"/>
    <n v="95.6"/>
    <x v="558"/>
    <n v="63.5"/>
    <n v="20580"/>
    <n v="18.899999999999999"/>
    <n v="0.18"/>
    <x v="5"/>
  </r>
  <r>
    <x v="61"/>
    <x v="208"/>
    <x v="12"/>
    <n v="57.9"/>
    <n v="69.2"/>
    <n v="72.2"/>
    <n v="60.2"/>
    <x v="138"/>
    <n v="63.2"/>
    <n v="33062"/>
    <n v="39.299999999999997"/>
    <n v="0.2"/>
    <x v="5"/>
  </r>
  <r>
    <x v="62"/>
    <x v="178"/>
    <x v="8"/>
    <n v="48.1"/>
    <n v="87.6"/>
    <n v="58.5"/>
    <n v="73.3"/>
    <x v="361"/>
    <n v="62.5"/>
    <n v="50882"/>
    <n v="40.5"/>
    <n v="0.36"/>
    <x v="5"/>
  </r>
  <r>
    <x v="159"/>
    <x v="169"/>
    <x v="18"/>
    <n v="43.3"/>
    <n v="63.9"/>
    <n v="56.9"/>
    <n v="84"/>
    <x v="559"/>
    <n v="62.4"/>
    <n v="24556"/>
    <n v="25.6"/>
    <n v="0.12"/>
    <x v="5"/>
  </r>
  <r>
    <x v="63"/>
    <x v="108"/>
    <x v="0"/>
    <n v="50.4"/>
    <n v="40.799999999999997"/>
    <n v="61.9"/>
    <n v="80.5"/>
    <x v="269"/>
    <n v="62.3"/>
    <n v="44501"/>
    <n v="12.4"/>
    <n v="0.12"/>
    <x v="5"/>
  </r>
  <r>
    <x v="64"/>
    <x v="127"/>
    <x v="1"/>
    <n v="41.6"/>
    <n v="85.8"/>
    <n v="48.3"/>
    <n v="92.3"/>
    <x v="43"/>
    <n v="61.9"/>
    <n v="22616"/>
    <n v="16"/>
    <n v="0.28999999999999998"/>
    <x v="5"/>
  </r>
  <r>
    <x v="64"/>
    <x v="101"/>
    <x v="14"/>
    <n v="48.4"/>
    <n v="51.8"/>
    <n v="60.4"/>
    <n v="82.1"/>
    <x v="43"/>
    <n v="61.9"/>
    <n v="23505"/>
    <n v="15.1"/>
    <n v="0.06"/>
    <x v="5"/>
  </r>
  <r>
    <x v="66"/>
    <x v="188"/>
    <x v="12"/>
    <n v="47"/>
    <n v="58.2"/>
    <n v="59.8"/>
    <n v="79.3"/>
    <x v="560"/>
    <n v="61.7"/>
    <n v="28327"/>
    <n v="38.9"/>
    <n v="0.12"/>
    <x v="5"/>
  </r>
  <r>
    <x v="67"/>
    <x v="63"/>
    <x v="0"/>
    <n v="50.6"/>
    <n v="33.9"/>
    <n v="50.3"/>
    <n v="92.3"/>
    <x v="197"/>
    <n v="61.5"/>
    <n v="26485"/>
    <n v="5.8"/>
    <n v="0.1"/>
    <x v="5"/>
  </r>
  <r>
    <x v="160"/>
    <x v="209"/>
    <x v="1"/>
    <n v="47.4"/>
    <n v="90.3"/>
    <n v="53.1"/>
    <n v="78.2"/>
    <x v="52"/>
    <n v="61.3"/>
    <n v="18529"/>
    <n v="16.600000000000001"/>
    <n v="0.37"/>
    <x v="5"/>
  </r>
  <r>
    <x v="68"/>
    <x v="147"/>
    <x v="11"/>
    <n v="44.1"/>
    <n v="59.6"/>
    <n v="61"/>
    <n v="80.900000000000006"/>
    <x v="89"/>
    <n v="61.2"/>
    <n v="25266"/>
    <n v="18.2"/>
    <n v="0.12"/>
    <x v="5"/>
  </r>
  <r>
    <x v="198"/>
    <x v="176"/>
    <x v="20"/>
    <n v="49.8"/>
    <n v="83.3"/>
    <n v="42.7"/>
    <n v="86.2"/>
    <x v="208"/>
    <n v="61"/>
    <n v="27545"/>
    <n v="4.0999999999999996"/>
    <n v="0.19"/>
    <x v="5"/>
  </r>
  <r>
    <x v="198"/>
    <x v="153"/>
    <x v="8"/>
    <n v="40.700000000000003"/>
    <n v="89.5"/>
    <n v="53.9"/>
    <n v="82.1"/>
    <x v="484"/>
    <n v="61"/>
    <n v="38309"/>
    <n v="25.9"/>
    <n v="0.33"/>
    <x v="5"/>
  </r>
  <r>
    <x v="161"/>
    <x v="132"/>
    <x v="12"/>
    <n v="47.4"/>
    <n v="60.3"/>
    <n v="51.1"/>
    <n v="80.5"/>
    <x v="8"/>
    <n v="60.7"/>
    <n v="26467"/>
    <n v="31.2"/>
    <n v="0.16"/>
    <x v="5"/>
  </r>
  <r>
    <x v="70"/>
    <x v="109"/>
    <x v="6"/>
    <n v="66.5"/>
    <n v="30.9"/>
    <n v="70.5"/>
    <n v="50"/>
    <x v="561"/>
    <n v="60.5"/>
    <n v="26389"/>
    <n v="13.9"/>
    <n v="0.1"/>
    <x v="5"/>
  </r>
  <r>
    <x v="71"/>
    <x v="102"/>
    <x v="1"/>
    <n v="49.7"/>
    <n v="92.3"/>
    <n v="47.3"/>
    <n v="78.8"/>
    <x v="207"/>
    <n v="60.4"/>
    <n v="8338"/>
    <n v="12.7"/>
    <n v="0.47"/>
    <x v="5"/>
  </r>
  <r>
    <x v="72"/>
    <x v="50"/>
    <x v="0"/>
    <n v="47.8"/>
    <n v="29.1"/>
    <n v="44.2"/>
    <n v="95.7"/>
    <x v="211"/>
    <n v="60.1"/>
    <n v="12161"/>
    <n v="3.6"/>
    <n v="0.1"/>
    <x v="5"/>
  </r>
  <r>
    <x v="73"/>
    <x v="56"/>
    <x v="5"/>
    <n v="70.599999999999994"/>
    <n v="26.1"/>
    <n v="69.3"/>
    <n v="46.6"/>
    <x v="562"/>
    <n v="59.9"/>
    <n v="22809"/>
    <n v="5.6"/>
    <n v="7.0000000000000007E-2"/>
    <x v="5"/>
  </r>
  <r>
    <x v="73"/>
    <x v="224"/>
    <x v="18"/>
    <n v="37.5"/>
    <n v="95.5"/>
    <n v="47.7"/>
    <n v="82.7"/>
    <x v="547"/>
    <n v="59.9"/>
    <n v="15626"/>
    <n v="18.899999999999999"/>
    <n v="0.48"/>
    <x v="5"/>
  </r>
  <r>
    <x v="75"/>
    <x v="60"/>
    <x v="0"/>
    <n v="48.3"/>
    <n v="51"/>
    <n v="37.1"/>
    <n v="96.7"/>
    <x v="270"/>
    <n v="59.7"/>
    <n v="12338"/>
    <n v="4.5"/>
    <n v="0.18"/>
    <x v="5"/>
  </r>
  <r>
    <x v="75"/>
    <x v="88"/>
    <x v="11"/>
    <n v="39.700000000000003"/>
    <n v="74.099999999999994"/>
    <n v="53.6"/>
    <n v="81.3"/>
    <x v="408"/>
    <n v="59.7"/>
    <n v="28251"/>
    <n v="11.5"/>
    <n v="0.15"/>
    <x v="5"/>
  </r>
  <r>
    <x v="75"/>
    <x v="65"/>
    <x v="0"/>
    <n v="51.6"/>
    <n v="53"/>
    <n v="46.6"/>
    <n v="83.2"/>
    <x v="217"/>
    <n v="59.7"/>
    <n v="51462"/>
    <n v="13.4"/>
    <n v="0.12"/>
    <x v="5"/>
  </r>
  <r>
    <x v="76"/>
    <x v="183"/>
    <x v="1"/>
    <n v="39.4"/>
    <n v="87.3"/>
    <n v="40"/>
    <n v="94.3"/>
    <x v="257"/>
    <n v="59.5"/>
    <n v="17755"/>
    <n v="18.8"/>
    <n v="0.28000000000000003"/>
    <x v="5"/>
  </r>
  <r>
    <x v="77"/>
    <x v="179"/>
    <x v="12"/>
    <n v="45.1"/>
    <n v="63.6"/>
    <n v="47.5"/>
    <n v="85.3"/>
    <x v="4"/>
    <n v="58.8"/>
    <n v="32474"/>
    <n v="70.400000000000006"/>
    <n v="0.13"/>
    <x v="5"/>
  </r>
  <r>
    <x v="77"/>
    <x v="163"/>
    <x v="0"/>
    <n v="54.4"/>
    <n v="52.7"/>
    <n v="39.299999999999997"/>
    <n v="82.5"/>
    <x v="345"/>
    <n v="58.8"/>
    <n v="15408"/>
    <n v="8.5"/>
    <n v="0.14000000000000001"/>
    <x v="5"/>
  </r>
  <r>
    <x v="77"/>
    <x v="92"/>
    <x v="3"/>
    <n v="39.799999999999997"/>
    <n v="76.099999999999994"/>
    <n v="44.8"/>
    <n v="84.9"/>
    <x v="475"/>
    <n v="58.8"/>
    <n v="23823"/>
    <n v="19.3"/>
    <n v="0.15"/>
    <x v="5"/>
  </r>
  <r>
    <x v="165"/>
    <x v="136"/>
    <x v="1"/>
    <n v="42.4"/>
    <n v="81.900000000000006"/>
    <n v="48.8"/>
    <n v="80.099999999999994"/>
    <x v="67"/>
    <n v="58.6"/>
    <n v="23311"/>
    <n v="15.5"/>
    <n v="0.31"/>
    <x v="5"/>
  </r>
  <r>
    <x v="79"/>
    <x v="120"/>
    <x v="1"/>
    <n v="34.1"/>
    <n v="93.5"/>
    <n v="41.3"/>
    <n v="93.3"/>
    <x v="278"/>
    <n v="58.5"/>
    <n v="14260"/>
    <n v="14"/>
    <n v="0.4"/>
    <x v="5"/>
  </r>
  <r>
    <x v="80"/>
    <x v="44"/>
    <x v="12"/>
    <n v="49.3"/>
    <n v="56.4"/>
    <n v="54.5"/>
    <n v="72.7"/>
    <x v="137"/>
    <n v="58"/>
    <n v="25581"/>
    <n v="25.6"/>
    <n v="0.12"/>
    <x v="5"/>
  </r>
  <r>
    <x v="80"/>
    <x v="121"/>
    <x v="0"/>
    <n v="47.3"/>
    <n v="56.4"/>
    <n v="52.6"/>
    <n v="76.8"/>
    <x v="113"/>
    <n v="58"/>
    <n v="44750"/>
    <n v="15.7"/>
    <n v="0.15"/>
    <x v="5"/>
  </r>
  <r>
    <x v="82"/>
    <x v="96"/>
    <x v="2"/>
    <n v="39.5"/>
    <n v="94.7"/>
    <n v="33.1"/>
    <n v="88.3"/>
    <x v="121"/>
    <n v="57.9"/>
    <n v="12551"/>
    <n v="17.3"/>
    <n v="0.24"/>
    <x v="5"/>
  </r>
  <r>
    <x v="82"/>
    <x v="38"/>
    <x v="10"/>
    <n v="53.5"/>
    <n v="92.8"/>
    <n v="44.6"/>
    <n v="64.7"/>
    <x v="76"/>
    <n v="57.9"/>
    <n v="2429"/>
    <n v="4.8"/>
    <n v="0.3"/>
    <x v="5"/>
  </r>
  <r>
    <x v="82"/>
    <x v="46"/>
    <x v="0"/>
    <n v="37.9"/>
    <n v="66.599999999999994"/>
    <n v="35.1"/>
    <n v="99.7"/>
    <x v="145"/>
    <n v="57.9"/>
    <n v="6333"/>
    <n v="9"/>
    <n v="0.26"/>
    <x v="5"/>
  </r>
  <r>
    <x v="85"/>
    <x v="98"/>
    <x v="0"/>
    <n v="50.7"/>
    <n v="38.299999999999997"/>
    <n v="35.799999999999997"/>
    <n v="93.3"/>
    <x v="108"/>
    <n v="57.8"/>
    <n v="6178"/>
    <n v="6.6"/>
    <n v="0.16"/>
    <x v="5"/>
  </r>
  <r>
    <x v="85"/>
    <x v="90"/>
    <x v="2"/>
    <n v="49.5"/>
    <n v="90.4"/>
    <n v="31.5"/>
    <n v="85.4"/>
    <x v="58"/>
    <n v="57.8"/>
    <n v="26583"/>
    <n v="6.5"/>
    <n v="0.19"/>
    <x v="5"/>
  </r>
  <r>
    <x v="87"/>
    <x v="166"/>
    <x v="20"/>
    <n v="36.9"/>
    <n v="76.8"/>
    <n v="50.7"/>
    <n v="79.8"/>
    <x v="563"/>
    <n v="57.7"/>
    <n v="23895"/>
    <n v="13.6"/>
    <n v="0.14000000000000001"/>
    <x v="5"/>
  </r>
  <r>
    <x v="87"/>
    <x v="48"/>
    <x v="0"/>
    <n v="39.9"/>
    <n v="59.2"/>
    <n v="41.8"/>
    <n v="91.6"/>
    <x v="270"/>
    <n v="57.7"/>
    <n v="26614"/>
    <n v="16.100000000000001"/>
    <n v="0.16"/>
    <x v="5"/>
  </r>
  <r>
    <x v="87"/>
    <x v="481"/>
    <x v="12"/>
    <n v="34.5"/>
    <n v="64.599999999999994"/>
    <n v="47.7"/>
    <n v="86.9"/>
    <x v="514"/>
    <n v="57.7"/>
    <n v="11761"/>
    <n v="85.8"/>
    <n v="0.15"/>
    <x v="5"/>
  </r>
  <r>
    <x v="166"/>
    <x v="62"/>
    <x v="0"/>
    <n v="47.6"/>
    <n v="47.6"/>
    <n v="48.1"/>
    <n v="81.7"/>
    <x v="206"/>
    <n v="57.6"/>
    <n v="11829"/>
    <n v="13.8"/>
    <n v="0.1"/>
    <x v="5"/>
  </r>
  <r>
    <x v="89"/>
    <x v="222"/>
    <x v="8"/>
    <n v="33.4"/>
    <n v="92.6"/>
    <n v="46.1"/>
    <n v="83.6"/>
    <x v="530"/>
    <n v="57.5"/>
    <n v="20851"/>
    <n v="20.7"/>
    <n v="0.27"/>
    <x v="5"/>
  </r>
  <r>
    <x v="167"/>
    <x v="181"/>
    <x v="12"/>
    <n v="49.4"/>
    <n v="54.1"/>
    <n v="56.3"/>
    <n v="63.2"/>
    <x v="461"/>
    <n v="57.2"/>
    <n v="37917"/>
    <n v="27.6"/>
    <n v="0.16"/>
    <x v="5"/>
  </r>
  <r>
    <x v="167"/>
    <x v="89"/>
    <x v="1"/>
    <n v="39.799999999999997"/>
    <n v="88.4"/>
    <n v="43.6"/>
    <n v="82"/>
    <x v="98"/>
    <n v="57.2"/>
    <n v="20925"/>
    <n v="13.5"/>
    <n v="0.28999999999999998"/>
    <x v="5"/>
  </r>
  <r>
    <x v="91"/>
    <x v="459"/>
    <x v="28"/>
    <n v="54.2"/>
    <n v="46.3"/>
    <n v="53.1"/>
    <n v="67.2"/>
    <x v="449"/>
    <n v="57.1"/>
    <n v="462"/>
    <n v="16.5"/>
    <n v="0.05"/>
    <x v="5"/>
  </r>
  <r>
    <x v="168"/>
    <x v="137"/>
    <x v="3"/>
    <n v="46.3"/>
    <n v="84.2"/>
    <n v="45.5"/>
    <n v="69.599999999999994"/>
    <x v="564"/>
    <n v="57"/>
    <n v="38264"/>
    <n v="20.3"/>
    <n v="0.25"/>
    <x v="5"/>
  </r>
  <r>
    <x v="168"/>
    <x v="139"/>
    <x v="10"/>
    <n v="52.8"/>
    <n v="74.099999999999994"/>
    <n v="32.700000000000003"/>
    <n v="82.9"/>
    <x v="357"/>
    <n v="57"/>
    <n v="27862"/>
    <n v="8.6999999999999993"/>
    <n v="0.18"/>
    <x v="5"/>
  </r>
  <r>
    <x v="168"/>
    <x v="105"/>
    <x v="0"/>
    <n v="50.2"/>
    <n v="66.400000000000006"/>
    <n v="57.7"/>
    <n v="63.2"/>
    <x v="4"/>
    <n v="57"/>
    <n v="39256"/>
    <n v="18.100000000000001"/>
    <n v="0.22"/>
    <x v="5"/>
  </r>
  <r>
    <x v="169"/>
    <x v="27"/>
    <x v="6"/>
    <n v="49.1"/>
    <n v="33.700000000000003"/>
    <n v="47.1"/>
    <n v="76.7"/>
    <x v="8"/>
    <n v="56.9"/>
    <n v="3055"/>
    <n v="10.1"/>
    <n v="0.04"/>
    <x v="5"/>
  </r>
  <r>
    <x v="94"/>
    <x v="97"/>
    <x v="0"/>
    <n v="45"/>
    <n v="43.5"/>
    <n v="42.1"/>
    <n v="88.2"/>
    <x v="116"/>
    <n v="56.7"/>
    <n v="31331"/>
    <n v="8.4"/>
    <n v="0.09"/>
    <x v="5"/>
  </r>
  <r>
    <x v="95"/>
    <x v="123"/>
    <x v="19"/>
    <n v="42.1"/>
    <n v="54.2"/>
    <n v="54.5"/>
    <n v="71.2"/>
    <x v="565"/>
    <n v="56.6"/>
    <n v="32166"/>
    <n v="34.1"/>
    <n v="0.09"/>
    <x v="5"/>
  </r>
  <r>
    <x v="96"/>
    <x v="145"/>
    <x v="1"/>
    <n v="39.4"/>
    <n v="82"/>
    <n v="41.8"/>
    <n v="82.7"/>
    <x v="9"/>
    <n v="56.2"/>
    <n v="25295"/>
    <n v="16.399999999999999"/>
    <n v="0.23"/>
    <x v="5"/>
  </r>
  <r>
    <x v="97"/>
    <x v="203"/>
    <x v="2"/>
    <n v="40"/>
    <n v="83.7"/>
    <n v="42.5"/>
    <n v="76.599999999999994"/>
    <x v="351"/>
    <n v="56.1"/>
    <n v="14708"/>
    <n v="22.5"/>
    <n v="0.14000000000000001"/>
    <x v="5"/>
  </r>
  <r>
    <x v="97"/>
    <x v="107"/>
    <x v="16"/>
    <n v="34.9"/>
    <n v="80.2"/>
    <n v="38.700000000000003"/>
    <n v="85.6"/>
    <x v="566"/>
    <n v="56.1"/>
    <n v="20040"/>
    <n v="12.1"/>
    <n v="0.18"/>
    <x v="5"/>
  </r>
  <r>
    <x v="97"/>
    <x v="205"/>
    <x v="0"/>
    <n v="51.8"/>
    <n v="33.299999999999997"/>
    <n v="56.8"/>
    <n v="67.7"/>
    <x v="4"/>
    <n v="56.1"/>
    <n v="50095"/>
    <n v="18.7"/>
    <n v="0.09"/>
    <x v="5"/>
  </r>
  <r>
    <x v="171"/>
    <x v="408"/>
    <x v="12"/>
    <n v="51.7"/>
    <n v="47"/>
    <n v="39.700000000000003"/>
    <n v="75.2"/>
    <x v="92"/>
    <n v="56"/>
    <n v="36146"/>
    <n v="53.9"/>
    <n v="0.09"/>
    <x v="5"/>
  </r>
  <r>
    <x v="171"/>
    <x v="104"/>
    <x v="0"/>
    <n v="43.9"/>
    <n v="34.700000000000003"/>
    <n v="55.7"/>
    <n v="75.400000000000006"/>
    <x v="123"/>
    <n v="56"/>
    <n v="37032"/>
    <n v="17.3"/>
    <n v="0.08"/>
    <x v="5"/>
  </r>
  <r>
    <x v="172"/>
    <x v="301"/>
    <x v="12"/>
    <n v="40.299999999999997"/>
    <n v="46.3"/>
    <n v="44.1"/>
    <n v="85.6"/>
    <x v="567"/>
    <n v="55.9"/>
    <n v="39838"/>
    <n v="46.1"/>
    <n v="0.08"/>
    <x v="5"/>
  </r>
  <r>
    <x v="172"/>
    <x v="210"/>
    <x v="18"/>
    <n v="34.299999999999997"/>
    <n v="60.9"/>
    <n v="48.5"/>
    <n v="84.9"/>
    <x v="446"/>
    <n v="55.9"/>
    <n v="17713"/>
    <n v="13"/>
    <n v="0.1"/>
    <x v="5"/>
  </r>
  <r>
    <x v="100"/>
    <x v="66"/>
    <x v="0"/>
    <n v="39.700000000000003"/>
    <n v="36.6"/>
    <n v="37.6"/>
    <n v="96.4"/>
    <x v="64"/>
    <n v="55.8"/>
    <n v="29325"/>
    <n v="16.100000000000001"/>
    <n v="0.08"/>
    <x v="5"/>
  </r>
  <r>
    <x v="100"/>
    <x v="52"/>
    <x v="0"/>
    <n v="45.2"/>
    <n v="49.4"/>
    <n v="33.299999999999997"/>
    <n v="90.1"/>
    <x v="135"/>
    <n v="55.8"/>
    <n v="10410"/>
    <n v="10"/>
    <n v="0.14000000000000001"/>
    <x v="5"/>
  </r>
  <r>
    <x v="102"/>
    <x v="87"/>
    <x v="1"/>
    <n v="35.1"/>
    <n v="92.7"/>
    <n v="33.200000000000003"/>
    <n v="91.2"/>
    <x v="169"/>
    <n v="55.7"/>
    <n v="8747"/>
    <n v="15.9"/>
    <n v="0.37"/>
    <x v="5"/>
  </r>
  <r>
    <x v="103"/>
    <x v="124"/>
    <x v="1"/>
    <n v="34"/>
    <n v="87"/>
    <n v="41.4"/>
    <n v="85.3"/>
    <x v="233"/>
    <n v="55.6"/>
    <n v="11512"/>
    <n v="14.9"/>
    <n v="0.33"/>
    <x v="5"/>
  </r>
  <r>
    <x v="173"/>
    <x v="117"/>
    <x v="2"/>
    <n v="34.9"/>
    <n v="98.5"/>
    <n v="40.5"/>
    <n v="78.5"/>
    <x v="373"/>
    <n v="55.4"/>
    <n v="15668"/>
    <n v="15"/>
    <n v="0.39"/>
    <x v="5"/>
  </r>
  <r>
    <x v="173"/>
    <x v="81"/>
    <x v="1"/>
    <n v="41.9"/>
    <n v="83.5"/>
    <n v="46.3"/>
    <n v="73.099999999999994"/>
    <x v="93"/>
    <n v="55.4"/>
    <n v="23873.8"/>
    <n v="18.399999999999999"/>
    <n v="0.25"/>
    <x v="5"/>
  </r>
  <r>
    <x v="174"/>
    <x v="64"/>
    <x v="0"/>
    <n v="46.1"/>
    <n v="40.5"/>
    <n v="33.200000000000003"/>
    <n v="92"/>
    <x v="174"/>
    <n v="55.3"/>
    <n v="9259"/>
    <n v="6.4"/>
    <n v="0.17"/>
    <x v="5"/>
  </r>
  <r>
    <x v="174"/>
    <x v="167"/>
    <x v="1"/>
    <n v="43.7"/>
    <n v="77.400000000000006"/>
    <n v="39"/>
    <n v="79.2"/>
    <x v="203"/>
    <n v="55.3"/>
    <n v="27703"/>
    <n v="14.7"/>
    <n v="0.21"/>
    <x v="5"/>
  </r>
  <r>
    <x v="105"/>
    <x v="220"/>
    <x v="21"/>
    <n v="43.3"/>
    <n v="68.2"/>
    <n v="44.7"/>
    <n v="75.5"/>
    <x v="102"/>
    <n v="55.1"/>
    <n v="27139"/>
    <n v="18.8"/>
    <n v="0.18"/>
    <x v="5"/>
  </r>
  <r>
    <x v="106"/>
    <x v="128"/>
    <x v="11"/>
    <n v="34.1"/>
    <n v="48.5"/>
    <n v="51.2"/>
    <n v="82.5"/>
    <x v="93"/>
    <n v="54.8"/>
    <n v="31715"/>
    <n v="23.7"/>
    <n v="0.08"/>
    <x v="5"/>
  </r>
  <r>
    <x v="107"/>
    <x v="126"/>
    <x v="3"/>
    <n v="46.4"/>
    <n v="80.7"/>
    <n v="48.1"/>
    <n v="63.6"/>
    <x v="520"/>
    <n v="54.7"/>
    <n v="36299"/>
    <n v="21.6"/>
    <n v="0.23"/>
    <x v="5"/>
  </r>
  <r>
    <x v="108"/>
    <x v="207"/>
    <x v="4"/>
    <n v="41.5"/>
    <n v="81.099999999999994"/>
    <n v="48.5"/>
    <n v="68.400000000000006"/>
    <x v="98"/>
    <n v="54.5"/>
    <n v="17916"/>
    <n v="10.199999999999999"/>
    <n v="0.22"/>
    <x v="5"/>
  </r>
  <r>
    <x v="108"/>
    <x v="186"/>
    <x v="12"/>
    <n v="37.700000000000003"/>
    <n v="56.7"/>
    <n v="47.5"/>
    <n v="73.8"/>
    <x v="331"/>
    <n v="54.5"/>
    <n v="25294"/>
    <n v="24.6"/>
    <n v="0.16"/>
    <x v="5"/>
  </r>
  <r>
    <x v="110"/>
    <x v="79"/>
    <x v="1"/>
    <n v="33.4"/>
    <n v="88.3"/>
    <n v="37.200000000000003"/>
    <n v="86.1"/>
    <x v="207"/>
    <n v="54.4"/>
    <n v="12001"/>
    <n v="17.399999999999999"/>
    <n v="0.35"/>
    <x v="5"/>
  </r>
  <r>
    <x v="176"/>
    <x v="55"/>
    <x v="0"/>
    <n v="40.200000000000003"/>
    <n v="48.9"/>
    <n v="36.299999999999997"/>
    <n v="88.1"/>
    <x v="568"/>
    <n v="54.3"/>
    <n v="56959"/>
    <n v="13"/>
    <n v="0.11"/>
    <x v="5"/>
  </r>
  <r>
    <x v="111"/>
    <x v="194"/>
    <x v="25"/>
    <n v="40.799999999999997"/>
    <n v="92.6"/>
    <n v="50.5"/>
    <n v="63.6"/>
    <x v="56"/>
    <n v="54.2"/>
    <n v="34651"/>
    <n v="20.5"/>
    <n v="0.25"/>
    <x v="5"/>
  </r>
  <r>
    <x v="112"/>
    <x v="175"/>
    <x v="1"/>
    <n v="40.299999999999997"/>
    <n v="80.599999999999994"/>
    <n v="39"/>
    <n v="77.5"/>
    <x v="364"/>
    <n v="54.1"/>
    <n v="30144"/>
    <n v="15"/>
    <n v="0.27"/>
    <x v="5"/>
  </r>
  <r>
    <x v="113"/>
    <x v="68"/>
    <x v="0"/>
    <n v="31.1"/>
    <n v="45.6"/>
    <n v="34.200000000000003"/>
    <n v="99.9"/>
    <x v="392"/>
    <n v="53.9"/>
    <n v="17404"/>
    <n v="22.7"/>
    <n v="0.01"/>
    <x v="5"/>
  </r>
  <r>
    <x v="113"/>
    <x v="135"/>
    <x v="2"/>
    <n v="30.9"/>
    <n v="89.2"/>
    <n v="45.6"/>
    <n v="76.2"/>
    <x v="435"/>
    <n v="53.9"/>
    <n v="11964"/>
    <n v="13.1"/>
    <n v="0.22"/>
    <x v="5"/>
  </r>
  <r>
    <x v="177"/>
    <x v="226"/>
    <x v="22"/>
    <n v="40.299999999999997"/>
    <n v="50.3"/>
    <n v="40"/>
    <n v="83.8"/>
    <x v="152"/>
    <n v="53.8"/>
    <n v="30538"/>
    <n v="12.3"/>
    <n v="0.1"/>
    <x v="5"/>
  </r>
  <r>
    <x v="115"/>
    <x v="71"/>
    <x v="0"/>
    <n v="38.799999999999997"/>
    <n v="43.4"/>
    <n v="37.5"/>
    <n v="87.3"/>
    <x v="39"/>
    <n v="53.3"/>
    <n v="23845"/>
    <n v="10.199999999999999"/>
    <n v="0.12"/>
    <x v="5"/>
  </r>
  <r>
    <x v="178"/>
    <x v="78"/>
    <x v="6"/>
    <n v="43.3"/>
    <n v="33.9"/>
    <n v="40.5"/>
    <n v="75.900000000000006"/>
    <x v="8"/>
    <n v="53"/>
    <n v="9027"/>
    <n v="10"/>
    <n v="0.09"/>
    <x v="5"/>
  </r>
  <r>
    <x v="116"/>
    <x v="72"/>
    <x v="8"/>
    <n v="32.799999999999997"/>
    <n v="85.1"/>
    <n v="43.2"/>
    <n v="72.400000000000006"/>
    <x v="244"/>
    <n v="52.9"/>
    <n v="20771"/>
    <n v="30.1"/>
    <n v="0.26"/>
    <x v="5"/>
  </r>
  <r>
    <x v="116"/>
    <x v="174"/>
    <x v="1"/>
    <n v="31.9"/>
    <n v="83.5"/>
    <n v="28.7"/>
    <n v="92.7"/>
    <x v="179"/>
    <n v="52.9"/>
    <n v="14992"/>
    <n v="14.7"/>
    <n v="0.28000000000000003"/>
    <x v="5"/>
  </r>
  <r>
    <x v="116"/>
    <x v="184"/>
    <x v="18"/>
    <n v="34.1"/>
    <n v="80.099999999999994"/>
    <n v="45.6"/>
    <n v="68.8"/>
    <x v="416"/>
    <n v="52.9"/>
    <n v="6631"/>
    <n v="12"/>
    <n v="0.26"/>
    <x v="5"/>
  </r>
  <r>
    <x v="199"/>
    <x v="326"/>
    <x v="6"/>
    <n v="51.4"/>
    <n v="36.700000000000003"/>
    <n v="53.5"/>
    <n v="53.8"/>
    <x v="164"/>
    <n v="52.8"/>
    <n v="24365"/>
    <n v="20.3"/>
    <n v="0.09"/>
    <x v="5"/>
  </r>
  <r>
    <x v="180"/>
    <x v="138"/>
    <x v="18"/>
    <n v="28.4"/>
    <n v="54.9"/>
    <n v="37.1"/>
    <n v="90.7"/>
    <x v="569"/>
    <n v="52.5"/>
    <n v="23280"/>
    <n v="16.3"/>
    <n v="0.06"/>
    <x v="5"/>
  </r>
  <r>
    <x v="119"/>
    <x v="193"/>
    <x v="11"/>
    <n v="39"/>
    <n v="84.4"/>
    <n v="44.3"/>
    <n v="63.9"/>
    <x v="570"/>
    <n v="52.4"/>
    <n v="12062"/>
    <n v="14.6"/>
    <n v="0.21"/>
    <x v="5"/>
  </r>
  <r>
    <x v="120"/>
    <x v="446"/>
    <x v="12"/>
    <n v="42.2"/>
    <n v="53.1"/>
    <n v="38"/>
    <n v="75"/>
    <x v="467"/>
    <n v="52.3"/>
    <n v="43280"/>
    <n v="43.4"/>
    <n v="0.11"/>
    <x v="5"/>
  </r>
  <r>
    <x v="181"/>
    <x v="165"/>
    <x v="1"/>
    <n v="32.799999999999997"/>
    <n v="85.4"/>
    <n v="30.9"/>
    <n v="85.9"/>
    <x v="196"/>
    <n v="52.2"/>
    <n v="18815"/>
    <n v="13.6"/>
    <n v="0.3"/>
    <x v="5"/>
  </r>
  <r>
    <x v="121"/>
    <x v="272"/>
    <x v="12"/>
    <n v="41.4"/>
    <n v="47.7"/>
    <n v="45.8"/>
    <n v="66.099999999999994"/>
    <x v="319"/>
    <n v="52.1"/>
    <n v="35487"/>
    <n v="37.4"/>
    <n v="0.12"/>
    <x v="5"/>
  </r>
  <r>
    <x v="121"/>
    <x v="202"/>
    <x v="0"/>
    <n v="39.700000000000003"/>
    <n v="55.8"/>
    <n v="27.9"/>
    <n v="89"/>
    <x v="201"/>
    <n v="52.1"/>
    <n v="9390"/>
    <n v="4.5"/>
    <n v="0.26"/>
    <x v="5"/>
  </r>
  <r>
    <x v="203"/>
    <x v="75"/>
    <x v="13"/>
    <n v="41.9"/>
    <n v="90.5"/>
    <n v="30.8"/>
    <n v="75.8"/>
    <x v="180"/>
    <n v="52"/>
    <n v="15521"/>
    <n v="18"/>
    <n v="0.25"/>
    <x v="5"/>
  </r>
  <r>
    <x v="123"/>
    <x v="288"/>
    <x v="29"/>
    <n v="75.400000000000006"/>
    <n v="57.8"/>
    <n v="66.7"/>
    <n v="8.6"/>
    <x v="218"/>
    <n v="51.9"/>
    <n v="30822"/>
    <n v="7.7"/>
    <n v="0.2"/>
    <x v="5"/>
  </r>
  <r>
    <x v="123"/>
    <x v="217"/>
    <x v="0"/>
    <n v="41.7"/>
    <n v="64"/>
    <n v="22.3"/>
    <n v="90.1"/>
    <x v="147"/>
    <n v="51.9"/>
    <n v="15286"/>
    <n v="5.7"/>
    <n v="0.14000000000000001"/>
    <x v="5"/>
  </r>
  <r>
    <x v="124"/>
    <x v="95"/>
    <x v="0"/>
    <n v="38.700000000000003"/>
    <n v="38.6"/>
    <n v="41.8"/>
    <n v="79.5"/>
    <x v="61"/>
    <n v="51.7"/>
    <n v="36429"/>
    <n v="12.7"/>
    <n v="0.08"/>
    <x v="5"/>
  </r>
  <r>
    <x v="125"/>
    <x v="154"/>
    <x v="22"/>
    <n v="32.9"/>
    <n v="63.3"/>
    <n v="28"/>
    <n v="90.7"/>
    <x v="376"/>
    <n v="51.2"/>
    <n v="10901"/>
    <n v="18.3"/>
    <n v="0.13"/>
    <x v="5"/>
  </r>
  <r>
    <x v="125"/>
    <x v="213"/>
    <x v="1"/>
    <n v="39.299999999999997"/>
    <n v="85.1"/>
    <n v="37.299999999999997"/>
    <n v="69.900000000000006"/>
    <x v="103"/>
    <n v="51.2"/>
    <n v="12050"/>
    <n v="14.8"/>
    <n v="0.28000000000000003"/>
    <x v="5"/>
  </r>
  <r>
    <x v="125"/>
    <x v="69"/>
    <x v="0"/>
    <n v="44.8"/>
    <n v="28.5"/>
    <n v="23.7"/>
    <n v="92.8"/>
    <x v="4"/>
    <n v="51.2"/>
    <n v="6753"/>
    <n v="5.5"/>
    <n v="7.0000000000000007E-2"/>
    <x v="5"/>
  </r>
  <r>
    <x v="127"/>
    <x v="116"/>
    <x v="0"/>
    <n v="27.5"/>
    <n v="59.5"/>
    <n v="33.299999999999997"/>
    <n v="91.2"/>
    <x v="79"/>
    <n v="51.1"/>
    <n v="20626"/>
    <n v="22"/>
    <n v="0.12"/>
    <x v="5"/>
  </r>
  <r>
    <x v="127"/>
    <x v="225"/>
    <x v="1"/>
    <n v="32.1"/>
    <n v="86.6"/>
    <n v="27.8"/>
    <n v="86"/>
    <x v="28"/>
    <n v="51.1"/>
    <n v="14541"/>
    <n v="13.4"/>
    <n v="0.35"/>
    <x v="5"/>
  </r>
  <r>
    <x v="127"/>
    <x v="114"/>
    <x v="15"/>
    <n v="54.1"/>
    <n v="27.7"/>
    <n v="58"/>
    <n v="47.3"/>
    <x v="96"/>
    <n v="51.1"/>
    <n v="31891"/>
    <n v="11.9"/>
    <n v="7.0000000000000007E-2"/>
    <x v="5"/>
  </r>
  <r>
    <x v="127"/>
    <x v="122"/>
    <x v="20"/>
    <n v="37.299999999999997"/>
    <n v="85.1"/>
    <n v="29.9"/>
    <n v="77.8"/>
    <x v="484"/>
    <n v="51.1"/>
    <n v="9990"/>
    <n v="5"/>
    <n v="0.18"/>
    <x v="5"/>
  </r>
  <r>
    <x v="127"/>
    <x v="216"/>
    <x v="19"/>
    <n v="38.700000000000003"/>
    <n v="74.2"/>
    <n v="40.6"/>
    <n v="68.400000000000006"/>
    <x v="273"/>
    <n v="51.1"/>
    <n v="28856"/>
    <n v="42"/>
    <n v="0.19"/>
    <x v="5"/>
  </r>
  <r>
    <x v="131"/>
    <x v="149"/>
    <x v="1"/>
    <n v="29.7"/>
    <n v="91.4"/>
    <n v="31.4"/>
    <n v="82.6"/>
    <x v="409"/>
    <n v="51"/>
    <n v="12938"/>
    <n v="15.8"/>
    <n v="0.33"/>
    <x v="5"/>
  </r>
  <r>
    <x v="131"/>
    <x v="144"/>
    <x v="23"/>
    <n v="31.4"/>
    <n v="90.5"/>
    <n v="39.5"/>
    <n v="69.8"/>
    <x v="571"/>
    <n v="51"/>
    <n v="29787"/>
    <n v="18.899999999999999"/>
    <n v="0.28000000000000003"/>
    <x v="5"/>
  </r>
  <r>
    <x v="133"/>
    <x v="141"/>
    <x v="22"/>
    <n v="38.5"/>
    <n v="49.2"/>
    <n v="37.4"/>
    <n v="78.900000000000006"/>
    <x v="93"/>
    <n v="50.9"/>
    <n v="47491"/>
    <n v="12.2"/>
    <n v="0.1"/>
    <x v="5"/>
  </r>
  <r>
    <x v="205"/>
    <x v="185"/>
    <x v="12"/>
    <n v="38.5"/>
    <n v="58.3"/>
    <n v="46.7"/>
    <n v="61.9"/>
    <x v="559"/>
    <n v="50.8"/>
    <n v="10930"/>
    <n v="59.1"/>
    <n v="0.12"/>
    <x v="5"/>
  </r>
  <r>
    <x v="185"/>
    <x v="113"/>
    <x v="18"/>
    <n v="34.299999999999997"/>
    <n v="71.3"/>
    <n v="41"/>
    <n v="70.7"/>
    <x v="555"/>
    <n v="50.6"/>
    <n v="8176"/>
    <n v="16"/>
    <n v="0.14000000000000001"/>
    <x v="5"/>
  </r>
  <r>
    <x v="185"/>
    <x v="93"/>
    <x v="13"/>
    <n v="35"/>
    <n v="86.3"/>
    <n v="38.5"/>
    <n v="70.8"/>
    <x v="291"/>
    <n v="50.6"/>
    <n v="22193"/>
    <n v="24.5"/>
    <n v="0.23"/>
    <x v="5"/>
  </r>
  <r>
    <x v="135"/>
    <x v="204"/>
    <x v="26"/>
    <n v="45.8"/>
    <n v="55.6"/>
    <n v="41.4"/>
    <n v="64.599999999999994"/>
    <x v="257"/>
    <n v="50.5"/>
    <n v="17612"/>
    <n v="10.7"/>
    <n v="0.05"/>
    <x v="5"/>
  </r>
  <r>
    <x v="206"/>
    <x v="243"/>
    <x v="3"/>
    <n v="35.4"/>
    <n v="74.400000000000006"/>
    <n v="43.9"/>
    <n v="66.5"/>
    <x v="89"/>
    <n v="50.3"/>
    <n v="30726"/>
    <n v="24.2"/>
    <n v="0.14000000000000001"/>
    <x v="5"/>
  </r>
  <r>
    <x v="186"/>
    <x v="238"/>
    <x v="11"/>
    <n v="28.5"/>
    <n v="58.3"/>
    <n v="39.799999999999997"/>
    <n v="81.8"/>
    <x v="31"/>
    <n v="50.2"/>
    <n v="26420"/>
    <n v="16.399999999999999"/>
    <n v="0.12"/>
    <x v="5"/>
  </r>
  <r>
    <x v="186"/>
    <x v="482"/>
    <x v="28"/>
    <n v="42.5"/>
    <n v="45.2"/>
    <n v="23.2"/>
    <n v="84.5"/>
    <x v="413"/>
    <n v="50.2"/>
    <n v="769"/>
    <n v="8.5"/>
    <n v="0.17"/>
    <x v="5"/>
  </r>
  <r>
    <x v="137"/>
    <x v="134"/>
    <x v="21"/>
    <n v="32.5"/>
    <n v="70"/>
    <n v="31.5"/>
    <n v="82.4"/>
    <x v="40"/>
    <n v="50.1"/>
    <n v="11623"/>
    <n v="11.1"/>
    <n v="0.12"/>
    <x v="5"/>
  </r>
  <r>
    <x v="137"/>
    <x v="227"/>
    <x v="1"/>
    <n v="30.9"/>
    <n v="78.099999999999994"/>
    <n v="31.6"/>
    <n v="82"/>
    <x v="433"/>
    <n v="50.1"/>
    <n v="23347"/>
    <n v="13.1"/>
    <n v="0.23"/>
    <x v="5"/>
  </r>
  <r>
    <x v="137"/>
    <x v="83"/>
    <x v="0"/>
    <n v="35.6"/>
    <n v="30.1"/>
    <n v="35.299999999999997"/>
    <n v="83.7"/>
    <x v="572"/>
    <n v="50.1"/>
    <n v="25674"/>
    <n v="16.899999999999999"/>
    <n v="0.09"/>
    <x v="5"/>
  </r>
  <r>
    <x v="140"/>
    <x v="206"/>
    <x v="0"/>
    <n v="28.3"/>
    <n v="47"/>
    <n v="25.7"/>
    <n v="97.3"/>
    <x v="214"/>
    <n v="49.9"/>
    <n v="5495"/>
    <n v="12.6"/>
    <n v="0.22"/>
    <x v="5"/>
  </r>
  <r>
    <x v="140"/>
    <x v="140"/>
    <x v="1"/>
    <n v="25.6"/>
    <n v="78.5"/>
    <n v="26.9"/>
    <n v="90.2"/>
    <x v="317"/>
    <n v="49.9"/>
    <n v="11628"/>
    <n v="15.3"/>
    <n v="0.25"/>
    <x v="5"/>
  </r>
  <r>
    <x v="140"/>
    <x v="168"/>
    <x v="12"/>
    <n v="34.6"/>
    <n v="50.9"/>
    <n v="35.799999999999997"/>
    <n v="79.099999999999994"/>
    <x v="250"/>
    <n v="49.9"/>
    <n v="26576"/>
    <n v="38.4"/>
    <n v="0.08"/>
    <x v="5"/>
  </r>
  <r>
    <x v="204"/>
    <x v="404"/>
    <x v="10"/>
    <n v="38.700000000000003"/>
    <n v="64.2"/>
    <n v="29"/>
    <n v="79.8"/>
    <x v="71"/>
    <n v="49.8"/>
    <n v="27603"/>
    <n v="15"/>
    <n v="0.17"/>
    <x v="5"/>
  </r>
  <r>
    <x v="143"/>
    <x v="160"/>
    <x v="0"/>
    <n v="32.4"/>
    <n v="31.9"/>
    <n v="38.1"/>
    <n v="84.6"/>
    <x v="260"/>
    <n v="49.7"/>
    <n v="83236"/>
    <n v="29.9"/>
    <n v="0.09"/>
    <x v="5"/>
  </r>
  <r>
    <x v="144"/>
    <x v="295"/>
    <x v="19"/>
    <n v="31.6"/>
    <n v="64.8"/>
    <n v="40.799999999999997"/>
    <n v="71.7"/>
    <x v="573"/>
    <n v="49.6"/>
    <n v="12346"/>
    <n v="30.3"/>
    <n v="0.16"/>
    <x v="5"/>
  </r>
  <r>
    <x v="144"/>
    <x v="161"/>
    <x v="0"/>
    <n v="34.1"/>
    <n v="60"/>
    <n v="29.3"/>
    <n v="83.3"/>
    <x v="232"/>
    <n v="49.6"/>
    <n v="13216"/>
    <n v="17.399999999999999"/>
    <n v="0.19"/>
    <x v="5"/>
  </r>
  <r>
    <x v="188"/>
    <x v="233"/>
    <x v="12"/>
    <n v="35.200000000000003"/>
    <n v="58.2"/>
    <n v="23.9"/>
    <n v="86.4"/>
    <x v="574"/>
    <n v="49.5"/>
    <n v="9187"/>
    <n v="11.2"/>
    <n v="0.1"/>
    <x v="5"/>
  </r>
  <r>
    <x v="145"/>
    <x v="483"/>
    <x v="45"/>
    <n v="25"/>
    <n v="99.8"/>
    <n v="26.7"/>
    <n v="84.8"/>
    <x v="575"/>
    <n v="49.4"/>
    <n v="5144"/>
    <n v="15.9"/>
    <n v="0.52"/>
    <x v="5"/>
  </r>
  <r>
    <x v="145"/>
    <x v="212"/>
    <x v="0"/>
    <n v="49.4"/>
    <n v="47.8"/>
    <n v="52.4"/>
    <n v="47.1"/>
    <x v="354"/>
    <n v="49.4"/>
    <n v="50657"/>
    <n v="21.4"/>
    <n v="0.09"/>
    <x v="5"/>
  </r>
  <r>
    <x v="146"/>
    <x v="484"/>
    <x v="12"/>
    <n v="37.299999999999997"/>
    <n v="61.1"/>
    <n v="22.2"/>
    <n v="83.8"/>
    <x v="576"/>
    <n v="49.3"/>
    <n v="6853"/>
    <n v="6.6"/>
    <n v="0.16"/>
    <x v="5"/>
  </r>
  <r>
    <x v="147"/>
    <x v="152"/>
    <x v="1"/>
    <n v="30.9"/>
    <n v="84.3"/>
    <n v="27.5"/>
    <n v="81.5"/>
    <x v="9"/>
    <n v="49.2"/>
    <n v="20174"/>
    <n v="15.2"/>
    <n v="0.28999999999999998"/>
    <x v="5"/>
  </r>
  <r>
    <x v="147"/>
    <x v="407"/>
    <x v="1"/>
    <n v="25.6"/>
    <n v="69.5"/>
    <n v="18.100000000000001"/>
    <n v="100"/>
    <x v="52"/>
    <n v="49.2"/>
    <n v="2958"/>
    <n v="13.4"/>
    <n v="0.17"/>
    <x v="5"/>
  </r>
  <r>
    <x v="200"/>
    <x v="304"/>
    <x v="28"/>
    <n v="30.8"/>
    <n v="55.9"/>
    <n v="27.4"/>
    <n v="87.7"/>
    <x v="451"/>
    <n v="49.1"/>
    <n v="16841"/>
    <n v="43.2"/>
    <n v="0.08"/>
    <x v="5"/>
  </r>
  <r>
    <x v="149"/>
    <x v="215"/>
    <x v="10"/>
    <n v="30.5"/>
    <n v="64.900000000000006"/>
    <n v="22.9"/>
    <n v="91"/>
    <x v="223"/>
    <n v="48.9"/>
    <n v="27756"/>
    <n v="14.8"/>
    <n v="0.17"/>
    <x v="5"/>
  </r>
  <r>
    <x v="190"/>
    <x v="268"/>
    <x v="1"/>
    <n v="34.1"/>
    <n v="93.4"/>
    <n v="33.299999999999997"/>
    <n v="68.900000000000006"/>
    <x v="64"/>
    <n v="48.8"/>
    <n v="17940"/>
    <n v="17.899999999999999"/>
    <n v="0.3"/>
    <x v="5"/>
  </r>
  <r>
    <x v="207"/>
    <x v="306"/>
    <x v="20"/>
    <n v="25.1"/>
    <n v="71"/>
    <n v="28.4"/>
    <n v="73.8"/>
    <x v="11"/>
    <n v="59.8"/>
    <n v="17422"/>
    <n v="15.9"/>
    <n v="0.15"/>
    <x v="5"/>
  </r>
  <r>
    <x v="207"/>
    <x v="151"/>
    <x v="1"/>
    <n v="33.5"/>
    <n v="89.9"/>
    <n v="35.1"/>
    <n v="66.3"/>
    <x v="179"/>
    <n v="59.8"/>
    <n v="9454"/>
    <n v="17.2"/>
    <n v="0.38"/>
    <x v="5"/>
  </r>
  <r>
    <x v="207"/>
    <x v="255"/>
    <x v="28"/>
    <n v="39.299999999999997"/>
    <n v="39.9"/>
    <n v="29.5"/>
    <n v="73"/>
    <x v="0"/>
    <n v="59.8"/>
    <n v="85532"/>
    <n v="22.9"/>
    <n v="7.0000000000000007E-2"/>
    <x v="5"/>
  </r>
  <r>
    <x v="207"/>
    <x v="235"/>
    <x v="0"/>
    <n v="36.5"/>
    <n v="60.6"/>
    <n v="37.9"/>
    <n v="62"/>
    <x v="53"/>
    <n v="59.8"/>
    <n v="25668"/>
    <n v="19"/>
    <n v="0.19"/>
    <x v="5"/>
  </r>
  <r>
    <x v="207"/>
    <x v="256"/>
    <x v="3"/>
    <n v="33.9"/>
    <n v="70.099999999999994"/>
    <n v="36.700000000000003"/>
    <n v="67.8"/>
    <x v="449"/>
    <n v="59.8"/>
    <n v="28341"/>
    <n v="16.5"/>
    <n v="0.17"/>
    <x v="5"/>
  </r>
  <r>
    <x v="207"/>
    <x v="247"/>
    <x v="11"/>
    <n v="36.6"/>
    <n v="77.599999999999994"/>
    <n v="35.299999999999997"/>
    <n v="52.2"/>
    <x v="306"/>
    <n v="59.8"/>
    <n v="8605"/>
    <n v="11.6"/>
    <n v="0.15"/>
    <x v="5"/>
  </r>
  <r>
    <x v="207"/>
    <x v="223"/>
    <x v="4"/>
    <n v="32.1"/>
    <n v="81.599999999999994"/>
    <n v="26.7"/>
    <n v="76.8"/>
    <x v="97"/>
    <n v="59.8"/>
    <n v="10015"/>
    <n v="7.1"/>
    <n v="0.28000000000000003"/>
    <x v="5"/>
  </r>
  <r>
    <x v="207"/>
    <x v="485"/>
    <x v="20"/>
    <n v="19.3"/>
    <n v="88.5"/>
    <n v="26.5"/>
    <n v="79.400000000000006"/>
    <x v="282"/>
    <n v="59.8"/>
    <n v="18293"/>
    <n v="42.7"/>
    <n v="0.19"/>
    <x v="5"/>
  </r>
  <r>
    <x v="207"/>
    <x v="192"/>
    <x v="3"/>
    <n v="30.4"/>
    <n v="78.3"/>
    <n v="29.4"/>
    <n v="65.2"/>
    <x v="577"/>
    <n v="59.8"/>
    <n v="15064"/>
    <n v="14.4"/>
    <n v="0.18"/>
    <x v="5"/>
  </r>
  <r>
    <x v="207"/>
    <x v="438"/>
    <x v="12"/>
    <n v="32.299999999999997"/>
    <n v="48.5"/>
    <n v="27"/>
    <n v="81.3"/>
    <x v="76"/>
    <n v="59.8"/>
    <n v="36051"/>
    <n v="46.6"/>
    <n v="0.11"/>
    <x v="5"/>
  </r>
  <r>
    <x v="207"/>
    <x v="99"/>
    <x v="10"/>
    <n v="41.6"/>
    <n v="65.599999999999994"/>
    <n v="30"/>
    <n v="69"/>
    <x v="28"/>
    <n v="59.8"/>
    <n v="2218"/>
    <n v="8"/>
    <n v="0.14000000000000001"/>
    <x v="5"/>
  </r>
  <r>
    <x v="207"/>
    <x v="486"/>
    <x v="0"/>
    <n v="38.5"/>
    <n v="41.6"/>
    <n v="40.1"/>
    <n v="64.7"/>
    <x v="260"/>
    <n v="59.8"/>
    <n v="41226"/>
    <n v="31.8"/>
    <n v="7.0000000000000007E-2"/>
    <x v="5"/>
  </r>
  <r>
    <x v="207"/>
    <x v="428"/>
    <x v="2"/>
    <n v="32.299999999999997"/>
    <n v="87.4"/>
    <n v="32.9"/>
    <n v="64.099999999999994"/>
    <x v="491"/>
    <n v="59.8"/>
    <n v="10416"/>
    <n v="46.9"/>
    <n v="0.19"/>
    <x v="5"/>
  </r>
  <r>
    <x v="207"/>
    <x v="250"/>
    <x v="9"/>
    <n v="44.7"/>
    <n v="38.6"/>
    <n v="30.4"/>
    <n v="61.1"/>
    <x v="180"/>
    <n v="59.8"/>
    <n v="32175"/>
    <n v="12.2"/>
    <n v="0.11"/>
    <x v="5"/>
  </r>
  <r>
    <x v="207"/>
    <x v="94"/>
    <x v="0"/>
    <n v="44.7"/>
    <n v="48.1"/>
    <n v="23.5"/>
    <n v="65.7"/>
    <x v="188"/>
    <n v="59.8"/>
    <n v="20541"/>
    <n v="12"/>
    <n v="0.16"/>
    <x v="5"/>
  </r>
  <r>
    <x v="207"/>
    <x v="171"/>
    <x v="12"/>
    <n v="35.799999999999997"/>
    <n v="60.2"/>
    <n v="28.6"/>
    <n v="79.3"/>
    <x v="575"/>
    <n v="59.8"/>
    <n v="31861"/>
    <n v="9.3000000000000007"/>
    <n v="0.15"/>
    <x v="5"/>
  </r>
  <r>
    <x v="207"/>
    <x v="115"/>
    <x v="46"/>
    <n v="32"/>
    <n v="63.4"/>
    <n v="35.5"/>
    <n v="67.7"/>
    <x v="159"/>
    <n v="59.8"/>
    <n v="23873.8"/>
    <n v="18.399999999999999"/>
    <n v="0.25"/>
    <x v="5"/>
  </r>
  <r>
    <x v="207"/>
    <x v="148"/>
    <x v="4"/>
    <n v="29.3"/>
    <n v="79"/>
    <n v="35.200000000000003"/>
    <n v="63.3"/>
    <x v="268"/>
    <n v="59.8"/>
    <n v="22064"/>
    <n v="25.9"/>
    <n v="0.26"/>
    <x v="5"/>
  </r>
  <r>
    <x v="207"/>
    <x v="196"/>
    <x v="0"/>
    <n v="40.9"/>
    <n v="58.1"/>
    <n v="29.2"/>
    <n v="63.2"/>
    <x v="30"/>
    <n v="59.8"/>
    <n v="24313"/>
    <n v="9.1999999999999993"/>
    <n v="0.17"/>
    <x v="5"/>
  </r>
  <r>
    <x v="207"/>
    <x v="155"/>
    <x v="0"/>
    <n v="43"/>
    <n v="41.2"/>
    <n v="27.3"/>
    <n v="74.8"/>
    <x v="4"/>
    <n v="59.8"/>
    <n v="62468"/>
    <n v="13.6"/>
    <n v="0.13"/>
    <x v="5"/>
  </r>
  <r>
    <x v="207"/>
    <x v="133"/>
    <x v="0"/>
    <n v="41"/>
    <n v="32.299999999999997"/>
    <n v="26.7"/>
    <n v="73.5"/>
    <x v="470"/>
    <n v="59.8"/>
    <n v="27526"/>
    <n v="11.6"/>
    <n v="0.11"/>
    <x v="5"/>
  </r>
  <r>
    <x v="207"/>
    <x v="406"/>
    <x v="12"/>
    <n v="34.9"/>
    <n v="53.3"/>
    <n v="21.7"/>
    <n v="72.599999999999994"/>
    <x v="578"/>
    <n v="59.8"/>
    <n v="35609"/>
    <n v="32.6"/>
    <n v="0.1"/>
    <x v="5"/>
  </r>
  <r>
    <x v="207"/>
    <x v="405"/>
    <x v="10"/>
    <n v="34.200000000000003"/>
    <n v="58.6"/>
    <n v="21.6"/>
    <n v="83.2"/>
    <x v="43"/>
    <n v="59.8"/>
    <n v="16130"/>
    <n v="12.1"/>
    <n v="0.13"/>
    <x v="5"/>
  </r>
  <r>
    <x v="207"/>
    <x v="275"/>
    <x v="12"/>
    <n v="32.299999999999997"/>
    <n v="49.4"/>
    <n v="20.5"/>
    <n v="89.5"/>
    <x v="4"/>
    <n v="59.8"/>
    <n v="24444"/>
    <n v="23.8"/>
    <n v="0.08"/>
    <x v="5"/>
  </r>
  <r>
    <x v="207"/>
    <x v="412"/>
    <x v="3"/>
    <n v="37.5"/>
    <n v="63.8"/>
    <n v="31.7"/>
    <n v="62.2"/>
    <x v="550"/>
    <n v="59.8"/>
    <n v="27227"/>
    <n v="16.2"/>
    <n v="0.12"/>
    <x v="5"/>
  </r>
  <r>
    <x v="207"/>
    <x v="423"/>
    <x v="25"/>
    <n v="26.6"/>
    <n v="81.7"/>
    <n v="14.6"/>
    <n v="89.1"/>
    <x v="48"/>
    <n v="59.8"/>
    <n v="7426"/>
    <n v="2.9"/>
    <n v="0.28000000000000003"/>
    <x v="5"/>
  </r>
  <r>
    <x v="207"/>
    <x v="230"/>
    <x v="0"/>
    <n v="35.5"/>
    <n v="58.7"/>
    <n v="20.6"/>
    <n v="84"/>
    <x v="237"/>
    <n v="59.8"/>
    <n v="18539"/>
    <n v="15.1"/>
    <n v="0.26"/>
    <x v="5"/>
  </r>
  <r>
    <x v="207"/>
    <x v="487"/>
    <x v="0"/>
    <n v="27.8"/>
    <n v="21.4"/>
    <n v="15.7"/>
    <n v="96"/>
    <x v="296"/>
    <n v="59.8"/>
    <n v="2838"/>
    <n v="1.1000000000000001"/>
    <n v="0.03"/>
    <x v="5"/>
  </r>
  <r>
    <x v="207"/>
    <x v="240"/>
    <x v="23"/>
    <n v="30.7"/>
    <n v="89.9"/>
    <n v="30.5"/>
    <n v="74.900000000000006"/>
    <x v="442"/>
    <n v="59.8"/>
    <n v="18600"/>
    <n v="20.3"/>
    <n v="0.21"/>
    <x v="5"/>
  </r>
  <r>
    <x v="207"/>
    <x v="221"/>
    <x v="3"/>
    <n v="37.1"/>
    <n v="69.900000000000006"/>
    <n v="36.700000000000003"/>
    <n v="61.5"/>
    <x v="78"/>
    <n v="59.8"/>
    <n v="36733"/>
    <n v="26.3"/>
    <n v="0.15"/>
    <x v="5"/>
  </r>
  <r>
    <x v="207"/>
    <x v="488"/>
    <x v="10"/>
    <n v="24.6"/>
    <n v="49.1"/>
    <n v="28.8"/>
    <n v="83.3"/>
    <x v="223"/>
    <n v="59.8"/>
    <n v="34691"/>
    <n v="26.9"/>
    <n v="0.15"/>
    <x v="5"/>
  </r>
  <r>
    <x v="207"/>
    <x v="489"/>
    <x v="29"/>
    <n v="30.8"/>
    <n v="29.6"/>
    <n v="17.8"/>
    <n v="97.4"/>
    <x v="79"/>
    <n v="59.8"/>
    <n v="17155"/>
    <n v="7.2"/>
    <n v="0.08"/>
    <x v="5"/>
  </r>
  <r>
    <x v="207"/>
    <x v="322"/>
    <x v="28"/>
    <n v="30.1"/>
    <n v="48.8"/>
    <n v="31.7"/>
    <n v="76.3"/>
    <x v="187"/>
    <n v="59.8"/>
    <n v="30025"/>
    <n v="22.2"/>
    <n v="0.12"/>
    <x v="5"/>
  </r>
  <r>
    <x v="207"/>
    <x v="490"/>
    <x v="1"/>
    <n v="26"/>
    <n v="81.7"/>
    <n v="27.8"/>
    <n v="74.900000000000006"/>
    <x v="353"/>
    <n v="59.8"/>
    <n v="1819"/>
    <n v="10.9"/>
    <n v="0.18"/>
    <x v="5"/>
  </r>
  <r>
    <x v="207"/>
    <x v="491"/>
    <x v="0"/>
    <n v="37.700000000000003"/>
    <n v="21.8"/>
    <n v="17.399999999999999"/>
    <n v="88.9"/>
    <x v="391"/>
    <n v="59.8"/>
    <n v="1855"/>
    <n v="2.1"/>
    <n v="0.05"/>
    <x v="5"/>
  </r>
  <r>
    <x v="207"/>
    <x v="323"/>
    <x v="28"/>
    <n v="38"/>
    <n v="34.700000000000003"/>
    <n v="37.299999999999997"/>
    <n v="61.5"/>
    <x v="57"/>
    <n v="59.8"/>
    <n v="120986"/>
    <n v="32.299999999999997"/>
    <n v="7.0000000000000007E-2"/>
    <x v="5"/>
  </r>
  <r>
    <x v="207"/>
    <x v="49"/>
    <x v="9"/>
    <n v="46.7"/>
    <n v="21.4"/>
    <n v="36.6"/>
    <n v="67.2"/>
    <x v="579"/>
    <n v="59.8"/>
    <n v="14290"/>
    <n v="7.9"/>
    <n v="0.02"/>
    <x v="5"/>
  </r>
  <r>
    <x v="207"/>
    <x v="342"/>
    <x v="0"/>
    <n v="24.8"/>
    <n v="45.1"/>
    <n v="35.700000000000003"/>
    <n v="73.400000000000006"/>
    <x v="63"/>
    <n v="59.8"/>
    <n v="31424"/>
    <n v="21.5"/>
    <n v="0.1"/>
    <x v="5"/>
  </r>
  <r>
    <x v="207"/>
    <x v="77"/>
    <x v="0"/>
    <n v="32.6"/>
    <n v="53.2"/>
    <n v="22"/>
    <n v="83"/>
    <x v="396"/>
    <n v="59.8"/>
    <n v="21908"/>
    <n v="10.9"/>
    <n v="0.24"/>
    <x v="5"/>
  </r>
  <r>
    <x v="207"/>
    <x v="473"/>
    <x v="12"/>
    <n v="40"/>
    <n v="52.7"/>
    <n v="44.5"/>
    <n v="55.7"/>
    <x v="63"/>
    <n v="59.8"/>
    <n v="24099"/>
    <n v="45.4"/>
    <n v="0.2"/>
    <x v="5"/>
  </r>
  <r>
    <x v="207"/>
    <x v="199"/>
    <x v="11"/>
    <n v="31.5"/>
    <n v="40.1"/>
    <n v="32.799999999999997"/>
    <n v="68.099999999999994"/>
    <x v="121"/>
    <n v="59.8"/>
    <n v="3879"/>
    <n v="4.5999999999999996"/>
    <n v="0.25"/>
    <x v="5"/>
  </r>
  <r>
    <x v="207"/>
    <x v="292"/>
    <x v="12"/>
    <n v="37.1"/>
    <n v="54.4"/>
    <n v="43.2"/>
    <n v="51.1"/>
    <x v="264"/>
    <n v="59.8"/>
    <n v="20300"/>
    <n v="53.6"/>
    <n v="0.18"/>
    <x v="5"/>
  </r>
  <r>
    <x v="207"/>
    <x v="442"/>
    <x v="8"/>
    <n v="27"/>
    <n v="90.1"/>
    <n v="35.1"/>
    <n v="66.900000000000006"/>
    <x v="248"/>
    <n v="59.8"/>
    <n v="24519"/>
    <n v="44.1"/>
    <n v="0.31"/>
    <x v="5"/>
  </r>
  <r>
    <x v="207"/>
    <x v="214"/>
    <x v="26"/>
    <n v="41"/>
    <n v="47.5"/>
    <n v="50.5"/>
    <n v="49.2"/>
    <x v="254"/>
    <n v="59.8"/>
    <n v="23977"/>
    <n v="24.4"/>
    <n v="0.04"/>
    <x v="5"/>
  </r>
  <r>
    <x v="207"/>
    <x v="277"/>
    <x v="0"/>
    <n v="24.3"/>
    <n v="52.3"/>
    <n v="26.7"/>
    <n v="86.8"/>
    <x v="343"/>
    <n v="59.8"/>
    <n v="16306"/>
    <n v="22.8"/>
    <n v="0.23"/>
    <x v="5"/>
  </r>
  <r>
    <x v="207"/>
    <x v="271"/>
    <x v="18"/>
    <n v="34.1"/>
    <n v="71.599999999999994"/>
    <n v="47.1"/>
    <n v="51.5"/>
    <x v="572"/>
    <n v="59.8"/>
    <n v="7576"/>
    <n v="22.4"/>
    <n v="0.1"/>
    <x v="5"/>
  </r>
  <r>
    <x v="207"/>
    <x v="131"/>
    <x v="5"/>
    <n v="45.3"/>
    <n v="29.3"/>
    <n v="42.7"/>
    <n v="49.4"/>
    <x v="580"/>
    <n v="59.8"/>
    <n v="17200"/>
    <n v="5"/>
    <n v="7.0000000000000007E-2"/>
    <x v="5"/>
  </r>
  <r>
    <x v="207"/>
    <x v="112"/>
    <x v="5"/>
    <n v="45.6"/>
    <n v="31.9"/>
    <n v="47.6"/>
    <n v="42.2"/>
    <x v="485"/>
    <n v="59.8"/>
    <n v="9586"/>
    <n v="7.3"/>
    <n v="0.13"/>
    <x v="5"/>
  </r>
  <r>
    <x v="207"/>
    <x v="130"/>
    <x v="3"/>
    <n v="20.6"/>
    <n v="70.2"/>
    <n v="30"/>
    <n v="79"/>
    <x v="196"/>
    <n v="59.8"/>
    <n v="17581"/>
    <n v="21.5"/>
    <n v="0.11"/>
    <x v="5"/>
  </r>
  <r>
    <x v="207"/>
    <x v="91"/>
    <x v="0"/>
    <n v="34.6"/>
    <n v="24.2"/>
    <n v="19.5"/>
    <n v="94.8"/>
    <x v="79"/>
    <n v="59.8"/>
    <n v="7326"/>
    <n v="4.5999999999999996"/>
    <n v="0.05"/>
    <x v="5"/>
  </r>
  <r>
    <x v="207"/>
    <x v="244"/>
    <x v="3"/>
    <n v="38.6"/>
    <n v="73.599999999999994"/>
    <n v="32.4"/>
    <n v="59"/>
    <x v="255"/>
    <n v="59.8"/>
    <n v="27387"/>
    <n v="20.7"/>
    <n v="0.16"/>
    <x v="5"/>
  </r>
  <r>
    <x v="207"/>
    <x v="74"/>
    <x v="0"/>
    <n v="38.5"/>
    <n v="26.6"/>
    <n v="17.5"/>
    <n v="85"/>
    <x v="45"/>
    <n v="59.8"/>
    <n v="7867"/>
    <n v="11.8"/>
    <n v="7.0000000000000007E-2"/>
    <x v="5"/>
  </r>
  <r>
    <x v="207"/>
    <x v="278"/>
    <x v="16"/>
    <n v="26.2"/>
    <n v="68.400000000000006"/>
    <n v="31.5"/>
    <n v="76"/>
    <x v="319"/>
    <n v="59.8"/>
    <n v="23321"/>
    <n v="18.600000000000001"/>
    <n v="0.09"/>
    <x v="5"/>
  </r>
  <r>
    <x v="208"/>
    <x v="307"/>
    <x v="14"/>
    <n v="31.1"/>
    <n v="65.400000000000006"/>
    <n v="32.799999999999997"/>
    <n v="62.1"/>
    <x v="153"/>
    <n v="59.8"/>
    <n v="16099"/>
    <n v="24.2"/>
    <n v="0.17"/>
    <x v="5"/>
  </r>
  <r>
    <x v="208"/>
    <x v="492"/>
    <x v="10"/>
    <n v="36.700000000000003"/>
    <n v="63"/>
    <n v="22.1"/>
    <n v="64.900000000000006"/>
    <x v="210"/>
    <n v="59.8"/>
    <n v="71749"/>
    <n v="45.5"/>
    <n v="0.13"/>
    <x v="5"/>
  </r>
  <r>
    <x v="208"/>
    <x v="273"/>
    <x v="1"/>
    <n v="28.9"/>
    <n v="84.8"/>
    <n v="27.9"/>
    <n v="56.7"/>
    <x v="356"/>
    <n v="59.8"/>
    <n v="12830"/>
    <n v="18.8"/>
    <n v="0.3"/>
    <x v="5"/>
  </r>
  <r>
    <x v="208"/>
    <x v="417"/>
    <x v="12"/>
    <n v="32.200000000000003"/>
    <n v="52.6"/>
    <n v="31.2"/>
    <n v="60.1"/>
    <x v="581"/>
    <n v="59.8"/>
    <n v="12520"/>
    <n v="35.5"/>
    <n v="0.08"/>
    <x v="5"/>
  </r>
  <r>
    <x v="208"/>
    <x v="172"/>
    <x v="12"/>
    <n v="35.200000000000003"/>
    <n v="45.4"/>
    <n v="46.2"/>
    <n v="49.9"/>
    <x v="582"/>
    <n v="59.8"/>
    <n v="21428"/>
    <n v="67.8"/>
    <n v="0.08"/>
    <x v="5"/>
  </r>
  <r>
    <x v="208"/>
    <x v="493"/>
    <x v="10"/>
    <n v="25.3"/>
    <n v="54.6"/>
    <n v="22"/>
    <n v="71.7"/>
    <x v="207"/>
    <n v="59.8"/>
    <n v="51239"/>
    <n v="19.399999999999999"/>
    <n v="0.12"/>
    <x v="5"/>
  </r>
  <r>
    <x v="208"/>
    <x v="311"/>
    <x v="8"/>
    <n v="17.8"/>
    <n v="63.7"/>
    <n v="22.6"/>
    <n v="85.9"/>
    <x v="266"/>
    <n v="59.8"/>
    <n v="5570"/>
    <n v="25.4"/>
    <n v="0.15"/>
    <x v="5"/>
  </r>
  <r>
    <x v="208"/>
    <x v="228"/>
    <x v="0"/>
    <n v="28.5"/>
    <n v="35.5"/>
    <n v="30.3"/>
    <n v="71.8"/>
    <x v="1"/>
    <n v="59.8"/>
    <n v="5287"/>
    <n v="18.2"/>
    <n v="0.12"/>
    <x v="5"/>
  </r>
  <r>
    <x v="208"/>
    <x v="248"/>
    <x v="0"/>
    <n v="31.6"/>
    <n v="34.5"/>
    <n v="33"/>
    <n v="59.3"/>
    <x v="583"/>
    <n v="59.8"/>
    <n v="26769"/>
    <n v="19"/>
    <n v="0.05"/>
    <x v="5"/>
  </r>
  <r>
    <x v="208"/>
    <x v="159"/>
    <x v="0"/>
    <n v="23.7"/>
    <n v="41.6"/>
    <n v="34"/>
    <n v="70"/>
    <x v="110"/>
    <n v="59.8"/>
    <n v="19262"/>
    <n v="15.9"/>
    <n v="0.1"/>
    <x v="5"/>
  </r>
  <r>
    <x v="208"/>
    <x v="358"/>
    <x v="8"/>
    <n v="21.4"/>
    <n v="64.7"/>
    <n v="25.7"/>
    <n v="69.5"/>
    <x v="145"/>
    <n v="59.8"/>
    <n v="15655"/>
    <n v="22.6"/>
    <n v="0.15"/>
    <x v="5"/>
  </r>
  <r>
    <x v="208"/>
    <x v="237"/>
    <x v="0"/>
    <n v="41.1"/>
    <n v="39.200000000000003"/>
    <n v="30.5"/>
    <n v="52.2"/>
    <x v="148"/>
    <n v="59.8"/>
    <n v="33119"/>
    <n v="19.899999999999999"/>
    <n v="7.0000000000000007E-2"/>
    <x v="5"/>
  </r>
  <r>
    <x v="208"/>
    <x v="360"/>
    <x v="8"/>
    <n v="22.5"/>
    <n v="81.7"/>
    <n v="25.2"/>
    <n v="66.3"/>
    <x v="433"/>
    <n v="59.8"/>
    <n v="30251"/>
    <n v="22"/>
    <n v="0.21"/>
    <x v="5"/>
  </r>
  <r>
    <x v="208"/>
    <x v="298"/>
    <x v="31"/>
    <n v="16.2"/>
    <n v="61"/>
    <n v="16.2"/>
    <n v="91.4"/>
    <x v="180"/>
    <n v="59.8"/>
    <n v="13960"/>
    <n v="25.9"/>
    <n v="0.08"/>
    <x v="5"/>
  </r>
  <r>
    <x v="208"/>
    <x v="466"/>
    <x v="33"/>
    <n v="42.7"/>
    <n v="16.399999999999999"/>
    <n v="47.2"/>
    <n v="42.4"/>
    <x v="584"/>
    <n v="59.8"/>
    <n v="3318"/>
    <n v="8.1999999999999993"/>
    <n v="0.01"/>
    <x v="5"/>
  </r>
  <r>
    <x v="208"/>
    <x v="156"/>
    <x v="0"/>
    <n v="31.2"/>
    <n v="35.4"/>
    <n v="29.4"/>
    <n v="61.5"/>
    <x v="403"/>
    <n v="59.8"/>
    <n v="29991"/>
    <n v="17.399999999999999"/>
    <n v="0.11"/>
    <x v="5"/>
  </r>
  <r>
    <x v="208"/>
    <x v="494"/>
    <x v="8"/>
    <n v="19"/>
    <n v="70.400000000000006"/>
    <n v="22.8"/>
    <n v="81.400000000000006"/>
    <x v="149"/>
    <n v="59.8"/>
    <n v="11713"/>
    <n v="21.9"/>
    <n v="0.11"/>
    <x v="5"/>
  </r>
  <r>
    <x v="208"/>
    <x v="495"/>
    <x v="12"/>
    <n v="32.9"/>
    <n v="46.8"/>
    <n v="33.9"/>
    <n v="52.9"/>
    <x v="354"/>
    <n v="59.8"/>
    <n v="25682"/>
    <n v="53.9"/>
    <n v="0.09"/>
    <x v="5"/>
  </r>
  <r>
    <x v="208"/>
    <x v="422"/>
    <x v="40"/>
    <n v="23.9"/>
    <n v="93"/>
    <n v="11.8"/>
    <n v="76.599999999999994"/>
    <x v="299"/>
    <n v="59.8"/>
    <n v="35889"/>
    <n v="8.4"/>
    <n v="0.21"/>
    <x v="5"/>
  </r>
  <r>
    <x v="208"/>
    <x v="411"/>
    <x v="17"/>
    <n v="21.2"/>
    <n v="53.5"/>
    <n v="27.1"/>
    <n v="74.900000000000006"/>
    <x v="585"/>
    <n v="59.8"/>
    <n v="4488"/>
    <n v="14.6"/>
    <n v="0.08"/>
    <x v="5"/>
  </r>
  <r>
    <x v="208"/>
    <x v="251"/>
    <x v="6"/>
    <n v="43.9"/>
    <n v="40.200000000000003"/>
    <n v="43.4"/>
    <n v="41.8"/>
    <x v="63"/>
    <n v="59.8"/>
    <n v="24043"/>
    <n v="15.8"/>
    <n v="0.14000000000000001"/>
    <x v="5"/>
  </r>
  <r>
    <x v="208"/>
    <x v="335"/>
    <x v="19"/>
    <n v="29.1"/>
    <n v="69.7"/>
    <n v="36.6"/>
    <n v="46.5"/>
    <x v="377"/>
    <n v="59.8"/>
    <n v="20951"/>
    <n v="25.9"/>
    <n v="0.23"/>
    <x v="5"/>
  </r>
  <r>
    <x v="208"/>
    <x v="319"/>
    <x v="11"/>
    <n v="24.2"/>
    <n v="57.7"/>
    <n v="18.899999999999999"/>
    <n v="76.8"/>
    <x v="228"/>
    <n v="59.8"/>
    <n v="17866"/>
    <n v="7.7"/>
    <n v="0.1"/>
    <x v="5"/>
  </r>
  <r>
    <x v="208"/>
    <x v="119"/>
    <x v="9"/>
    <n v="37.200000000000003"/>
    <n v="50.4"/>
    <n v="32.200000000000003"/>
    <n v="54.2"/>
    <x v="586"/>
    <n v="59.8"/>
    <n v="29743"/>
    <n v="13.3"/>
    <n v="0.1"/>
    <x v="5"/>
  </r>
  <r>
    <x v="208"/>
    <x v="106"/>
    <x v="15"/>
    <n v="37.700000000000003"/>
    <n v="23.2"/>
    <n v="36.6"/>
    <n v="53"/>
    <x v="317"/>
    <n v="59.8"/>
    <n v="10221"/>
    <n v="13.5"/>
    <n v="0.05"/>
    <x v="5"/>
  </r>
  <r>
    <x v="208"/>
    <x v="376"/>
    <x v="13"/>
    <n v="27.3"/>
    <n v="76.5"/>
    <n v="25.4"/>
    <n v="68.5"/>
    <x v="131"/>
    <n v="59.8"/>
    <n v="14067"/>
    <n v="26.8"/>
    <n v="0.14000000000000001"/>
    <x v="5"/>
  </r>
  <r>
    <x v="208"/>
    <x v="302"/>
    <x v="8"/>
    <n v="27.4"/>
    <n v="75.900000000000006"/>
    <n v="26.5"/>
    <n v="67.2"/>
    <x v="166"/>
    <n v="59.8"/>
    <n v="23508"/>
    <n v="21.9"/>
    <n v="0.18"/>
    <x v="5"/>
  </r>
  <r>
    <x v="208"/>
    <x v="426"/>
    <x v="0"/>
    <n v="36.1"/>
    <n v="49"/>
    <n v="30.5"/>
    <n v="60"/>
    <x v="149"/>
    <n v="59.8"/>
    <n v="30533"/>
    <n v="13.6"/>
    <n v="0.11"/>
    <x v="5"/>
  </r>
  <r>
    <x v="208"/>
    <x v="418"/>
    <x v="0"/>
    <n v="30.6"/>
    <n v="42.8"/>
    <n v="28.5"/>
    <n v="63.8"/>
    <x v="241"/>
    <n v="59.8"/>
    <n v="22578"/>
    <n v="16.8"/>
    <n v="0.09"/>
    <x v="5"/>
  </r>
  <r>
    <x v="208"/>
    <x v="129"/>
    <x v="5"/>
    <n v="46.8"/>
    <n v="26.6"/>
    <n v="45.2"/>
    <n v="37.4"/>
    <x v="390"/>
    <n v="59.8"/>
    <n v="23144"/>
    <n v="7.8"/>
    <n v="0.09"/>
    <x v="5"/>
  </r>
  <r>
    <x v="208"/>
    <x v="218"/>
    <x v="3"/>
    <n v="35.799999999999997"/>
    <n v="61.6"/>
    <n v="35.799999999999997"/>
    <n v="54.4"/>
    <x v="505"/>
    <n v="59.8"/>
    <n v="20488"/>
    <n v="22.1"/>
    <n v="0.1"/>
    <x v="5"/>
  </r>
  <r>
    <x v="208"/>
    <x v="290"/>
    <x v="8"/>
    <n v="28.8"/>
    <n v="76"/>
    <n v="35.6"/>
    <n v="56"/>
    <x v="381"/>
    <n v="59.8"/>
    <n v="33391"/>
    <n v="35.799999999999997"/>
    <n v="0.17"/>
    <x v="5"/>
  </r>
  <r>
    <x v="208"/>
    <x v="103"/>
    <x v="0"/>
    <n v="30.4"/>
    <n v="40.299999999999997"/>
    <n v="31.5"/>
    <n v="65.099999999999994"/>
    <x v="587"/>
    <n v="59.8"/>
    <n v="6671"/>
    <n v="15"/>
    <n v="0.16"/>
    <x v="5"/>
  </r>
  <r>
    <x v="208"/>
    <x v="476"/>
    <x v="13"/>
    <n v="29.9"/>
    <n v="90.1"/>
    <n v="20.100000000000001"/>
    <n v="65.3"/>
    <x v="48"/>
    <n v="59.8"/>
    <n v="2473"/>
    <n v="15.6"/>
    <n v="0.63"/>
    <x v="5"/>
  </r>
  <r>
    <x v="208"/>
    <x v="269"/>
    <x v="12"/>
    <n v="32.799999999999997"/>
    <n v="51.7"/>
    <n v="30"/>
    <n v="54.4"/>
    <x v="478"/>
    <n v="59.8"/>
    <n v="38675"/>
    <n v="46.3"/>
    <n v="0.13"/>
    <x v="5"/>
  </r>
  <r>
    <x v="208"/>
    <x v="496"/>
    <x v="0"/>
    <n v="36.9"/>
    <n v="26.6"/>
    <n v="10.9"/>
    <n v="85"/>
    <x v="246"/>
    <n v="59.8"/>
    <n v="11919"/>
    <n v="5.8"/>
    <n v="0.08"/>
    <x v="5"/>
  </r>
  <r>
    <x v="208"/>
    <x v="219"/>
    <x v="27"/>
    <n v="59.1"/>
    <n v="25.3"/>
    <n v="57.1"/>
    <n v="20.399999999999999"/>
    <x v="50"/>
    <n v="59.8"/>
    <n v="81402"/>
    <n v="14.6"/>
    <n v="0.04"/>
    <x v="5"/>
  </r>
  <r>
    <x v="208"/>
    <x v="198"/>
    <x v="3"/>
    <n v="23.2"/>
    <n v="61.4"/>
    <n v="29.2"/>
    <n v="72.8"/>
    <x v="248"/>
    <n v="59.8"/>
    <n v="26640"/>
    <n v="28.3"/>
    <n v="0.19"/>
    <x v="5"/>
  </r>
  <r>
    <x v="208"/>
    <x v="344"/>
    <x v="1"/>
    <n v="31.7"/>
    <n v="90.4"/>
    <n v="28.9"/>
    <n v="51.2"/>
    <x v="152"/>
    <n v="59.8"/>
    <n v="12063"/>
    <n v="16.600000000000001"/>
    <n v="0.38"/>
    <x v="5"/>
  </r>
  <r>
    <x v="208"/>
    <x v="460"/>
    <x v="0"/>
    <n v="31.4"/>
    <n v="38.299999999999997"/>
    <n v="20.8"/>
    <n v="77.099999999999994"/>
    <x v="356"/>
    <n v="59.8"/>
    <n v="19660"/>
    <n v="15.9"/>
    <n v="0.15"/>
    <x v="5"/>
  </r>
  <r>
    <x v="208"/>
    <x v="346"/>
    <x v="8"/>
    <n v="21.8"/>
    <n v="79.099999999999994"/>
    <n v="25.7"/>
    <n v="68"/>
    <x v="349"/>
    <n v="59.8"/>
    <n v="18340"/>
    <n v="23.8"/>
    <n v="0.21"/>
    <x v="5"/>
  </r>
  <r>
    <x v="208"/>
    <x v="497"/>
    <x v="0"/>
    <n v="29.5"/>
    <n v="39.299999999999997"/>
    <n v="23.2"/>
    <n v="81.400000000000006"/>
    <x v="143"/>
    <n v="59.8"/>
    <n v="24716"/>
    <n v="17"/>
    <n v="0.05"/>
    <x v="5"/>
  </r>
  <r>
    <x v="208"/>
    <x v="498"/>
    <x v="29"/>
    <n v="31.6"/>
    <n v="32.700000000000003"/>
    <n v="15.1"/>
    <n v="82.4"/>
    <x v="410"/>
    <n v="59.8"/>
    <n v="11902"/>
    <n v="6.9"/>
    <n v="0.17"/>
    <x v="5"/>
  </r>
  <r>
    <x v="208"/>
    <x v="232"/>
    <x v="0"/>
    <n v="39.1"/>
    <n v="35.299999999999997"/>
    <n v="19.3"/>
    <n v="67.8"/>
    <x v="61"/>
    <n v="59.8"/>
    <n v="11381"/>
    <n v="8.4"/>
    <n v="0.08"/>
    <x v="5"/>
  </r>
  <r>
    <x v="208"/>
    <x v="234"/>
    <x v="11"/>
    <n v="20.8"/>
    <n v="56.1"/>
    <n v="25"/>
    <n v="74.5"/>
    <x v="93"/>
    <n v="59.8"/>
    <n v="16667"/>
    <n v="11.9"/>
    <n v="7.0000000000000007E-2"/>
    <x v="5"/>
  </r>
  <r>
    <x v="208"/>
    <x v="350"/>
    <x v="25"/>
    <n v="34.1"/>
    <n v="77.3"/>
    <n v="32"/>
    <n v="54.6"/>
    <x v="588"/>
    <n v="59.8"/>
    <n v="26419"/>
    <n v="52"/>
    <n v="0.27"/>
    <x v="5"/>
  </r>
  <r>
    <x v="208"/>
    <x v="282"/>
    <x v="0"/>
    <n v="34.9"/>
    <n v="29.5"/>
    <n v="38.200000000000003"/>
    <n v="54.2"/>
    <x v="548"/>
    <n v="59.8"/>
    <n v="30850"/>
    <n v="18.600000000000001"/>
    <n v="0.1"/>
    <x v="5"/>
  </r>
  <r>
    <x v="208"/>
    <x v="280"/>
    <x v="8"/>
    <n v="25.8"/>
    <n v="86.8"/>
    <n v="28.4"/>
    <n v="59.3"/>
    <x v="311"/>
    <n v="59.8"/>
    <n v="16489"/>
    <n v="25.4"/>
    <n v="0.24"/>
    <x v="5"/>
  </r>
  <r>
    <x v="208"/>
    <x v="197"/>
    <x v="9"/>
    <n v="44.3"/>
    <n v="19.600000000000001"/>
    <n v="46"/>
    <n v="36.1"/>
    <x v="589"/>
    <n v="59.8"/>
    <n v="47508"/>
    <n v="15.9"/>
    <n v="0.05"/>
    <x v="5"/>
  </r>
  <r>
    <x v="195"/>
    <x v="284"/>
    <x v="1"/>
    <n v="21.6"/>
    <n v="72.2"/>
    <n v="18.899999999999999"/>
    <n v="67.2"/>
    <x v="209"/>
    <n v="59.8"/>
    <n v="9252"/>
    <n v="19.2"/>
    <n v="0.18"/>
    <x v="5"/>
  </r>
  <r>
    <x v="195"/>
    <x v="448"/>
    <x v="0"/>
    <n v="25.1"/>
    <n v="53.5"/>
    <n v="23.1"/>
    <n v="63"/>
    <x v="427"/>
    <n v="59.8"/>
    <n v="3837"/>
    <n v="8.1999999999999993"/>
    <n v="7.0000000000000007E-2"/>
    <x v="5"/>
  </r>
  <r>
    <x v="195"/>
    <x v="285"/>
    <x v="22"/>
    <n v="35.6"/>
    <n v="48.6"/>
    <n v="30.9"/>
    <n v="46.9"/>
    <x v="401"/>
    <n v="59.8"/>
    <n v="28296"/>
    <n v="13"/>
    <n v="0.15"/>
    <x v="5"/>
  </r>
  <r>
    <x v="195"/>
    <x v="263"/>
    <x v="1"/>
    <n v="22.6"/>
    <n v="81.3"/>
    <n v="22.1"/>
    <n v="65.400000000000006"/>
    <x v="205"/>
    <n v="59.8"/>
    <n v="9567"/>
    <n v="19.5"/>
    <n v="0.22"/>
    <x v="5"/>
  </r>
  <r>
    <x v="195"/>
    <x v="464"/>
    <x v="12"/>
    <n v="30.9"/>
    <n v="50"/>
    <n v="32.700000000000003"/>
    <n v="50"/>
    <x v="533"/>
    <n v="59.8"/>
    <n v="18590"/>
    <n v="25.6"/>
    <n v="0.11"/>
    <x v="5"/>
  </r>
  <r>
    <x v="195"/>
    <x v="190"/>
    <x v="0"/>
    <n v="31.3"/>
    <n v="28.3"/>
    <n v="20.399999999999999"/>
    <n v="72.099999999999994"/>
    <x v="282"/>
    <n v="59.8"/>
    <n v="36108"/>
    <n v="15.7"/>
    <n v="0.06"/>
    <x v="5"/>
  </r>
  <r>
    <x v="195"/>
    <x v="415"/>
    <x v="0"/>
    <n v="35.9"/>
    <n v="43.1"/>
    <n v="25.6"/>
    <n v="57"/>
    <x v="148"/>
    <n v="59.8"/>
    <n v="25742"/>
    <n v="13"/>
    <n v="0.11"/>
    <x v="5"/>
  </r>
  <r>
    <x v="195"/>
    <x v="357"/>
    <x v="8"/>
    <n v="22.4"/>
    <n v="76.900000000000006"/>
    <n v="21.9"/>
    <n v="66.8"/>
    <x v="84"/>
    <n v="59.8"/>
    <n v="32713"/>
    <n v="30.4"/>
    <n v="0.17"/>
    <x v="5"/>
  </r>
  <r>
    <x v="195"/>
    <x v="236"/>
    <x v="1"/>
    <n v="33.9"/>
    <n v="93.7"/>
    <n v="33.299999999999997"/>
    <n v="38.6"/>
    <x v="178"/>
    <n v="59.8"/>
    <n v="12695"/>
    <n v="19.8"/>
    <n v="0.39"/>
    <x v="5"/>
  </r>
  <r>
    <x v="195"/>
    <x v="313"/>
    <x v="0"/>
    <n v="29.6"/>
    <n v="36.9"/>
    <n v="21.2"/>
    <n v="64.900000000000006"/>
    <x v="45"/>
    <n v="59.8"/>
    <n v="26622"/>
    <n v="17"/>
    <n v="7.0000000000000007E-2"/>
    <x v="5"/>
  </r>
  <r>
    <x v="195"/>
    <x v="499"/>
    <x v="12"/>
    <n v="30.1"/>
    <n v="41.7"/>
    <n v="23.5"/>
    <n v="61.3"/>
    <x v="57"/>
    <n v="59.8"/>
    <n v="10931"/>
    <n v="24"/>
    <n v="0.06"/>
    <x v="5"/>
  </r>
  <r>
    <x v="195"/>
    <x v="500"/>
    <x v="6"/>
    <n v="35.200000000000003"/>
    <n v="36.200000000000003"/>
    <n v="42"/>
    <n v="43.7"/>
    <x v="369"/>
    <n v="59.8"/>
    <n v="1394"/>
    <n v="9.6"/>
    <n v="0.08"/>
    <x v="5"/>
  </r>
  <r>
    <x v="195"/>
    <x v="501"/>
    <x v="12"/>
    <n v="30.9"/>
    <n v="50.3"/>
    <n v="33.799999999999997"/>
    <n v="51.5"/>
    <x v="243"/>
    <n v="59.8"/>
    <n v="9163"/>
    <n v="41.2"/>
    <n v="0.13"/>
    <x v="5"/>
  </r>
  <r>
    <x v="195"/>
    <x v="187"/>
    <x v="25"/>
    <n v="23.6"/>
    <n v="95.7"/>
    <n v="16.899999999999999"/>
    <n v="67.3"/>
    <x v="305"/>
    <n v="59.8"/>
    <n v="18209"/>
    <n v="16.899999999999999"/>
    <n v="0.39"/>
    <x v="5"/>
  </r>
  <r>
    <x v="195"/>
    <x v="502"/>
    <x v="29"/>
    <n v="21.9"/>
    <n v="25.5"/>
    <n v="12.3"/>
    <n v="87.5"/>
    <x v="221"/>
    <n v="59.8"/>
    <n v="23321"/>
    <n v="12.2"/>
    <n v="0.06"/>
    <x v="5"/>
  </r>
  <r>
    <x v="195"/>
    <x v="392"/>
    <x v="1"/>
    <n v="24.6"/>
    <n v="87.2"/>
    <n v="19.100000000000001"/>
    <n v="60.9"/>
    <x v="71"/>
    <n v="59.8"/>
    <n v="17638"/>
    <n v="14.4"/>
    <n v="0.27"/>
    <x v="5"/>
  </r>
  <r>
    <x v="195"/>
    <x v="368"/>
    <x v="12"/>
    <n v="36.5"/>
    <n v="43.2"/>
    <n v="36.9"/>
    <n v="39"/>
    <x v="350"/>
    <n v="59.8"/>
    <n v="22401"/>
    <n v="62.7"/>
    <n v="0.12"/>
    <x v="5"/>
  </r>
  <r>
    <x v="195"/>
    <x v="252"/>
    <x v="8"/>
    <n v="28.5"/>
    <n v="90"/>
    <n v="27.2"/>
    <n v="52.3"/>
    <x v="210"/>
    <n v="59.8"/>
    <n v="27930"/>
    <n v="20"/>
    <n v="0.44"/>
    <x v="5"/>
  </r>
  <r>
    <x v="195"/>
    <x v="503"/>
    <x v="0"/>
    <n v="25.4"/>
    <n v="30.4"/>
    <n v="12.1"/>
    <n v="85.2"/>
    <x v="137"/>
    <n v="59.8"/>
    <n v="1211"/>
    <n v="0.6"/>
    <n v="0.05"/>
    <x v="5"/>
  </r>
  <r>
    <x v="195"/>
    <x v="258"/>
    <x v="28"/>
    <n v="30.5"/>
    <n v="37.700000000000003"/>
    <n v="24.2"/>
    <n v="64.8"/>
    <x v="235"/>
    <n v="59.8"/>
    <n v="58618"/>
    <n v="24.3"/>
    <n v="0.05"/>
    <x v="5"/>
  </r>
  <r>
    <x v="195"/>
    <x v="259"/>
    <x v="28"/>
    <n v="24.3"/>
    <n v="34.299999999999997"/>
    <n v="25.5"/>
    <n v="65.8"/>
    <x v="472"/>
    <n v="59.8"/>
    <n v="33370"/>
    <n v="72.5"/>
    <n v="0.05"/>
    <x v="5"/>
  </r>
  <r>
    <x v="195"/>
    <x v="289"/>
    <x v="10"/>
    <n v="38.700000000000003"/>
    <n v="54.4"/>
    <n v="16.7"/>
    <n v="59.5"/>
    <x v="257"/>
    <n v="59.8"/>
    <n v="36731"/>
    <n v="18.399999999999999"/>
    <n v="0.14000000000000001"/>
    <x v="5"/>
  </r>
  <r>
    <x v="195"/>
    <x v="229"/>
    <x v="5"/>
    <n v="40.799999999999997"/>
    <n v="27.4"/>
    <n v="38.9"/>
    <n v="40.1"/>
    <x v="590"/>
    <n v="59.8"/>
    <n v="15529"/>
    <n v="7.9"/>
    <n v="0.1"/>
    <x v="5"/>
  </r>
  <r>
    <x v="195"/>
    <x v="504"/>
    <x v="28"/>
    <n v="24.7"/>
    <n v="21.1"/>
    <n v="14.8"/>
    <n v="81.3"/>
    <x v="520"/>
    <n v="59.8"/>
    <n v="83653"/>
    <n v="64.2"/>
    <n v="0.01"/>
    <x v="5"/>
  </r>
  <r>
    <x v="195"/>
    <x v="180"/>
    <x v="15"/>
    <n v="32.9"/>
    <n v="32"/>
    <n v="45.4"/>
    <n v="34.200000000000003"/>
    <x v="591"/>
    <n v="59.8"/>
    <n v="12646"/>
    <n v="16.600000000000001"/>
    <n v="0.05"/>
    <x v="5"/>
  </r>
  <r>
    <x v="195"/>
    <x v="414"/>
    <x v="29"/>
    <n v="43.9"/>
    <n v="27.5"/>
    <n v="24.1"/>
    <n v="52.8"/>
    <x v="182"/>
    <n v="59.8"/>
    <n v="7801"/>
    <n v="7.3"/>
    <n v="7.0000000000000007E-2"/>
    <x v="5"/>
  </r>
  <r>
    <x v="195"/>
    <x v="320"/>
    <x v="15"/>
    <n v="31.7"/>
    <n v="30.5"/>
    <n v="43.1"/>
    <n v="39.1"/>
    <x v="592"/>
    <n v="59.8"/>
    <n v="7446"/>
    <n v="17.399999999999999"/>
    <n v="0.11"/>
    <x v="5"/>
  </r>
  <r>
    <x v="195"/>
    <x v="457"/>
    <x v="22"/>
    <n v="31.9"/>
    <n v="52.6"/>
    <n v="20.8"/>
    <n v="57.5"/>
    <x v="474"/>
    <n v="59.8"/>
    <n v="11259"/>
    <n v="10.6"/>
    <n v="0.16"/>
    <x v="5"/>
  </r>
  <r>
    <x v="195"/>
    <x v="447"/>
    <x v="0"/>
    <n v="30.1"/>
    <n v="45.8"/>
    <n v="30.2"/>
    <n v="53.5"/>
    <x v="230"/>
    <n v="59.8"/>
    <n v="21789"/>
    <n v="16.399999999999999"/>
    <n v="0.09"/>
    <x v="5"/>
  </r>
  <r>
    <x v="195"/>
    <x v="505"/>
    <x v="11"/>
    <n v="18.3"/>
    <n v="39.4"/>
    <n v="10.4"/>
    <n v="87.8"/>
    <x v="301"/>
    <n v="59.8"/>
    <n v="8788"/>
    <n v="15.8"/>
    <n v="0.02"/>
    <x v="5"/>
  </r>
  <r>
    <x v="195"/>
    <x v="416"/>
    <x v="0"/>
    <n v="21.2"/>
    <n v="33.5"/>
    <n v="22.7"/>
    <n v="72.599999999999994"/>
    <x v="216"/>
    <n v="59.8"/>
    <n v="24418"/>
    <n v="20.2"/>
    <n v="0.11"/>
    <x v="5"/>
  </r>
  <r>
    <x v="195"/>
    <x v="261"/>
    <x v="28"/>
    <n v="25.7"/>
    <n v="37.9"/>
    <n v="22.6"/>
    <n v="74.599999999999994"/>
    <x v="57"/>
    <n v="59.8"/>
    <n v="62577"/>
    <n v="18.3"/>
    <n v="0.04"/>
    <x v="5"/>
  </r>
  <r>
    <x v="195"/>
    <x v="429"/>
    <x v="28"/>
    <n v="25"/>
    <n v="40.5"/>
    <n v="22.5"/>
    <n v="65.099999999999994"/>
    <x v="471"/>
    <n v="59.8"/>
    <n v="22958"/>
    <n v="40.6"/>
    <n v="0.06"/>
    <x v="5"/>
  </r>
  <r>
    <x v="195"/>
    <x v="321"/>
    <x v="1"/>
    <n v="19.3"/>
    <n v="64"/>
    <n v="18"/>
    <n v="75.2"/>
    <x v="179"/>
    <n v="59.8"/>
    <n v="24121"/>
    <n v="25.9"/>
    <n v="0.13"/>
    <x v="5"/>
  </r>
  <r>
    <x v="195"/>
    <x v="324"/>
    <x v="9"/>
    <n v="37.799999999999997"/>
    <n v="27.5"/>
    <n v="45.2"/>
    <n v="34"/>
    <x v="7"/>
    <n v="59.8"/>
    <n v="38191"/>
    <n v="12.8"/>
    <n v="0.06"/>
    <x v="5"/>
  </r>
  <r>
    <x v="195"/>
    <x v="276"/>
    <x v="20"/>
    <n v="19.2"/>
    <n v="71.8"/>
    <n v="14.7"/>
    <n v="79.7"/>
    <x v="180"/>
    <n v="59.8"/>
    <n v="22210"/>
    <n v="12.7"/>
    <n v="0.16"/>
    <x v="5"/>
  </r>
  <r>
    <x v="195"/>
    <x v="270"/>
    <x v="16"/>
    <n v="28.2"/>
    <n v="49.8"/>
    <n v="35"/>
    <n v="46.9"/>
    <x v="8"/>
    <n v="59.8"/>
    <n v="21849"/>
    <n v="23"/>
    <n v="0.08"/>
    <x v="5"/>
  </r>
  <r>
    <x v="195"/>
    <x v="242"/>
    <x v="10"/>
    <n v="25.5"/>
    <n v="71.599999999999994"/>
    <n v="23.4"/>
    <n v="64.400000000000006"/>
    <x v="15"/>
    <n v="59.8"/>
    <n v="46208"/>
    <n v="17.8"/>
    <n v="0.21"/>
    <x v="5"/>
  </r>
  <r>
    <x v="195"/>
    <x v="506"/>
    <x v="12"/>
    <n v="34.200000000000003"/>
    <n v="40.799999999999997"/>
    <n v="29.8"/>
    <n v="55.3"/>
    <x v="171"/>
    <n v="59.8"/>
    <n v="29143"/>
    <n v="88.9"/>
    <n v="0.1"/>
    <x v="5"/>
  </r>
  <r>
    <x v="195"/>
    <x v="231"/>
    <x v="26"/>
    <n v="30.8"/>
    <n v="61.9"/>
    <n v="33.299999999999997"/>
    <n v="52.1"/>
    <x v="71"/>
    <n v="59.8"/>
    <n v="13855"/>
    <n v="19.399999999999999"/>
    <n v="0.04"/>
    <x v="5"/>
  </r>
  <r>
    <x v="195"/>
    <x v="507"/>
    <x v="10"/>
    <n v="18.600000000000001"/>
    <n v="66.7"/>
    <n v="35.700000000000003"/>
    <n v="56.3"/>
    <x v="117"/>
    <n v="59.8"/>
    <n v="19011"/>
    <n v="43.8"/>
    <n v="0.19"/>
    <x v="5"/>
  </r>
  <r>
    <x v="195"/>
    <x v="262"/>
    <x v="28"/>
    <n v="26.5"/>
    <n v="47.3"/>
    <n v="18.5"/>
    <n v="74.099999999999994"/>
    <x v="116"/>
    <n v="59.8"/>
    <n v="18135"/>
    <n v="25.8"/>
    <n v="0.09"/>
    <x v="5"/>
  </r>
  <r>
    <x v="195"/>
    <x v="420"/>
    <x v="28"/>
    <n v="27.4"/>
    <n v="38.799999999999997"/>
    <n v="22.3"/>
    <n v="67.5"/>
    <x v="505"/>
    <n v="59.8"/>
    <n v="67552"/>
    <n v="66"/>
    <n v="0.06"/>
    <x v="5"/>
  </r>
  <r>
    <x v="195"/>
    <x v="398"/>
    <x v="14"/>
    <n v="27.1"/>
    <n v="66.2"/>
    <n v="21.2"/>
    <n v="65.8"/>
    <x v="281"/>
    <n v="59.8"/>
    <n v="12326"/>
    <n v="14.6"/>
    <n v="0.05"/>
    <x v="5"/>
  </r>
  <r>
    <x v="195"/>
    <x v="351"/>
    <x v="19"/>
    <n v="28.7"/>
    <n v="64.5"/>
    <n v="24.5"/>
    <n v="56.8"/>
    <x v="362"/>
    <n v="59.8"/>
    <n v="9020"/>
    <n v="17.100000000000001"/>
    <n v="0.16"/>
    <x v="5"/>
  </r>
  <r>
    <x v="195"/>
    <x v="508"/>
    <x v="32"/>
    <n v="18.8"/>
    <n v="22.3"/>
    <n v="15.7"/>
    <n v="85.5"/>
    <x v="241"/>
    <n v="59.8"/>
    <n v="14991"/>
    <n v="23.9"/>
    <n v="0.05"/>
    <x v="5"/>
  </r>
  <r>
    <x v="195"/>
    <x v="191"/>
    <x v="6"/>
    <n v="37.200000000000003"/>
    <n v="41.5"/>
    <n v="34.1"/>
    <n v="39.4"/>
    <x v="483"/>
    <n v="59.8"/>
    <n v="24774"/>
    <n v="11.6"/>
    <n v="0.14000000000000001"/>
    <x v="5"/>
  </r>
  <r>
    <x v="195"/>
    <x v="305"/>
    <x v="3"/>
    <n v="30.2"/>
    <n v="58.2"/>
    <n v="30.8"/>
    <n v="49.1"/>
    <x v="51"/>
    <n v="59.8"/>
    <n v="48007"/>
    <n v="39.4"/>
    <n v="0.09"/>
    <x v="5"/>
  </r>
  <r>
    <x v="201"/>
    <x v="111"/>
    <x v="17"/>
    <n v="22.6"/>
    <n v="47.5"/>
    <n v="17.5"/>
    <n v="64.099999999999994"/>
    <x v="56"/>
    <n v="59.8"/>
    <n v="23873.8"/>
    <n v="18.399999999999999"/>
    <n v="0.25"/>
    <x v="5"/>
  </r>
  <r>
    <x v="201"/>
    <x v="309"/>
    <x v="0"/>
    <n v="22.7"/>
    <n v="53.6"/>
    <n v="17.399999999999999"/>
    <n v="62"/>
    <x v="524"/>
    <n v="59.8"/>
    <n v="15799"/>
    <n v="23.3"/>
    <n v="0.14000000000000001"/>
    <x v="5"/>
  </r>
  <r>
    <x v="201"/>
    <x v="296"/>
    <x v="30"/>
    <n v="18.600000000000001"/>
    <n v="47"/>
    <n v="19.2"/>
    <n v="73.599999999999994"/>
    <x v="0"/>
    <n v="59.8"/>
    <n v="14650"/>
    <n v="26.9"/>
    <n v="0.05"/>
    <x v="5"/>
  </r>
  <r>
    <x v="201"/>
    <x v="509"/>
    <x v="47"/>
    <n v="18"/>
    <n v="74.7"/>
    <n v="28.5"/>
    <n v="56.7"/>
    <x v="84"/>
    <n v="59.8"/>
    <n v="6880"/>
    <n v="22.9"/>
    <n v="0.08"/>
    <x v="5"/>
  </r>
  <r>
    <x v="201"/>
    <x v="189"/>
    <x v="0"/>
    <n v="31.2"/>
    <n v="46.3"/>
    <n v="14.6"/>
    <n v="57.7"/>
    <x v="356"/>
    <n v="59.8"/>
    <n v="20713"/>
    <n v="10.8"/>
    <n v="0.18"/>
    <x v="5"/>
  </r>
  <r>
    <x v="201"/>
    <x v="330"/>
    <x v="14"/>
    <n v="24.8"/>
    <n v="46.1"/>
    <n v="20.7"/>
    <n v="65.099999999999994"/>
    <x v="219"/>
    <n v="59.8"/>
    <n v="10798"/>
    <n v="17.3"/>
    <n v="0.06"/>
    <x v="5"/>
  </r>
  <r>
    <x v="201"/>
    <x v="456"/>
    <x v="28"/>
    <n v="21.7"/>
    <n v="38.5"/>
    <n v="20.399999999999999"/>
    <n v="72.099999999999994"/>
    <x v="123"/>
    <n v="59.8"/>
    <n v="54290"/>
    <n v="17.2"/>
    <n v="7.0000000000000007E-2"/>
    <x v="5"/>
  </r>
  <r>
    <x v="201"/>
    <x v="510"/>
    <x v="2"/>
    <n v="25.8"/>
    <n v="97.6"/>
    <n v="11.2"/>
    <n v="53.5"/>
    <x v="343"/>
    <n v="59.8"/>
    <n v="6848"/>
    <n v="10.8"/>
    <n v="0.34"/>
    <x v="5"/>
  </r>
  <r>
    <x v="201"/>
    <x v="511"/>
    <x v="25"/>
    <n v="26"/>
    <n v="69.3"/>
    <n v="15.8"/>
    <n v="52.9"/>
    <x v="593"/>
    <n v="59.8"/>
    <n v="7542"/>
    <n v="12.5"/>
    <n v="0.16"/>
    <x v="5"/>
  </r>
  <r>
    <x v="201"/>
    <x v="297"/>
    <x v="3"/>
    <n v="28"/>
    <n v="53.6"/>
    <n v="34.200000000000003"/>
    <n v="44.4"/>
    <x v="520"/>
    <n v="59.8"/>
    <n v="21643"/>
    <n v="28.3"/>
    <n v="0.04"/>
    <x v="5"/>
  </r>
  <r>
    <x v="201"/>
    <x v="451"/>
    <x v="6"/>
    <n v="33.9"/>
    <n v="54.3"/>
    <n v="32.6"/>
    <n v="31.1"/>
    <x v="594"/>
    <n v="59.8"/>
    <n v="16729"/>
    <n v="10.4"/>
    <n v="0.19"/>
    <x v="5"/>
  </r>
  <r>
    <x v="201"/>
    <x v="110"/>
    <x v="4"/>
    <n v="22.6"/>
    <n v="75"/>
    <n v="12.1"/>
    <n v="67.900000000000006"/>
    <x v="71"/>
    <n v="59.8"/>
    <n v="10441"/>
    <n v="11"/>
    <n v="0.25"/>
    <x v="5"/>
  </r>
  <r>
    <x v="201"/>
    <x v="333"/>
    <x v="0"/>
    <n v="34.9"/>
    <n v="33.9"/>
    <n v="26.5"/>
    <n v="52"/>
    <x v="248"/>
    <n v="59.8"/>
    <n v="40325"/>
    <n v="43.7"/>
    <n v="0.09"/>
    <x v="5"/>
  </r>
  <r>
    <x v="201"/>
    <x v="314"/>
    <x v="33"/>
    <n v="37.799999999999997"/>
    <n v="17.7"/>
    <n v="28.6"/>
    <n v="48.5"/>
    <x v="248"/>
    <n v="59.8"/>
    <n v="8327"/>
    <n v="14.9"/>
    <n v="0.01"/>
    <x v="5"/>
  </r>
  <r>
    <x v="201"/>
    <x v="512"/>
    <x v="36"/>
    <n v="22.2"/>
    <n v="43.7"/>
    <n v="25"/>
    <n v="59.8"/>
    <x v="99"/>
    <n v="59.8"/>
    <n v="11778"/>
    <n v="16.899999999999999"/>
    <n v="0.09"/>
    <x v="5"/>
  </r>
  <r>
    <x v="201"/>
    <x v="439"/>
    <x v="14"/>
    <n v="28.2"/>
    <n v="47.1"/>
    <n v="25.5"/>
    <n v="55.5"/>
    <x v="103"/>
    <n v="59.8"/>
    <n v="9703"/>
    <n v="15.2"/>
    <n v="0.05"/>
    <x v="5"/>
  </r>
  <r>
    <x v="201"/>
    <x v="367"/>
    <x v="8"/>
    <n v="27"/>
    <n v="78"/>
    <n v="28.5"/>
    <n v="45.4"/>
    <x v="11"/>
    <n v="59.8"/>
    <n v="22037"/>
    <n v="29"/>
    <n v="0.27"/>
    <x v="5"/>
  </r>
  <r>
    <x v="201"/>
    <x v="370"/>
    <x v="1"/>
    <n v="31.2"/>
    <n v="72.900000000000006"/>
    <n v="32.200000000000003"/>
    <n v="41.3"/>
    <x v="196"/>
    <n v="59.8"/>
    <n v="13951"/>
    <n v="15.9"/>
    <n v="0.22"/>
    <x v="5"/>
  </r>
  <r>
    <x v="201"/>
    <x v="336"/>
    <x v="3"/>
    <n v="27.1"/>
    <n v="57.8"/>
    <n v="26.9"/>
    <n v="49.7"/>
    <x v="343"/>
    <n v="59.8"/>
    <n v="28576"/>
    <n v="27.8"/>
    <n v="0.11"/>
    <x v="5"/>
  </r>
  <r>
    <x v="201"/>
    <x v="260"/>
    <x v="0"/>
    <n v="31.2"/>
    <n v="31"/>
    <n v="21"/>
    <n v="60.2"/>
    <x v="93"/>
    <n v="59.8"/>
    <n v="29885"/>
    <n v="14.1"/>
    <n v="0.05"/>
    <x v="5"/>
  </r>
  <r>
    <x v="201"/>
    <x v="338"/>
    <x v="28"/>
    <n v="18.7"/>
    <n v="34.200000000000003"/>
    <n v="15.6"/>
    <n v="72.900000000000006"/>
    <x v="116"/>
    <n v="59.8"/>
    <n v="19693"/>
    <n v="25.3"/>
    <n v="0.06"/>
    <x v="5"/>
  </r>
  <r>
    <x v="201"/>
    <x v="419"/>
    <x v="0"/>
    <n v="30.8"/>
    <n v="21.5"/>
    <n v="13.6"/>
    <n v="65.5"/>
    <x v="205"/>
    <n v="59.8"/>
    <n v="12470"/>
    <n v="15.2"/>
    <n v="0.03"/>
    <x v="5"/>
  </r>
  <r>
    <x v="201"/>
    <x v="377"/>
    <x v="13"/>
    <n v="24.6"/>
    <n v="75.599999999999994"/>
    <n v="22.8"/>
    <n v="50.2"/>
    <x v="196"/>
    <n v="59.8"/>
    <n v="7653"/>
    <n v="28"/>
    <n v="0.11"/>
    <x v="5"/>
  </r>
  <r>
    <x v="201"/>
    <x v="472"/>
    <x v="0"/>
    <n v="37"/>
    <n v="37.700000000000003"/>
    <n v="13.3"/>
    <n v="64.400000000000006"/>
    <x v="233"/>
    <n v="59.8"/>
    <n v="2857"/>
    <n v="2.6"/>
    <n v="0.08"/>
    <x v="5"/>
  </r>
  <r>
    <x v="201"/>
    <x v="465"/>
    <x v="0"/>
    <n v="25.6"/>
    <n v="28.6"/>
    <n v="15.4"/>
    <n v="74.5"/>
    <x v="201"/>
    <n v="59.8"/>
    <n v="23873.8"/>
    <n v="18.399999999999999"/>
    <n v="0.25"/>
    <x v="5"/>
  </r>
  <r>
    <x v="201"/>
    <x v="267"/>
    <x v="21"/>
    <n v="16.3"/>
    <n v="59.9"/>
    <n v="25.8"/>
    <n v="59.8"/>
    <x v="20"/>
    <n v="59.8"/>
    <n v="17381"/>
    <n v="13.9"/>
    <n v="0.09"/>
    <x v="5"/>
  </r>
  <r>
    <x v="201"/>
    <x v="513"/>
    <x v="14"/>
    <n v="23.1"/>
    <n v="56.9"/>
    <n v="15.9"/>
    <n v="62.3"/>
    <x v="148"/>
    <n v="59.8"/>
    <n v="14056"/>
    <n v="8.5"/>
    <n v="0.06"/>
    <x v="5"/>
  </r>
  <r>
    <x v="201"/>
    <x v="514"/>
    <x v="10"/>
    <n v="53.2"/>
    <n v="47.6"/>
    <n v="47.6"/>
    <n v="6.8"/>
    <x v="238"/>
    <n v="59.8"/>
    <n v="42215"/>
    <n v="34.299999999999997"/>
    <n v="0.2"/>
    <x v="5"/>
  </r>
  <r>
    <x v="201"/>
    <x v="382"/>
    <x v="28"/>
    <n v="23.7"/>
    <n v="50.6"/>
    <n v="18.600000000000001"/>
    <n v="65.900000000000006"/>
    <x v="79"/>
    <n v="59.8"/>
    <n v="27709"/>
    <n v="19.600000000000001"/>
    <n v="0.16"/>
    <x v="5"/>
  </r>
  <r>
    <x v="201"/>
    <x v="478"/>
    <x v="28"/>
    <n v="23.1"/>
    <n v="35.9"/>
    <n v="21"/>
    <n v="64.8"/>
    <x v="98"/>
    <n v="59.8"/>
    <n v="36353"/>
    <n v="61.2"/>
    <n v="0.05"/>
    <x v="5"/>
  </r>
  <r>
    <x v="201"/>
    <x v="461"/>
    <x v="17"/>
    <n v="22.3"/>
    <n v="42.7"/>
    <n v="32.299999999999997"/>
    <n v="52.8"/>
    <x v="335"/>
    <n v="59.8"/>
    <n v="2739"/>
    <n v="15.9"/>
    <n v="0.06"/>
    <x v="5"/>
  </r>
  <r>
    <x v="201"/>
    <x v="455"/>
    <x v="0"/>
    <n v="20.3"/>
    <n v="25.9"/>
    <n v="27"/>
    <n v="62.7"/>
    <x v="459"/>
    <n v="59.8"/>
    <n v="27420"/>
    <n v="31.7"/>
    <n v="0.05"/>
    <x v="5"/>
  </r>
  <r>
    <x v="201"/>
    <x v="395"/>
    <x v="8"/>
    <n v="26.4"/>
    <n v="89"/>
    <n v="26.7"/>
    <n v="41.2"/>
    <x v="453"/>
    <n v="59.8"/>
    <n v="18971"/>
    <n v="26.2"/>
    <n v="0.32"/>
    <x v="5"/>
  </r>
  <r>
    <x v="201"/>
    <x v="241"/>
    <x v="0"/>
    <n v="31.1"/>
    <n v="24.5"/>
    <n v="21.5"/>
    <n v="58.7"/>
    <x v="31"/>
    <n v="59.8"/>
    <n v="29336"/>
    <n v="16.3"/>
    <n v="0.01"/>
    <x v="5"/>
  </r>
  <r>
    <x v="201"/>
    <x v="515"/>
    <x v="0"/>
    <n v="29.3"/>
    <n v="17.100000000000001"/>
    <n v="12.1"/>
    <n v="70.400000000000006"/>
    <x v="180"/>
    <n v="59.8"/>
    <n v="8003"/>
    <n v="17.100000000000001"/>
    <n v="0.02"/>
    <x v="5"/>
  </r>
  <r>
    <x v="201"/>
    <x v="291"/>
    <x v="27"/>
    <n v="44.6"/>
    <n v="21.1"/>
    <n v="42.3"/>
    <n v="22.6"/>
    <x v="444"/>
    <n v="59.8"/>
    <n v="27095"/>
    <n v="15.3"/>
    <n v="0.03"/>
    <x v="5"/>
  </r>
  <r>
    <x v="201"/>
    <x v="343"/>
    <x v="1"/>
    <n v="22.6"/>
    <n v="77.7"/>
    <n v="23.5"/>
    <n v="59.1"/>
    <x v="379"/>
    <n v="59.8"/>
    <n v="7828"/>
    <n v="15.9"/>
    <n v="0.22"/>
    <x v="5"/>
  </r>
  <r>
    <x v="201"/>
    <x v="170"/>
    <x v="9"/>
    <n v="31.9"/>
    <n v="37"/>
    <n v="24.6"/>
    <n v="45.7"/>
    <x v="522"/>
    <n v="59.8"/>
    <n v="51351"/>
    <n v="16.600000000000001"/>
    <n v="0.08"/>
    <x v="5"/>
  </r>
  <r>
    <x v="201"/>
    <x v="386"/>
    <x v="1"/>
    <n v="22.2"/>
    <n v="72.400000000000006"/>
    <n v="23.8"/>
    <n v="58.2"/>
    <x v="65"/>
    <n v="59.8"/>
    <n v="12801"/>
    <n v="17.100000000000001"/>
    <n v="0.2"/>
    <x v="5"/>
  </r>
  <r>
    <x v="201"/>
    <x v="387"/>
    <x v="8"/>
    <n v="21.5"/>
    <n v="84.8"/>
    <n v="20.2"/>
    <n v="53.4"/>
    <x v="113"/>
    <n v="59.8"/>
    <n v="20314"/>
    <n v="36.5"/>
    <n v="0.33"/>
    <x v="5"/>
  </r>
  <r>
    <x v="201"/>
    <x v="397"/>
    <x v="39"/>
    <n v="23.8"/>
    <n v="46.1"/>
    <n v="22.8"/>
    <n v="64.2"/>
    <x v="442"/>
    <n v="59.8"/>
    <n v="10269"/>
    <n v="13"/>
    <n v="0.03"/>
    <x v="5"/>
  </r>
  <r>
    <x v="201"/>
    <x v="437"/>
    <x v="0"/>
    <n v="34"/>
    <n v="28.6"/>
    <n v="18.2"/>
    <n v="58.3"/>
    <x v="105"/>
    <n v="59.8"/>
    <n v="33268"/>
    <n v="13.3"/>
    <n v="0.05"/>
    <x v="5"/>
  </r>
  <r>
    <x v="201"/>
    <x v="303"/>
    <x v="0"/>
    <n v="18.100000000000001"/>
    <n v="29.6"/>
    <n v="16.600000000000001"/>
    <n v="74.900000000000006"/>
    <x v="251"/>
    <n v="59.8"/>
    <n v="27520"/>
    <n v="26.9"/>
    <n v="0.06"/>
    <x v="5"/>
  </r>
  <r>
    <x v="201"/>
    <x v="294"/>
    <x v="21"/>
    <n v="26.5"/>
    <n v="66.099999999999994"/>
    <n v="18.7"/>
    <n v="58.8"/>
    <x v="278"/>
    <n v="59.8"/>
    <n v="10398"/>
    <n v="12.2"/>
    <n v="0.1"/>
    <x v="5"/>
  </r>
  <r>
    <x v="201"/>
    <x v="245"/>
    <x v="19"/>
    <n v="26.1"/>
    <n v="84.5"/>
    <n v="28.3"/>
    <n v="47.9"/>
    <x v="47"/>
    <n v="59.8"/>
    <n v="23819"/>
    <n v="26.1"/>
    <n v="0.32"/>
    <x v="5"/>
  </r>
  <r>
    <x v="201"/>
    <x v="516"/>
    <x v="10"/>
    <n v="15.1"/>
    <n v="39.4"/>
    <n v="9.5"/>
    <n v="81.7"/>
    <x v="442"/>
    <n v="59.8"/>
    <n v="26894"/>
    <n v="38.5"/>
    <n v="0.08"/>
    <x v="5"/>
  </r>
  <r>
    <x v="201"/>
    <x v="327"/>
    <x v="13"/>
    <n v="28.6"/>
    <n v="75.5"/>
    <n v="23.8"/>
    <n v="48.4"/>
    <x v="451"/>
    <n v="59.8"/>
    <n v="15805"/>
    <n v="22.3"/>
    <n v="0.15"/>
    <x v="5"/>
  </r>
  <r>
    <x v="201"/>
    <x v="517"/>
    <x v="28"/>
    <n v="23.6"/>
    <n v="38.299999999999997"/>
    <n v="13.1"/>
    <n v="76.099999999999994"/>
    <x v="196"/>
    <n v="59.8"/>
    <n v="25250"/>
    <n v="19.7"/>
    <n v="7.0000000000000007E-2"/>
    <x v="5"/>
  </r>
  <r>
    <x v="201"/>
    <x v="281"/>
    <x v="23"/>
    <n v="26"/>
    <n v="88.8"/>
    <n v="28.7"/>
    <n v="44.3"/>
    <x v="175"/>
    <n v="59.8"/>
    <n v="17142"/>
    <n v="21.1"/>
    <n v="0.21"/>
    <x v="5"/>
  </r>
  <r>
    <x v="201"/>
    <x v="352"/>
    <x v="0"/>
    <n v="29"/>
    <n v="39.6"/>
    <n v="28.2"/>
    <n v="49.6"/>
    <x v="46"/>
    <n v="59.8"/>
    <n v="24550"/>
    <n v="18.3"/>
    <n v="7.0000000000000007E-2"/>
    <x v="5"/>
  </r>
  <r>
    <x v="201"/>
    <x v="283"/>
    <x v="0"/>
    <n v="31.9"/>
    <n v="29.6"/>
    <n v="14.2"/>
    <n v="65.3"/>
    <x v="145"/>
    <n v="59.8"/>
    <n v="23065"/>
    <n v="10.7"/>
    <n v="7.0000000000000007E-2"/>
    <x v="5"/>
  </r>
  <r>
    <x v="209"/>
    <x v="518"/>
    <x v="0"/>
    <n v="42.2"/>
    <n v="28.9"/>
    <n v="16.5"/>
    <n v="41.1"/>
    <x v="123"/>
    <n v="59.8"/>
    <n v="11604"/>
    <n v="12"/>
    <n v="0.12"/>
    <x v="5"/>
  </r>
  <r>
    <x v="209"/>
    <x v="353"/>
    <x v="48"/>
    <n v="18.399999999999999"/>
    <n v="92.5"/>
    <n v="20.399999999999999"/>
    <n v="51.9"/>
    <x v="433"/>
    <n v="59.8"/>
    <n v="23873.8"/>
    <n v="18.399999999999999"/>
    <n v="0.25"/>
    <x v="5"/>
  </r>
  <r>
    <x v="209"/>
    <x v="328"/>
    <x v="36"/>
    <n v="24.8"/>
    <n v="45.9"/>
    <n v="26.5"/>
    <n v="43.6"/>
    <x v="411"/>
    <n v="59.8"/>
    <n v="10791"/>
    <n v="17.8"/>
    <n v="0.1"/>
    <x v="5"/>
  </r>
  <r>
    <x v="209"/>
    <x v="389"/>
    <x v="28"/>
    <n v="28.7"/>
    <n v="31.7"/>
    <n v="21.6"/>
    <n v="48.8"/>
    <x v="391"/>
    <n v="59.8"/>
    <n v="51560"/>
    <n v="65.099999999999994"/>
    <n v="0.02"/>
    <x v="5"/>
  </r>
  <r>
    <x v="209"/>
    <x v="308"/>
    <x v="26"/>
    <n v="22.6"/>
    <n v="49.4"/>
    <n v="21.3"/>
    <n v="42.3"/>
    <x v="178"/>
    <n v="59.8"/>
    <n v="17503"/>
    <n v="16"/>
    <n v="0.05"/>
    <x v="5"/>
  </r>
  <r>
    <x v="209"/>
    <x v="519"/>
    <x v="1"/>
    <n v="32"/>
    <n v="70.599999999999994"/>
    <n v="12.6"/>
    <n v="35.200000000000003"/>
    <x v="71"/>
    <n v="59.8"/>
    <n v="14907"/>
    <n v="25.9"/>
    <n v="0.18"/>
    <x v="5"/>
  </r>
  <r>
    <x v="209"/>
    <x v="520"/>
    <x v="28"/>
    <n v="15.6"/>
    <n v="36.6"/>
    <n v="14.8"/>
    <n v="72.3"/>
    <x v="336"/>
    <n v="59.8"/>
    <n v="14076"/>
    <n v="25"/>
    <n v="7.0000000000000007E-2"/>
    <x v="5"/>
  </r>
  <r>
    <x v="209"/>
    <x v="521"/>
    <x v="32"/>
    <n v="18"/>
    <n v="35.799999999999997"/>
    <n v="14.7"/>
    <n v="55.8"/>
    <x v="206"/>
    <n v="59.8"/>
    <n v="23694"/>
    <n v="21.3"/>
    <n v="0.15"/>
    <x v="5"/>
  </r>
  <r>
    <x v="209"/>
    <x v="264"/>
    <x v="1"/>
    <n v="24.8"/>
    <n v="91.8"/>
    <n v="23.3"/>
    <n v="39.5"/>
    <x v="9"/>
    <n v="59.8"/>
    <n v="12613"/>
    <n v="17.600000000000001"/>
    <n v="0.38"/>
    <x v="5"/>
  </r>
  <r>
    <x v="209"/>
    <x v="522"/>
    <x v="28"/>
    <n v="23.9"/>
    <n v="38.1"/>
    <n v="27.8"/>
    <n v="48.9"/>
    <x v="116"/>
    <n v="59.8"/>
    <n v="19267"/>
    <n v="38.299999999999997"/>
    <n v="7.0000000000000007E-2"/>
    <x v="5"/>
  </r>
  <r>
    <x v="209"/>
    <x v="523"/>
    <x v="28"/>
    <n v="19.399999999999999"/>
    <n v="32.6"/>
    <n v="13.2"/>
    <n v="56.8"/>
    <x v="233"/>
    <n v="59.8"/>
    <n v="30638"/>
    <n v="51"/>
    <n v="0.01"/>
    <x v="5"/>
  </r>
  <r>
    <x v="209"/>
    <x v="329"/>
    <x v="23"/>
    <n v="23.5"/>
    <n v="91"/>
    <n v="22.5"/>
    <n v="38.9"/>
    <x v="374"/>
    <n v="59.8"/>
    <n v="12187"/>
    <n v="16.5"/>
    <n v="0.2"/>
    <x v="5"/>
  </r>
  <r>
    <x v="209"/>
    <x v="524"/>
    <x v="28"/>
    <n v="18.600000000000001"/>
    <n v="39"/>
    <n v="11.3"/>
    <n v="55.4"/>
    <x v="262"/>
    <n v="59.8"/>
    <n v="30304"/>
    <n v="18.899999999999999"/>
    <n v="0.1"/>
    <x v="5"/>
  </r>
  <r>
    <x v="209"/>
    <x v="312"/>
    <x v="32"/>
    <n v="31.5"/>
    <n v="52.8"/>
    <n v="21.5"/>
    <n v="41"/>
    <x v="402"/>
    <n v="59.8"/>
    <n v="51438"/>
    <n v="13"/>
    <n v="0.15"/>
    <x v="5"/>
  </r>
  <r>
    <x v="209"/>
    <x v="450"/>
    <x v="15"/>
    <n v="24"/>
    <n v="25.7"/>
    <n v="29.4"/>
    <n v="45"/>
    <x v="509"/>
    <n v="59.8"/>
    <n v="7983"/>
    <n v="15.4"/>
    <n v="0.08"/>
    <x v="5"/>
  </r>
  <r>
    <x v="209"/>
    <x v="525"/>
    <x v="1"/>
    <n v="23.5"/>
    <n v="89.6"/>
    <n v="21.2"/>
    <n v="43.5"/>
    <x v="178"/>
    <n v="59.8"/>
    <n v="13053"/>
    <n v="17.8"/>
    <n v="0.5"/>
    <x v="5"/>
  </r>
  <r>
    <x v="209"/>
    <x v="421"/>
    <x v="10"/>
    <n v="21.3"/>
    <n v="50.5"/>
    <n v="13.2"/>
    <n v="66.5"/>
    <x v="0"/>
    <n v="59.8"/>
    <n v="35308"/>
    <n v="16.100000000000001"/>
    <n v="0.11"/>
    <x v="5"/>
  </r>
  <r>
    <x v="209"/>
    <x v="390"/>
    <x v="36"/>
    <n v="28.3"/>
    <n v="46.2"/>
    <n v="26.5"/>
    <n v="42.4"/>
    <x v="87"/>
    <n v="59.8"/>
    <n v="22795"/>
    <n v="19"/>
    <n v="0.11"/>
    <x v="5"/>
  </r>
  <r>
    <x v="209"/>
    <x v="526"/>
    <x v="22"/>
    <n v="33.200000000000003"/>
    <n v="39.1"/>
    <n v="27.6"/>
    <n v="31.2"/>
    <x v="148"/>
    <n v="59.8"/>
    <n v="86519"/>
    <n v="17.5"/>
    <n v="0.13"/>
    <x v="5"/>
  </r>
  <r>
    <x v="209"/>
    <x v="527"/>
    <x v="3"/>
    <n v="19.3"/>
    <n v="77.400000000000006"/>
    <n v="23.4"/>
    <n v="36.4"/>
    <x v="148"/>
    <n v="59.8"/>
    <n v="31017"/>
    <n v="30.3"/>
    <n v="0.27"/>
    <x v="5"/>
  </r>
  <r>
    <x v="209"/>
    <x v="356"/>
    <x v="8"/>
    <n v="20.100000000000001"/>
    <n v="93.1"/>
    <n v="20.2"/>
    <n v="44.6"/>
    <x v="595"/>
    <n v="59.8"/>
    <n v="30333"/>
    <n v="17.100000000000001"/>
    <n v="0.38"/>
    <x v="5"/>
  </r>
  <r>
    <x v="209"/>
    <x v="528"/>
    <x v="13"/>
    <n v="26.1"/>
    <n v="76.7"/>
    <n v="25.2"/>
    <n v="36.299999999999997"/>
    <x v="502"/>
    <n v="59.8"/>
    <n v="8546"/>
    <n v="22.9"/>
    <n v="0.17"/>
    <x v="5"/>
  </r>
  <r>
    <x v="209"/>
    <x v="529"/>
    <x v="9"/>
    <n v="24.1"/>
    <n v="21.7"/>
    <n v="17.100000000000001"/>
    <n v="46.4"/>
    <x v="596"/>
    <n v="59.8"/>
    <n v="27140"/>
    <n v="15.5"/>
    <n v="0.05"/>
    <x v="5"/>
  </r>
  <r>
    <x v="209"/>
    <x v="474"/>
    <x v="6"/>
    <n v="23.9"/>
    <n v="34.299999999999997"/>
    <n v="18.3"/>
    <n v="50.4"/>
    <x v="507"/>
    <n v="59.8"/>
    <n v="17625"/>
    <n v="14.4"/>
    <n v="0.06"/>
    <x v="5"/>
  </r>
  <r>
    <x v="209"/>
    <x v="463"/>
    <x v="38"/>
    <n v="17.2"/>
    <n v="54.1"/>
    <n v="10.1"/>
    <n v="70.5"/>
    <x v="138"/>
    <n v="59.8"/>
    <n v="11718"/>
    <n v="34"/>
    <n v="0.02"/>
    <x v="5"/>
  </r>
  <r>
    <x v="209"/>
    <x v="331"/>
    <x v="28"/>
    <n v="17.7"/>
    <n v="41.8"/>
    <n v="17.2"/>
    <n v="63.3"/>
    <x v="123"/>
    <n v="59.8"/>
    <n v="18882"/>
    <n v="30.2"/>
    <n v="7.0000000000000007E-2"/>
    <x v="5"/>
  </r>
  <r>
    <x v="209"/>
    <x v="530"/>
    <x v="0"/>
    <n v="25.7"/>
    <n v="32.799999999999997"/>
    <n v="18.100000000000001"/>
    <n v="49.4"/>
    <x v="65"/>
    <n v="59.8"/>
    <n v="32566"/>
    <n v="25.9"/>
    <n v="7.0000000000000007E-2"/>
    <x v="5"/>
  </r>
  <r>
    <x v="209"/>
    <x v="531"/>
    <x v="28"/>
    <n v="27.2"/>
    <n v="38.799999999999997"/>
    <n v="14.2"/>
    <n v="59.3"/>
    <x v="248"/>
    <n v="59.8"/>
    <n v="37373"/>
    <n v="29.5"/>
    <n v="0.09"/>
    <x v="5"/>
  </r>
  <r>
    <x v="209"/>
    <x v="359"/>
    <x v="0"/>
    <n v="26.3"/>
    <n v="29.5"/>
    <n v="19.5"/>
    <n v="52.9"/>
    <x v="195"/>
    <n v="59.8"/>
    <n v="28534"/>
    <n v="20.399999999999999"/>
    <n v="0.05"/>
    <x v="5"/>
  </r>
  <r>
    <x v="209"/>
    <x v="274"/>
    <x v="25"/>
    <n v="24.9"/>
    <n v="68.900000000000006"/>
    <n v="16.3"/>
    <n v="53.3"/>
    <x v="459"/>
    <n v="59.8"/>
    <n v="20584"/>
    <n v="26.8"/>
    <n v="0.12"/>
    <x v="5"/>
  </r>
  <r>
    <x v="209"/>
    <x v="362"/>
    <x v="1"/>
    <n v="23.4"/>
    <n v="90.1"/>
    <n v="22.4"/>
    <n v="36.4"/>
    <x v="175"/>
    <n v="59.8"/>
    <n v="8773"/>
    <n v="17.8"/>
    <n v="0.43"/>
    <x v="5"/>
  </r>
  <r>
    <x v="209"/>
    <x v="286"/>
    <x v="5"/>
    <n v="40.299999999999997"/>
    <n v="27.9"/>
    <n v="32.799999999999997"/>
    <n v="29.3"/>
    <x v="12"/>
    <n v="59.8"/>
    <n v="18162"/>
    <n v="8.1999999999999993"/>
    <n v="0.09"/>
    <x v="5"/>
  </r>
  <r>
    <x v="209"/>
    <x v="532"/>
    <x v="0"/>
    <n v="38.799999999999997"/>
    <n v="30.3"/>
    <n v="11"/>
    <n v="44.5"/>
    <x v="4"/>
    <n v="59.8"/>
    <n v="10297"/>
    <n v="6.8"/>
    <n v="0.05"/>
    <x v="5"/>
  </r>
  <r>
    <x v="209"/>
    <x v="334"/>
    <x v="1"/>
    <n v="22.4"/>
    <n v="73.2"/>
    <n v="16.100000000000001"/>
    <n v="41.1"/>
    <x v="137"/>
    <n v="59.8"/>
    <n v="15141"/>
    <n v="18.7"/>
    <n v="0.2"/>
    <x v="5"/>
  </r>
  <r>
    <x v="209"/>
    <x v="391"/>
    <x v="0"/>
    <n v="28.3"/>
    <n v="32"/>
    <n v="19.399999999999999"/>
    <n v="40.799999999999997"/>
    <x v="61"/>
    <n v="59.8"/>
    <n v="11641"/>
    <n v="21.5"/>
    <n v="0.06"/>
    <x v="5"/>
  </r>
  <r>
    <x v="209"/>
    <x v="452"/>
    <x v="33"/>
    <n v="35.799999999999997"/>
    <n v="15.5"/>
    <n v="25.8"/>
    <n v="33.4"/>
    <x v="556"/>
    <n v="59.8"/>
    <n v="8371"/>
    <n v="17.3"/>
    <n v="0.01"/>
    <x v="5"/>
  </r>
  <r>
    <x v="209"/>
    <x v="410"/>
    <x v="33"/>
    <n v="33.200000000000003"/>
    <n v="13.3"/>
    <n v="30.5"/>
    <n v="41.4"/>
    <x v="28"/>
    <n v="59.8"/>
    <n v="9928"/>
    <n v="17.5"/>
    <n v="0"/>
    <x v="5"/>
  </r>
  <r>
    <x v="209"/>
    <x v="533"/>
    <x v="33"/>
    <n v="34.6"/>
    <n v="16.100000000000001"/>
    <n v="20.7"/>
    <n v="31.4"/>
    <x v="519"/>
    <n v="59.8"/>
    <n v="8234"/>
    <n v="15.9"/>
    <n v="0.01"/>
    <x v="5"/>
  </r>
  <r>
    <x v="209"/>
    <x v="534"/>
    <x v="30"/>
    <n v="14.5"/>
    <n v="36.9"/>
    <n v="17.7"/>
    <n v="56.4"/>
    <x v="237"/>
    <n v="59.8"/>
    <n v="20825"/>
    <n v="36.299999999999997"/>
    <n v="0.04"/>
    <x v="5"/>
  </r>
  <r>
    <x v="209"/>
    <x v="535"/>
    <x v="35"/>
    <n v="25.9"/>
    <n v="12.2"/>
    <n v="26"/>
    <n v="42.3"/>
    <x v="503"/>
    <n v="59.8"/>
    <n v="10311"/>
    <n v="23.9"/>
    <n v="0"/>
    <x v="5"/>
  </r>
  <r>
    <x v="209"/>
    <x v="265"/>
    <x v="25"/>
    <n v="19.2"/>
    <n v="58.5"/>
    <n v="13.8"/>
    <n v="51.6"/>
    <x v="357"/>
    <n v="59.8"/>
    <n v="19646"/>
    <n v="29.1"/>
    <n v="0.1"/>
    <x v="5"/>
  </r>
  <r>
    <x v="209"/>
    <x v="536"/>
    <x v="12"/>
    <n v="29.6"/>
    <n v="44.1"/>
    <n v="22.6"/>
    <n v="47.5"/>
    <x v="597"/>
    <n v="59.8"/>
    <n v="14184"/>
    <n v="54.4"/>
    <n v="0.14000000000000001"/>
    <x v="5"/>
  </r>
  <r>
    <x v="209"/>
    <x v="316"/>
    <x v="1"/>
    <n v="20"/>
    <n v="72.7"/>
    <n v="17.600000000000001"/>
    <n v="53"/>
    <x v="459"/>
    <n v="59.8"/>
    <n v="8397"/>
    <n v="15.7"/>
    <n v="0.2"/>
    <x v="5"/>
  </r>
  <r>
    <x v="209"/>
    <x v="440"/>
    <x v="16"/>
    <n v="20.3"/>
    <n v="58.6"/>
    <n v="25.7"/>
    <n v="41.5"/>
    <x v="189"/>
    <n v="59.8"/>
    <n v="30572"/>
    <n v="24.9"/>
    <n v="0.06"/>
    <x v="5"/>
  </r>
  <r>
    <x v="209"/>
    <x v="366"/>
    <x v="6"/>
    <n v="26.1"/>
    <n v="46.4"/>
    <n v="27.6"/>
    <n v="39.200000000000003"/>
    <x v="598"/>
    <n v="59.8"/>
    <n v="24356"/>
    <n v="17.399999999999999"/>
    <n v="0.14000000000000001"/>
    <x v="5"/>
  </r>
  <r>
    <x v="209"/>
    <x v="266"/>
    <x v="5"/>
    <n v="36.5"/>
    <n v="26.4"/>
    <n v="27.5"/>
    <n v="31.8"/>
    <x v="489"/>
    <n v="59.8"/>
    <n v="18925"/>
    <n v="6.7"/>
    <n v="0.08"/>
    <x v="5"/>
  </r>
  <r>
    <x v="209"/>
    <x v="318"/>
    <x v="0"/>
    <n v="23.9"/>
    <n v="36"/>
    <n v="15"/>
    <n v="58.2"/>
    <x v="68"/>
    <n v="59.8"/>
    <n v="6300"/>
    <n v="11.3"/>
    <n v="0.15"/>
    <x v="5"/>
  </r>
  <r>
    <x v="209"/>
    <x v="537"/>
    <x v="0"/>
    <n v="26.8"/>
    <n v="26.1"/>
    <n v="27.7"/>
    <n v="37.799999999999997"/>
    <x v="4"/>
    <n v="59.8"/>
    <n v="28116"/>
    <n v="20.100000000000001"/>
    <n v="0.06"/>
    <x v="5"/>
  </r>
  <r>
    <x v="209"/>
    <x v="468"/>
    <x v="43"/>
    <n v="18.5"/>
    <n v="98.4"/>
    <n v="17"/>
    <n v="49.7"/>
    <x v="152"/>
    <n v="59.8"/>
    <n v="8521"/>
    <n v="14.9"/>
    <n v="0.31"/>
    <x v="5"/>
  </r>
  <r>
    <x v="209"/>
    <x v="538"/>
    <x v="49"/>
    <n v="15.1"/>
    <n v="58"/>
    <n v="10.6"/>
    <n v="70.7"/>
    <x v="180"/>
    <n v="59.8"/>
    <n v="37340"/>
    <n v="29.4"/>
    <n v="0.09"/>
    <x v="5"/>
  </r>
  <r>
    <x v="209"/>
    <x v="539"/>
    <x v="28"/>
    <n v="15.2"/>
    <n v="27.3"/>
    <n v="11"/>
    <n v="80.2"/>
    <x v="180"/>
    <n v="59.8"/>
    <n v="16589"/>
    <n v="23"/>
    <n v="0.04"/>
    <x v="5"/>
  </r>
  <r>
    <x v="209"/>
    <x v="337"/>
    <x v="0"/>
    <n v="21.3"/>
    <n v="28.2"/>
    <n v="18.2"/>
    <n v="61.3"/>
    <x v="28"/>
    <n v="59.8"/>
    <n v="13908"/>
    <n v="18.100000000000001"/>
    <n v="7.0000000000000007E-2"/>
    <x v="5"/>
  </r>
  <r>
    <x v="209"/>
    <x v="424"/>
    <x v="8"/>
    <n v="18.7"/>
    <n v="88.3"/>
    <n v="19.600000000000001"/>
    <n v="51.2"/>
    <x v="328"/>
    <n v="59.8"/>
    <n v="16606"/>
    <n v="32.799999999999997"/>
    <n v="0.43"/>
    <x v="5"/>
  </r>
  <r>
    <x v="209"/>
    <x v="540"/>
    <x v="10"/>
    <n v="19.600000000000001"/>
    <n v="35.1"/>
    <n v="12.2"/>
    <n v="69.400000000000006"/>
    <x v="4"/>
    <n v="59.8"/>
    <n v="33866"/>
    <n v="22.2"/>
    <n v="0.11"/>
    <x v="5"/>
  </r>
  <r>
    <x v="209"/>
    <x v="541"/>
    <x v="30"/>
    <n v="26.7"/>
    <n v="39"/>
    <n v="16.3"/>
    <n v="45.8"/>
    <x v="4"/>
    <n v="59.8"/>
    <n v="63052"/>
    <n v="32.299999999999997"/>
    <n v="0.09"/>
    <x v="5"/>
  </r>
  <r>
    <x v="209"/>
    <x v="434"/>
    <x v="41"/>
    <n v="42.7"/>
    <n v="35.9"/>
    <n v="40.200000000000003"/>
    <n v="14.8"/>
    <x v="599"/>
    <n v="59.8"/>
    <n v="137378"/>
    <n v="11.6"/>
    <n v="0.05"/>
    <x v="5"/>
  </r>
  <r>
    <x v="209"/>
    <x v="425"/>
    <x v="15"/>
    <n v="29.8"/>
    <n v="27.7"/>
    <n v="40.200000000000003"/>
    <n v="27.2"/>
    <x v="8"/>
    <n v="59.8"/>
    <n v="21234"/>
    <n v="14.4"/>
    <n v="0.11"/>
    <x v="5"/>
  </r>
  <r>
    <x v="209"/>
    <x v="542"/>
    <x v="10"/>
    <n v="27"/>
    <n v="63.6"/>
    <n v="10.6"/>
    <n v="41.8"/>
    <x v="80"/>
    <n v="59.8"/>
    <n v="6137"/>
    <n v="8.1999999999999993"/>
    <n v="0.31"/>
    <x v="5"/>
  </r>
  <r>
    <x v="209"/>
    <x v="543"/>
    <x v="15"/>
    <n v="41.5"/>
    <n v="15.8"/>
    <n v="18.5"/>
    <n v="33.299999999999997"/>
    <x v="56"/>
    <n v="59.8"/>
    <n v="4496"/>
    <n v="5.4"/>
    <n v="0.02"/>
    <x v="5"/>
  </r>
  <r>
    <x v="209"/>
    <x v="544"/>
    <x v="2"/>
    <n v="24.2"/>
    <n v="91.4"/>
    <n v="14.7"/>
    <n v="48.2"/>
    <x v="4"/>
    <n v="59.8"/>
    <n v="4358"/>
    <n v="8.5"/>
    <n v="0.22"/>
    <x v="5"/>
  </r>
  <r>
    <x v="209"/>
    <x v="379"/>
    <x v="36"/>
    <n v="26.9"/>
    <n v="44.5"/>
    <n v="21.9"/>
    <n v="38.299999999999997"/>
    <x v="143"/>
    <n v="59.8"/>
    <n v="18867"/>
    <n v="17.899999999999999"/>
    <n v="7.0000000000000007E-2"/>
    <x v="5"/>
  </r>
  <r>
    <x v="209"/>
    <x v="545"/>
    <x v="10"/>
    <n v="21.4"/>
    <n v="79.5"/>
    <n v="16.100000000000001"/>
    <n v="53.7"/>
    <x v="179"/>
    <n v="59.8"/>
    <n v="27304"/>
    <n v="20.3"/>
    <n v="0.22"/>
    <x v="5"/>
  </r>
  <r>
    <x v="209"/>
    <x v="470"/>
    <x v="29"/>
    <n v="41.4"/>
    <n v="32.4"/>
    <n v="30.8"/>
    <n v="26.2"/>
    <x v="189"/>
    <n v="59.8"/>
    <n v="7131"/>
    <n v="7.1"/>
    <n v="0.13"/>
    <x v="5"/>
  </r>
  <r>
    <x v="209"/>
    <x v="546"/>
    <x v="1"/>
    <n v="21"/>
    <n v="51.5"/>
    <n v="13.8"/>
    <n v="60.3"/>
    <x v="332"/>
    <n v="59.8"/>
    <n v="76683"/>
    <n v="35.9"/>
    <n v="0.09"/>
    <x v="5"/>
  </r>
  <r>
    <x v="209"/>
    <x v="547"/>
    <x v="1"/>
    <n v="25.7"/>
    <n v="68.900000000000006"/>
    <n v="18.8"/>
    <n v="42.7"/>
    <x v="332"/>
    <n v="59.8"/>
    <n v="14238"/>
    <n v="18.5"/>
    <n v="0.25"/>
    <x v="5"/>
  </r>
  <r>
    <x v="209"/>
    <x v="548"/>
    <x v="28"/>
    <n v="15.3"/>
    <n v="23.6"/>
    <n v="9.1"/>
    <n v="77.400000000000006"/>
    <x v="180"/>
    <n v="59.8"/>
    <n v="43875"/>
    <n v="22.4"/>
    <n v="0.01"/>
    <x v="5"/>
  </r>
  <r>
    <x v="209"/>
    <x v="549"/>
    <x v="28"/>
    <n v="17.7"/>
    <n v="36.799999999999997"/>
    <n v="16.600000000000001"/>
    <n v="56.4"/>
    <x v="222"/>
    <n v="59.8"/>
    <n v="26937"/>
    <n v="29.1"/>
    <n v="7.0000000000000007E-2"/>
    <x v="5"/>
  </r>
  <r>
    <x v="209"/>
    <x v="340"/>
    <x v="28"/>
    <n v="21.6"/>
    <n v="31.1"/>
    <n v="18.899999999999999"/>
    <n v="64.5"/>
    <x v="371"/>
    <n v="59.8"/>
    <n v="47247"/>
    <n v="18"/>
    <n v="0.04"/>
    <x v="5"/>
  </r>
  <r>
    <x v="209"/>
    <x v="381"/>
    <x v="22"/>
    <n v="25.2"/>
    <n v="63.9"/>
    <n v="14.8"/>
    <n v="44.7"/>
    <x v="235"/>
    <n v="59.8"/>
    <n v="22893"/>
    <n v="11.7"/>
    <n v="0.28000000000000003"/>
    <x v="5"/>
  </r>
  <r>
    <x v="209"/>
    <x v="384"/>
    <x v="38"/>
    <n v="28.2"/>
    <n v="52.4"/>
    <n v="21.3"/>
    <n v="37"/>
    <x v="180"/>
    <n v="59.8"/>
    <n v="25075"/>
    <n v="15.3"/>
    <n v="7.0000000000000007E-2"/>
    <x v="5"/>
  </r>
  <r>
    <x v="209"/>
    <x v="341"/>
    <x v="36"/>
    <n v="32"/>
    <n v="45.4"/>
    <n v="28.2"/>
    <n v="37.200000000000003"/>
    <x v="262"/>
    <n v="59.8"/>
    <n v="32720"/>
    <n v="18.8"/>
    <n v="0.09"/>
    <x v="5"/>
  </r>
  <r>
    <x v="209"/>
    <x v="430"/>
    <x v="1"/>
    <n v="17.2"/>
    <n v="79.3"/>
    <n v="10.9"/>
    <n v="58.2"/>
    <x v="178"/>
    <n v="59.8"/>
    <n v="20161"/>
    <n v="19.100000000000001"/>
    <n v="0.23"/>
    <x v="5"/>
  </r>
  <r>
    <x v="209"/>
    <x v="550"/>
    <x v="8"/>
    <n v="24.7"/>
    <n v="82.1"/>
    <n v="17.7"/>
    <n v="44.6"/>
    <x v="201"/>
    <n v="59.8"/>
    <n v="29501"/>
    <n v="18.100000000000001"/>
    <n v="0.25"/>
    <x v="5"/>
  </r>
  <r>
    <x v="209"/>
    <x v="551"/>
    <x v="28"/>
    <n v="23.5"/>
    <n v="36.5"/>
    <n v="17.2"/>
    <n v="64.5"/>
    <x v="9"/>
    <n v="59.8"/>
    <n v="33504"/>
    <n v="26.5"/>
    <n v="0.06"/>
    <x v="5"/>
  </r>
  <r>
    <x v="209"/>
    <x v="458"/>
    <x v="22"/>
    <n v="20.8"/>
    <n v="41.5"/>
    <n v="14.8"/>
    <n v="66.900000000000006"/>
    <x v="148"/>
    <n v="59.8"/>
    <n v="12533"/>
    <n v="12.8"/>
    <n v="0.09"/>
    <x v="5"/>
  </r>
  <r>
    <x v="209"/>
    <x v="385"/>
    <x v="29"/>
    <n v="47.9"/>
    <n v="33"/>
    <n v="31.4"/>
    <n v="14.5"/>
    <x v="188"/>
    <n v="59.8"/>
    <n v="20836"/>
    <n v="5.2"/>
    <n v="7.0000000000000007E-2"/>
    <x v="5"/>
  </r>
  <r>
    <x v="209"/>
    <x v="394"/>
    <x v="28"/>
    <n v="29.6"/>
    <n v="24.5"/>
    <n v="13.2"/>
    <n v="53"/>
    <x v="40"/>
    <n v="59.8"/>
    <n v="19959"/>
    <n v="58.4"/>
    <n v="0.01"/>
    <x v="5"/>
  </r>
  <r>
    <x v="209"/>
    <x v="552"/>
    <x v="0"/>
    <n v="34.200000000000003"/>
    <n v="40.1"/>
    <n v="12.9"/>
    <n v="43.8"/>
    <x v="251"/>
    <n v="59.8"/>
    <n v="10788"/>
    <n v="17"/>
    <n v="0.17"/>
    <x v="5"/>
  </r>
  <r>
    <x v="209"/>
    <x v="553"/>
    <x v="3"/>
    <n v="30.8"/>
    <n v="52.9"/>
    <n v="22.4"/>
    <n v="39.700000000000003"/>
    <x v="600"/>
    <n v="59.8"/>
    <n v="19028"/>
    <n v="16.3"/>
    <n v="0.14000000000000001"/>
    <x v="5"/>
  </r>
  <r>
    <x v="209"/>
    <x v="325"/>
    <x v="35"/>
    <n v="26.6"/>
    <n v="15.9"/>
    <n v="30.1"/>
    <n v="33.700000000000003"/>
    <x v="212"/>
    <n v="59.8"/>
    <n v="10977"/>
    <n v="18.7"/>
    <n v="0"/>
    <x v="5"/>
  </r>
  <r>
    <x v="209"/>
    <x v="554"/>
    <x v="28"/>
    <n v="23.7"/>
    <n v="39"/>
    <n v="17.8"/>
    <n v="45.2"/>
    <x v="51"/>
    <n v="59.8"/>
    <n v="18846"/>
    <n v="23.6"/>
    <n v="0.05"/>
    <x v="5"/>
  </r>
  <r>
    <x v="209"/>
    <x v="555"/>
    <x v="8"/>
    <n v="18.899999999999999"/>
    <n v="52.7"/>
    <n v="18.3"/>
    <n v="53.3"/>
    <x v="52"/>
    <n v="59.8"/>
    <n v="9026"/>
    <n v="32.799999999999997"/>
    <n v="0.15"/>
    <x v="5"/>
  </r>
  <r>
    <x v="209"/>
    <x v="253"/>
    <x v="0"/>
    <n v="25.6"/>
    <n v="31.4"/>
    <n v="35.299999999999997"/>
    <n v="35.5"/>
    <x v="180"/>
    <n v="59.8"/>
    <n v="15387"/>
    <n v="18.5"/>
    <n v="0.08"/>
    <x v="5"/>
  </r>
  <r>
    <x v="209"/>
    <x v="396"/>
    <x v="1"/>
    <n v="25.9"/>
    <n v="71"/>
    <n v="28"/>
    <n v="31.8"/>
    <x v="44"/>
    <n v="59.8"/>
    <n v="15705"/>
    <n v="20.2"/>
    <n v="0.2"/>
    <x v="5"/>
  </r>
  <r>
    <x v="209"/>
    <x v="345"/>
    <x v="14"/>
    <n v="23.5"/>
    <n v="41.9"/>
    <n v="13.7"/>
    <n v="63.7"/>
    <x v="95"/>
    <n v="59.8"/>
    <n v="10045"/>
    <n v="9.5"/>
    <n v="0.04"/>
    <x v="5"/>
  </r>
  <r>
    <x v="209"/>
    <x v="556"/>
    <x v="14"/>
    <n v="23.1"/>
    <n v="54"/>
    <n v="17.2"/>
    <n v="45.5"/>
    <x v="447"/>
    <n v="59.8"/>
    <n v="6147"/>
    <n v="15.5"/>
    <n v="0.13"/>
    <x v="5"/>
  </r>
  <r>
    <x v="209"/>
    <x v="293"/>
    <x v="5"/>
    <n v="39.299999999999997"/>
    <n v="23.1"/>
    <n v="18.3"/>
    <n v="36.6"/>
    <x v="421"/>
    <n v="59.8"/>
    <n v="2872"/>
    <n v="3.3"/>
    <n v="7.0000000000000007E-2"/>
    <x v="5"/>
  </r>
  <r>
    <x v="209"/>
    <x v="254"/>
    <x v="5"/>
    <n v="21.6"/>
    <n v="19.899999999999999"/>
    <n v="11.4"/>
    <n v="72.2"/>
    <x v="148"/>
    <n v="59.8"/>
    <n v="9303"/>
    <n v="9.9"/>
    <n v="0.04"/>
    <x v="5"/>
  </r>
  <r>
    <x v="209"/>
    <x v="279"/>
    <x v="5"/>
    <n v="40"/>
    <n v="34.4"/>
    <n v="30"/>
    <n v="33.700000000000003"/>
    <x v="254"/>
    <n v="59.8"/>
    <n v="15930"/>
    <n v="12.6"/>
    <n v="0.16"/>
    <x v="5"/>
  </r>
  <r>
    <x v="209"/>
    <x v="557"/>
    <x v="6"/>
    <n v="19.5"/>
    <n v="18.600000000000001"/>
    <n v="20.5"/>
    <n v="54"/>
    <x v="596"/>
    <n v="59.8"/>
    <n v="14037"/>
    <n v="13.3"/>
    <n v="0.03"/>
    <x v="5"/>
  </r>
  <r>
    <x v="209"/>
    <x v="558"/>
    <x v="1"/>
    <n v="19.100000000000001"/>
    <n v="79"/>
    <n v="13.2"/>
    <n v="44.1"/>
    <x v="29"/>
    <n v="59.8"/>
    <n v="19622"/>
    <n v="15.8"/>
    <n v="0.15"/>
    <x v="5"/>
  </r>
  <r>
    <x v="209"/>
    <x v="559"/>
    <x v="3"/>
    <n v="26.8"/>
    <n v="42.9"/>
    <n v="24.5"/>
    <n v="41.6"/>
    <x v="29"/>
    <n v="59.8"/>
    <n v="27046"/>
    <n v="24.7"/>
    <n v="0.09"/>
    <x v="5"/>
  </r>
  <r>
    <x v="209"/>
    <x v="560"/>
    <x v="50"/>
    <n v="26.3"/>
    <n v="51.7"/>
    <n v="14.6"/>
    <n v="44.7"/>
    <x v="93"/>
    <n v="59.8"/>
    <n v="16270"/>
    <n v="9"/>
    <n v="0.13"/>
    <x v="5"/>
  </r>
  <r>
    <x v="209"/>
    <x v="561"/>
    <x v="28"/>
    <n v="17.2"/>
    <n v="35"/>
    <n v="8.6999999999999993"/>
    <n v="66.8"/>
    <x v="281"/>
    <n v="59.8"/>
    <n v="13435"/>
    <n v="37.4"/>
    <n v="7.0000000000000007E-2"/>
    <x v="5"/>
  </r>
  <r>
    <x v="209"/>
    <x v="347"/>
    <x v="22"/>
    <n v="22.7"/>
    <n v="40.5"/>
    <n v="16.899999999999999"/>
    <n v="49.6"/>
    <x v="209"/>
    <n v="59.8"/>
    <n v="58413"/>
    <n v="15.4"/>
    <n v="0.09"/>
    <x v="5"/>
  </r>
  <r>
    <x v="209"/>
    <x v="348"/>
    <x v="23"/>
    <n v="19.3"/>
    <n v="87"/>
    <n v="18.2"/>
    <n v="53.7"/>
    <x v="26"/>
    <n v="59.8"/>
    <n v="10159"/>
    <n v="17"/>
    <n v="0.25"/>
    <x v="5"/>
  </r>
  <r>
    <x v="209"/>
    <x v="480"/>
    <x v="8"/>
    <n v="20.100000000000001"/>
    <n v="54"/>
    <n v="24.6"/>
    <n v="52.3"/>
    <x v="26"/>
    <n v="59.8"/>
    <n v="30704"/>
    <n v="32.200000000000003"/>
    <n v="0.09"/>
    <x v="5"/>
  </r>
  <r>
    <x v="209"/>
    <x v="402"/>
    <x v="9"/>
    <n v="38.200000000000003"/>
    <n v="36.700000000000003"/>
    <n v="26.8"/>
    <n v="18"/>
    <x v="36"/>
    <n v="59.8"/>
    <n v="46227"/>
    <n v="14.4"/>
    <n v="7.0000000000000007E-2"/>
    <x v="5"/>
  </r>
  <r>
    <x v="209"/>
    <x v="562"/>
    <x v="9"/>
    <n v="26.7"/>
    <n v="25"/>
    <n v="15.6"/>
    <n v="47"/>
    <x v="4"/>
    <n v="59.8"/>
    <n v="32921"/>
    <n v="12.3"/>
    <n v="0.05"/>
    <x v="5"/>
  </r>
  <r>
    <x v="210"/>
    <x v="563"/>
    <x v="51"/>
    <n v="27.7"/>
    <n v="93"/>
    <n v="11.2"/>
    <n v="31.9"/>
    <x v="4"/>
    <n v="59.8"/>
    <n v="7695"/>
    <n v="8.9"/>
    <n v="0.25"/>
    <x v="5"/>
  </r>
  <r>
    <x v="210"/>
    <x v="564"/>
    <x v="35"/>
    <n v="24.5"/>
    <n v="7.7"/>
    <n v="25.7"/>
    <n v="34.799999999999997"/>
    <x v="465"/>
    <n v="59.8"/>
    <n v="14080"/>
    <n v="25.6"/>
    <n v="0.01"/>
    <x v="5"/>
  </r>
  <r>
    <x v="210"/>
    <x v="443"/>
    <x v="42"/>
    <n v="21.2"/>
    <n v="51.7"/>
    <n v="13.8"/>
    <n v="31.2"/>
    <x v="180"/>
    <n v="59.8"/>
    <n v="15773"/>
    <n v="16.899999999999999"/>
    <n v="0.02"/>
    <x v="5"/>
  </r>
  <r>
    <x v="210"/>
    <x v="565"/>
    <x v="0"/>
    <n v="25.5"/>
    <n v="25.9"/>
    <n v="17.399999999999999"/>
    <n v="30.3"/>
    <x v="225"/>
    <n v="59.8"/>
    <n v="22819"/>
    <n v="21.2"/>
    <n v="0.05"/>
    <x v="5"/>
  </r>
  <r>
    <x v="210"/>
    <x v="354"/>
    <x v="0"/>
    <n v="30.2"/>
    <n v="27.9"/>
    <n v="19.399999999999999"/>
    <n v="21"/>
    <x v="376"/>
    <n v="59.8"/>
    <n v="22386"/>
    <n v="17.600000000000001"/>
    <n v="0.04"/>
    <x v="5"/>
  </r>
  <r>
    <x v="210"/>
    <x v="566"/>
    <x v="52"/>
    <n v="27.9"/>
    <n v="35.4"/>
    <n v="12.5"/>
    <n v="32.1"/>
    <x v="251"/>
    <n v="59.8"/>
    <n v="37915"/>
    <n v="23.5"/>
    <n v="0.02"/>
    <x v="5"/>
  </r>
  <r>
    <x v="210"/>
    <x v="567"/>
    <x v="22"/>
    <n v="18.2"/>
    <n v="34.9"/>
    <n v="11.9"/>
    <n v="43.1"/>
    <x v="31"/>
    <n v="59.8"/>
    <n v="46373"/>
    <n v="15.3"/>
    <n v="0.05"/>
    <x v="5"/>
  </r>
  <r>
    <x v="210"/>
    <x v="568"/>
    <x v="29"/>
    <n v="44"/>
    <n v="15.6"/>
    <n v="23.7"/>
    <n v="3.1"/>
    <x v="398"/>
    <n v="59.8"/>
    <n v="18808"/>
    <n v="4"/>
    <n v="0.04"/>
    <x v="5"/>
  </r>
  <r>
    <x v="210"/>
    <x v="569"/>
    <x v="26"/>
    <n v="25.1"/>
    <n v="52.9"/>
    <n v="21.3"/>
    <n v="30.1"/>
    <x v="195"/>
    <n v="59.8"/>
    <n v="16695"/>
    <n v="12.6"/>
    <n v="0.02"/>
    <x v="5"/>
  </r>
  <r>
    <x v="210"/>
    <x v="570"/>
    <x v="10"/>
    <n v="20.2"/>
    <n v="66.599999999999994"/>
    <n v="2.9"/>
    <n v="46.9"/>
    <x v="4"/>
    <n v="59.8"/>
    <n v="15619"/>
    <n v="7.1"/>
    <n v="0.17"/>
    <x v="5"/>
  </r>
  <r>
    <x v="210"/>
    <x v="310"/>
    <x v="17"/>
    <n v="21.2"/>
    <n v="38.299999999999997"/>
    <n v="17.2"/>
    <n v="45.4"/>
    <x v="147"/>
    <n v="59.8"/>
    <n v="11506"/>
    <n v="25"/>
    <n v="7.0000000000000007E-2"/>
    <x v="5"/>
  </r>
  <r>
    <x v="210"/>
    <x v="571"/>
    <x v="10"/>
    <n v="21.4"/>
    <n v="50.9"/>
    <n v="8.8000000000000007"/>
    <n v="46.3"/>
    <x v="4"/>
    <n v="59.8"/>
    <n v="26612"/>
    <n v="20.8"/>
    <n v="0.11"/>
    <x v="5"/>
  </r>
  <r>
    <x v="210"/>
    <x v="572"/>
    <x v="8"/>
    <n v="18.399999999999999"/>
    <n v="54.6"/>
    <n v="19.3"/>
    <n v="29.8"/>
    <x v="40"/>
    <n v="59.8"/>
    <n v="11221"/>
    <n v="28.6"/>
    <n v="0.24"/>
    <x v="5"/>
  </r>
  <r>
    <x v="210"/>
    <x v="246"/>
    <x v="3"/>
    <n v="19.899999999999999"/>
    <n v="61.3"/>
    <n v="24"/>
    <n v="32"/>
    <x v="379"/>
    <n v="59.8"/>
    <n v="25036"/>
    <n v="29.8"/>
    <n v="0.18"/>
    <x v="5"/>
  </r>
  <r>
    <x v="210"/>
    <x v="573"/>
    <x v="28"/>
    <n v="19.2"/>
    <n v="25.3"/>
    <n v="15.9"/>
    <n v="52.9"/>
    <x v="188"/>
    <n v="59.8"/>
    <n v="55859"/>
    <n v="49.7"/>
    <n v="0.01"/>
    <x v="5"/>
  </r>
  <r>
    <x v="210"/>
    <x v="574"/>
    <x v="8"/>
    <n v="20.9"/>
    <n v="50.8"/>
    <n v="11.4"/>
    <n v="43.7"/>
    <x v="117"/>
    <n v="59.8"/>
    <n v="11452"/>
    <n v="29.6"/>
    <n v="0.27"/>
    <x v="5"/>
  </r>
  <r>
    <x v="210"/>
    <x v="575"/>
    <x v="38"/>
    <n v="28.3"/>
    <n v="44.1"/>
    <n v="19.600000000000001"/>
    <n v="30.5"/>
    <x v="4"/>
    <n v="59.8"/>
    <n v="29207"/>
    <n v="14.2"/>
    <n v="0.03"/>
    <x v="5"/>
  </r>
  <r>
    <x v="210"/>
    <x v="576"/>
    <x v="9"/>
    <n v="35.799999999999997"/>
    <n v="17.600000000000001"/>
    <n v="24.9"/>
    <n v="22.6"/>
    <x v="477"/>
    <n v="59.8"/>
    <n v="19342"/>
    <n v="12"/>
    <n v="0.01"/>
    <x v="5"/>
  </r>
  <r>
    <x v="210"/>
    <x v="577"/>
    <x v="6"/>
    <n v="29.9"/>
    <n v="43.7"/>
    <n v="27.6"/>
    <n v="17.399999999999999"/>
    <x v="418"/>
    <n v="59.8"/>
    <n v="13015"/>
    <n v="17.399999999999999"/>
    <n v="0.17"/>
    <x v="5"/>
  </r>
  <r>
    <x v="210"/>
    <x v="578"/>
    <x v="32"/>
    <n v="20.6"/>
    <n v="25"/>
    <n v="9.3000000000000007"/>
    <n v="46.5"/>
    <x v="402"/>
    <n v="59.8"/>
    <n v="22751"/>
    <n v="12"/>
    <n v="0.25"/>
    <x v="5"/>
  </r>
  <r>
    <x v="210"/>
    <x v="579"/>
    <x v="1"/>
    <n v="16.8"/>
    <n v="58.4"/>
    <n v="10.1"/>
    <n v="40.1"/>
    <x v="179"/>
    <n v="59.8"/>
    <n v="16812"/>
    <n v="19.100000000000001"/>
    <n v="0.21"/>
    <x v="5"/>
  </r>
  <r>
    <x v="210"/>
    <x v="580"/>
    <x v="9"/>
    <n v="24.6"/>
    <n v="30.6"/>
    <n v="14.7"/>
    <n v="43.3"/>
    <x v="316"/>
    <n v="59.8"/>
    <n v="29623"/>
    <n v="14"/>
    <n v="0.11"/>
    <x v="5"/>
  </r>
  <r>
    <x v="210"/>
    <x v="581"/>
    <x v="8"/>
    <n v="18.899999999999999"/>
    <n v="68.7"/>
    <n v="16.100000000000001"/>
    <n v="35"/>
    <x v="0"/>
    <n v="59.8"/>
    <n v="27491"/>
    <n v="16.100000000000001"/>
    <n v="0.16"/>
    <x v="5"/>
  </r>
  <r>
    <x v="210"/>
    <x v="582"/>
    <x v="27"/>
    <n v="32.4"/>
    <n v="25.1"/>
    <n v="19.7"/>
    <n v="18.3"/>
    <x v="254"/>
    <n v="59.8"/>
    <n v="52878"/>
    <n v="12.8"/>
    <n v="0.02"/>
    <x v="5"/>
  </r>
  <r>
    <x v="210"/>
    <x v="583"/>
    <x v="22"/>
    <n v="24.3"/>
    <n v="36.4"/>
    <n v="14.7"/>
    <n v="45.8"/>
    <x v="109"/>
    <n v="59.8"/>
    <n v="53476"/>
    <n v="16"/>
    <n v="0.06"/>
    <x v="5"/>
  </r>
  <r>
    <x v="210"/>
    <x v="584"/>
    <x v="26"/>
    <n v="25.5"/>
    <n v="34.700000000000003"/>
    <n v="29.5"/>
    <n v="26.2"/>
    <x v="31"/>
    <n v="59.8"/>
    <n v="17758"/>
    <n v="30.8"/>
    <n v="0.01"/>
    <x v="5"/>
  </r>
  <r>
    <x v="210"/>
    <x v="361"/>
    <x v="9"/>
    <n v="29.4"/>
    <n v="25.6"/>
    <n v="27.3"/>
    <n v="15.7"/>
    <x v="63"/>
    <n v="59.8"/>
    <n v="31658"/>
    <n v="10.8"/>
    <n v="7.0000000000000007E-2"/>
    <x v="5"/>
  </r>
  <r>
    <x v="210"/>
    <x v="332"/>
    <x v="1"/>
    <n v="15.5"/>
    <n v="78.900000000000006"/>
    <n v="9.5"/>
    <n v="50.5"/>
    <x v="459"/>
    <n v="59.8"/>
    <n v="19665"/>
    <n v="19.399999999999999"/>
    <n v="0.27"/>
    <x v="5"/>
  </r>
  <r>
    <x v="210"/>
    <x v="363"/>
    <x v="5"/>
    <n v="27.8"/>
    <n v="22.2"/>
    <n v="18.899999999999999"/>
    <n v="41.7"/>
    <x v="24"/>
    <n v="59.8"/>
    <n v="14686"/>
    <n v="8.1999999999999993"/>
    <n v="0.05"/>
    <x v="5"/>
  </r>
  <r>
    <x v="210"/>
    <x v="585"/>
    <x v="9"/>
    <n v="29.3"/>
    <n v="17.3"/>
    <n v="22.7"/>
    <n v="31.6"/>
    <x v="601"/>
    <n v="59.8"/>
    <n v="57242"/>
    <n v="17.7"/>
    <n v="0.04"/>
    <x v="5"/>
  </r>
  <r>
    <x v="210"/>
    <x v="586"/>
    <x v="33"/>
    <n v="24.3"/>
    <n v="12.9"/>
    <n v="20.7"/>
    <n v="42.6"/>
    <x v="116"/>
    <n v="59.8"/>
    <n v="4710"/>
    <n v="14.2"/>
    <n v="0.01"/>
    <x v="5"/>
  </r>
  <r>
    <x v="210"/>
    <x v="453"/>
    <x v="33"/>
    <n v="33.1"/>
    <n v="16.399999999999999"/>
    <n v="15"/>
    <n v="31.5"/>
    <x v="180"/>
    <n v="59.8"/>
    <n v="6167"/>
    <n v="12.2"/>
    <n v="0"/>
    <x v="5"/>
  </r>
  <r>
    <x v="210"/>
    <x v="432"/>
    <x v="33"/>
    <n v="29.7"/>
    <n v="13.9"/>
    <n v="17.5"/>
    <n v="37.200000000000003"/>
    <x v="81"/>
    <n v="59.8"/>
    <n v="8061"/>
    <n v="18.7"/>
    <n v="0.01"/>
    <x v="5"/>
  </r>
  <r>
    <x v="210"/>
    <x v="475"/>
    <x v="35"/>
    <n v="18.100000000000001"/>
    <n v="17.2"/>
    <n v="23"/>
    <n v="39.5"/>
    <x v="331"/>
    <n v="59.8"/>
    <n v="10964"/>
    <n v="26.5"/>
    <n v="0.01"/>
    <x v="5"/>
  </r>
  <r>
    <x v="210"/>
    <x v="287"/>
    <x v="17"/>
    <n v="19.2"/>
    <n v="22.9"/>
    <n v="25.8"/>
    <n v="26.5"/>
    <x v="602"/>
    <n v="59.8"/>
    <n v="34550"/>
    <n v="16"/>
    <n v="0.05"/>
    <x v="5"/>
  </r>
  <r>
    <x v="210"/>
    <x v="587"/>
    <x v="33"/>
    <n v="32.799999999999997"/>
    <n v="7.7"/>
    <n v="22.2"/>
    <n v="31.8"/>
    <x v="367"/>
    <n v="59.8"/>
    <n v="10697"/>
    <n v="16.100000000000001"/>
    <n v="0"/>
    <x v="5"/>
  </r>
  <r>
    <x v="210"/>
    <x v="588"/>
    <x v="5"/>
    <n v="24.7"/>
    <n v="18.399999999999999"/>
    <n v="14.8"/>
    <n v="35.5"/>
    <x v="379"/>
    <n v="59.8"/>
    <n v="10546"/>
    <n v="10.4"/>
    <n v="0.05"/>
    <x v="5"/>
  </r>
  <r>
    <x v="210"/>
    <x v="364"/>
    <x v="0"/>
    <n v="22.9"/>
    <n v="41.7"/>
    <n v="17.5"/>
    <n v="39.299999999999997"/>
    <x v="409"/>
    <n v="59.8"/>
    <n v="21379"/>
    <n v="15.1"/>
    <n v="0.1"/>
    <x v="5"/>
  </r>
  <r>
    <x v="210"/>
    <x v="317"/>
    <x v="5"/>
    <n v="25"/>
    <n v="22.7"/>
    <n v="17.5"/>
    <n v="28.5"/>
    <x v="132"/>
    <n v="59.8"/>
    <n v="33751"/>
    <n v="11.9"/>
    <n v="0.05"/>
    <x v="5"/>
  </r>
  <r>
    <x v="210"/>
    <x v="195"/>
    <x v="0"/>
    <n v="18.399999999999999"/>
    <n v="32.4"/>
    <n v="14.2"/>
    <n v="53.8"/>
    <x v="179"/>
    <n v="59.8"/>
    <n v="23122"/>
    <n v="19"/>
    <n v="0.08"/>
    <x v="5"/>
  </r>
  <r>
    <x v="210"/>
    <x v="589"/>
    <x v="40"/>
    <n v="25.4"/>
    <n v="84.5"/>
    <n v="16.100000000000001"/>
    <n v="24.4"/>
    <x v="551"/>
    <n v="59.8"/>
    <n v="6898"/>
    <n v="7.1"/>
    <n v="0.2"/>
    <x v="5"/>
  </r>
  <r>
    <x v="210"/>
    <x v="454"/>
    <x v="40"/>
    <n v="20"/>
    <n v="75.5"/>
    <n v="17.5"/>
    <n v="22.3"/>
    <x v="572"/>
    <n v="59.8"/>
    <n v="40666"/>
    <n v="13.4"/>
    <n v="7.0000000000000007E-2"/>
    <x v="5"/>
  </r>
  <r>
    <x v="210"/>
    <x v="590"/>
    <x v="22"/>
    <n v="16.899999999999999"/>
    <n v="44.7"/>
    <n v="10"/>
    <n v="44.8"/>
    <x v="179"/>
    <n v="59.8"/>
    <n v="22422"/>
    <n v="14.9"/>
    <n v="0.05"/>
    <x v="5"/>
  </r>
  <r>
    <x v="210"/>
    <x v="467"/>
    <x v="14"/>
    <n v="27.1"/>
    <n v="53"/>
    <n v="27.5"/>
    <n v="20.8"/>
    <x v="579"/>
    <n v="59.8"/>
    <n v="3486"/>
    <n v="23.9"/>
    <n v="0.19"/>
    <x v="5"/>
  </r>
  <r>
    <x v="210"/>
    <x v="591"/>
    <x v="13"/>
    <n v="19.8"/>
    <n v="76.5"/>
    <n v="16.3"/>
    <n v="36.6"/>
    <x v="524"/>
    <n v="59.8"/>
    <n v="12212"/>
    <n v="19.8"/>
    <n v="0.13"/>
    <x v="5"/>
  </r>
  <r>
    <x v="210"/>
    <x v="477"/>
    <x v="36"/>
    <n v="25.9"/>
    <n v="46.6"/>
    <n v="18.3"/>
    <n v="32.4"/>
    <x v="170"/>
    <n v="59.8"/>
    <n v="47849"/>
    <n v="17.5"/>
    <n v="0.09"/>
    <x v="5"/>
  </r>
  <r>
    <x v="210"/>
    <x v="369"/>
    <x v="1"/>
    <n v="16.399999999999999"/>
    <n v="62.1"/>
    <n v="11.6"/>
    <n v="45.9"/>
    <x v="71"/>
    <n v="59.8"/>
    <n v="18513"/>
    <n v="19.8"/>
    <n v="0.13"/>
    <x v="5"/>
  </r>
  <r>
    <x v="210"/>
    <x v="371"/>
    <x v="37"/>
    <n v="26.8"/>
    <n v="44.1"/>
    <n v="15.1"/>
    <n v="28.3"/>
    <x v="525"/>
    <n v="59.8"/>
    <n v="27402"/>
    <n v="7.5"/>
    <n v="0.03"/>
    <x v="5"/>
  </r>
  <r>
    <x v="210"/>
    <x v="592"/>
    <x v="1"/>
    <n v="22.7"/>
    <n v="57.8"/>
    <n v="10.6"/>
    <n v="30.8"/>
    <x v="238"/>
    <n v="59.8"/>
    <n v="28037"/>
    <n v="18.2"/>
    <n v="0.14000000000000001"/>
    <x v="5"/>
  </r>
  <r>
    <x v="210"/>
    <x v="593"/>
    <x v="53"/>
    <n v="17.100000000000001"/>
    <n v="33.6"/>
    <n v="11.5"/>
    <n v="42.1"/>
    <x v="262"/>
    <n v="59.8"/>
    <n v="14531"/>
    <n v="17.3"/>
    <n v="0.04"/>
    <x v="5"/>
  </r>
  <r>
    <x v="210"/>
    <x v="594"/>
    <x v="32"/>
    <n v="21.2"/>
    <n v="48.9"/>
    <n v="22.9"/>
    <n v="27.8"/>
    <x v="179"/>
    <n v="59.8"/>
    <n v="40898"/>
    <n v="26.6"/>
    <n v="0.17"/>
    <x v="5"/>
  </r>
  <r>
    <x v="210"/>
    <x v="372"/>
    <x v="23"/>
    <n v="23.1"/>
    <n v="80.5"/>
    <n v="17.100000000000001"/>
    <n v="31.9"/>
    <x v="336"/>
    <n v="59.8"/>
    <n v="19101"/>
    <n v="16.8"/>
    <n v="0.15"/>
    <x v="5"/>
  </r>
  <r>
    <x v="210"/>
    <x v="595"/>
    <x v="3"/>
    <n v="18.100000000000001"/>
    <n v="53.3"/>
    <n v="15.8"/>
    <n v="35.6"/>
    <x v="603"/>
    <n v="59.8"/>
    <n v="15464"/>
    <n v="14.6"/>
    <n v="0.1"/>
    <x v="5"/>
  </r>
  <r>
    <x v="210"/>
    <x v="182"/>
    <x v="17"/>
    <n v="29.9"/>
    <n v="26.7"/>
    <n v="17.3"/>
    <n v="28.8"/>
    <x v="94"/>
    <n v="59.8"/>
    <n v="25779"/>
    <n v="22.2"/>
    <n v="7.0000000000000007E-2"/>
    <x v="5"/>
  </r>
  <r>
    <x v="210"/>
    <x v="441"/>
    <x v="36"/>
    <n v="23.9"/>
    <n v="43.6"/>
    <n v="20.100000000000001"/>
    <n v="35.299999999999997"/>
    <x v="604"/>
    <n v="59.8"/>
    <n v="19090"/>
    <n v="18.8"/>
    <n v="0.09"/>
    <x v="5"/>
  </r>
  <r>
    <x v="210"/>
    <x v="596"/>
    <x v="0"/>
    <n v="23.5"/>
    <n v="40.6"/>
    <n v="18.399999999999999"/>
    <n v="28.7"/>
    <x v="243"/>
    <n v="59.8"/>
    <n v="7647"/>
    <n v="15.5"/>
    <n v="0.12"/>
    <x v="5"/>
  </r>
  <r>
    <x v="210"/>
    <x v="597"/>
    <x v="0"/>
    <n v="17.7"/>
    <n v="23.5"/>
    <n v="21.8"/>
    <n v="48"/>
    <x v="59"/>
    <n v="59.8"/>
    <n v="12331"/>
    <n v="17.8"/>
    <n v="0.04"/>
    <x v="5"/>
  </r>
  <r>
    <x v="210"/>
    <x v="598"/>
    <x v="41"/>
    <n v="23.9"/>
    <n v="59.6"/>
    <n v="12.7"/>
    <n v="23.4"/>
    <x v="322"/>
    <n v="59.8"/>
    <n v="14353"/>
    <n v="20.5"/>
    <n v="0.12"/>
    <x v="5"/>
  </r>
  <r>
    <x v="210"/>
    <x v="374"/>
    <x v="15"/>
    <n v="26.3"/>
    <n v="27.1"/>
    <n v="23.2"/>
    <n v="17.5"/>
    <x v="605"/>
    <n v="59.8"/>
    <n v="10915"/>
    <n v="9.8000000000000007"/>
    <n v="0.06"/>
    <x v="5"/>
  </r>
  <r>
    <x v="210"/>
    <x v="162"/>
    <x v="15"/>
    <n v="26.1"/>
    <n v="19.7"/>
    <n v="33"/>
    <n v="25.8"/>
    <x v="486"/>
    <n v="59.8"/>
    <n v="9336"/>
    <n v="19.600000000000001"/>
    <n v="0.04"/>
    <x v="5"/>
  </r>
  <r>
    <x v="210"/>
    <x v="599"/>
    <x v="15"/>
    <n v="26.2"/>
    <n v="38.1"/>
    <n v="31.3"/>
    <n v="16.2"/>
    <x v="606"/>
    <n v="59.8"/>
    <n v="11072"/>
    <n v="13"/>
    <n v="0.19"/>
    <x v="5"/>
  </r>
  <r>
    <x v="210"/>
    <x v="600"/>
    <x v="30"/>
    <n v="20.2"/>
    <n v="31.3"/>
    <n v="15"/>
    <n v="36.200000000000003"/>
    <x v="80"/>
    <n v="59.8"/>
    <n v="14780"/>
    <n v="26.9"/>
    <n v="7.0000000000000007E-2"/>
    <x v="5"/>
  </r>
  <r>
    <x v="210"/>
    <x v="378"/>
    <x v="0"/>
    <n v="18.899999999999999"/>
    <n v="48.5"/>
    <n v="16.600000000000001"/>
    <n v="32.200000000000003"/>
    <x v="113"/>
    <n v="59.8"/>
    <n v="10646"/>
    <n v="26.2"/>
    <n v="0.17"/>
    <x v="5"/>
  </r>
  <r>
    <x v="210"/>
    <x v="601"/>
    <x v="0"/>
    <n v="19.5"/>
    <n v="30.5"/>
    <n v="19.2"/>
    <n v="47.2"/>
    <x v="433"/>
    <n v="59.8"/>
    <n v="15035"/>
    <n v="18.8"/>
    <n v="7.0000000000000007E-2"/>
    <x v="5"/>
  </r>
  <r>
    <x v="210"/>
    <x v="602"/>
    <x v="0"/>
    <n v="18.2"/>
    <n v="17.399999999999999"/>
    <n v="15.3"/>
    <n v="43.1"/>
    <x v="178"/>
    <n v="59.8"/>
    <n v="16446"/>
    <n v="19.2"/>
    <n v="0.02"/>
    <x v="5"/>
  </r>
  <r>
    <x v="210"/>
    <x v="603"/>
    <x v="0"/>
    <n v="27.5"/>
    <n v="25.6"/>
    <n v="22.7"/>
    <n v="33.1"/>
    <x v="206"/>
    <n v="59.8"/>
    <n v="21270"/>
    <n v="21.4"/>
    <n v="7.0000000000000007E-2"/>
    <x v="5"/>
  </r>
  <r>
    <x v="210"/>
    <x v="604"/>
    <x v="5"/>
    <n v="26.3"/>
    <n v="21.3"/>
    <n v="13.4"/>
    <n v="34.4"/>
    <x v="149"/>
    <n v="59.8"/>
    <n v="8604"/>
    <n v="10.1"/>
    <n v="0.04"/>
    <x v="5"/>
  </r>
  <r>
    <x v="210"/>
    <x v="605"/>
    <x v="12"/>
    <n v="22.9"/>
    <n v="43.9"/>
    <n v="14.4"/>
    <n v="39.700000000000003"/>
    <x v="52"/>
    <n v="59.8"/>
    <n v="14104"/>
    <n v="13.1"/>
    <n v="0.13"/>
    <x v="5"/>
  </r>
  <r>
    <x v="210"/>
    <x v="606"/>
    <x v="22"/>
    <n v="19.5"/>
    <n v="36.200000000000003"/>
    <n v="10.8"/>
    <n v="41.9"/>
    <x v="174"/>
    <n v="59.8"/>
    <n v="24210"/>
    <n v="13.7"/>
    <n v="0.05"/>
    <x v="5"/>
  </r>
  <r>
    <x v="210"/>
    <x v="607"/>
    <x v="32"/>
    <n v="19.2"/>
    <n v="48.8"/>
    <n v="11.8"/>
    <n v="42.9"/>
    <x v="195"/>
    <n v="59.8"/>
    <n v="18540"/>
    <n v="11.4"/>
    <n v="0.09"/>
    <x v="5"/>
  </r>
  <r>
    <x v="210"/>
    <x v="445"/>
    <x v="33"/>
    <n v="24.6"/>
    <n v="14.1"/>
    <n v="8.8000000000000007"/>
    <n v="41"/>
    <x v="182"/>
    <n v="59.8"/>
    <n v="16691"/>
    <n v="23.9"/>
    <n v="0.01"/>
    <x v="5"/>
  </r>
  <r>
    <x v="210"/>
    <x v="435"/>
    <x v="10"/>
    <n v="21.9"/>
    <n v="69.3"/>
    <n v="11.1"/>
    <n v="27.6"/>
    <x v="207"/>
    <n v="59.8"/>
    <n v="9565"/>
    <n v="15.4"/>
    <n v="0.28000000000000003"/>
    <x v="5"/>
  </r>
  <r>
    <x v="210"/>
    <x v="608"/>
    <x v="27"/>
    <n v="24.5"/>
    <n v="31.3"/>
    <n v="24.1"/>
    <n v="23.1"/>
    <x v="8"/>
    <n v="59.8"/>
    <n v="14300"/>
    <n v="21.2"/>
    <n v="0.03"/>
    <x v="5"/>
  </r>
  <r>
    <x v="210"/>
    <x v="609"/>
    <x v="0"/>
    <n v="16.8"/>
    <n v="31.6"/>
    <n v="14.4"/>
    <n v="43.3"/>
    <x v="296"/>
    <n v="59.8"/>
    <n v="20398"/>
    <n v="22.2"/>
    <n v="0.08"/>
    <x v="5"/>
  </r>
  <r>
    <x v="210"/>
    <x v="610"/>
    <x v="16"/>
    <n v="25.6"/>
    <n v="46"/>
    <n v="21.2"/>
    <n v="17.5"/>
    <x v="584"/>
    <n v="59.8"/>
    <n v="37314"/>
    <n v="20"/>
    <n v="0.08"/>
    <x v="5"/>
  </r>
  <r>
    <x v="210"/>
    <x v="611"/>
    <x v="6"/>
    <n v="27.5"/>
    <n v="32.9"/>
    <n v="24.7"/>
    <n v="20.399999999999999"/>
    <x v="355"/>
    <n v="59.8"/>
    <n v="24929"/>
    <n v="19.7"/>
    <n v="0.12"/>
    <x v="5"/>
  </r>
  <r>
    <x v="210"/>
    <x v="612"/>
    <x v="54"/>
    <n v="17.899999999999999"/>
    <n v="35.4"/>
    <n v="9.9"/>
    <n v="45.6"/>
    <x v="4"/>
    <n v="59.8"/>
    <n v="12688"/>
    <n v="25.7"/>
    <n v="0"/>
    <x v="5"/>
  </r>
  <r>
    <x v="210"/>
    <x v="613"/>
    <x v="3"/>
    <n v="15.6"/>
    <n v="47.7"/>
    <n v="15.8"/>
    <n v="34.200000000000003"/>
    <x v="169"/>
    <n v="59.8"/>
    <n v="11550"/>
    <n v="22.8"/>
    <n v="0.12"/>
    <x v="5"/>
  </r>
  <r>
    <x v="210"/>
    <x v="427"/>
    <x v="9"/>
    <n v="34.700000000000003"/>
    <n v="40.1"/>
    <n v="13.7"/>
    <n v="30.7"/>
    <x v="79"/>
    <n v="59.8"/>
    <n v="24954"/>
    <n v="12.7"/>
    <n v="0.06"/>
    <x v="5"/>
  </r>
  <r>
    <x v="210"/>
    <x v="614"/>
    <x v="10"/>
    <n v="17.8"/>
    <n v="53"/>
    <n v="10.3"/>
    <n v="44.7"/>
    <x v="28"/>
    <n v="59.8"/>
    <n v="22186"/>
    <n v="13.9"/>
    <n v="0.12"/>
    <x v="5"/>
  </r>
  <r>
    <x v="210"/>
    <x v="615"/>
    <x v="22"/>
    <n v="26.1"/>
    <n v="40.799999999999997"/>
    <n v="16.899999999999999"/>
    <n v="25.9"/>
    <x v="43"/>
    <n v="59.8"/>
    <n v="31035"/>
    <n v="17.899999999999999"/>
    <n v="0.12"/>
    <x v="5"/>
  </r>
  <r>
    <x v="210"/>
    <x v="616"/>
    <x v="22"/>
    <n v="22.9"/>
    <n v="37.1"/>
    <n v="14.1"/>
    <n v="46.9"/>
    <x v="116"/>
    <n v="59.8"/>
    <n v="29085"/>
    <n v="15.3"/>
    <n v="0.06"/>
    <x v="5"/>
  </r>
  <r>
    <x v="210"/>
    <x v="617"/>
    <x v="55"/>
    <n v="19.600000000000001"/>
    <n v="81.7"/>
    <n v="10.6"/>
    <n v="41.5"/>
    <x v="26"/>
    <n v="59.8"/>
    <n v="12920"/>
    <n v="10.9"/>
    <n v="0.25"/>
    <x v="5"/>
  </r>
  <r>
    <x v="210"/>
    <x v="618"/>
    <x v="22"/>
    <n v="21.5"/>
    <n v="32"/>
    <n v="14.9"/>
    <n v="32.6"/>
    <x v="203"/>
    <n v="59.8"/>
    <n v="64931"/>
    <n v="17.5"/>
    <n v="7.0000000000000007E-2"/>
    <x v="5"/>
  </r>
  <r>
    <x v="210"/>
    <x v="619"/>
    <x v="3"/>
    <n v="25.6"/>
    <n v="39.799999999999997"/>
    <n v="9.5"/>
    <n v="41.3"/>
    <x v="37"/>
    <n v="59.8"/>
    <n v="13438"/>
    <n v="5.4"/>
    <n v="0.05"/>
    <x v="5"/>
  </r>
  <r>
    <x v="210"/>
    <x v="620"/>
    <x v="9"/>
    <n v="19.2"/>
    <n v="16"/>
    <n v="13.7"/>
    <n v="45.8"/>
    <x v="605"/>
    <n v="59.8"/>
    <n v="36465"/>
    <n v="12.9"/>
    <n v="0.02"/>
    <x v="5"/>
  </r>
  <r>
    <x v="210"/>
    <x v="621"/>
    <x v="9"/>
    <n v="19.5"/>
    <n v="17.5"/>
    <n v="22.1"/>
    <n v="28.1"/>
    <x v="607"/>
    <n v="59.8"/>
    <n v="41438"/>
    <n v="17.7"/>
    <n v="0.03"/>
    <x v="5"/>
  </r>
  <r>
    <x v="210"/>
    <x v="622"/>
    <x v="39"/>
    <n v="16.3"/>
    <n v="37.9"/>
    <n v="15"/>
    <n v="38.700000000000003"/>
    <x v="415"/>
    <n v="59.8"/>
    <n v="14061"/>
    <n v="28.6"/>
    <n v="0.05"/>
    <x v="5"/>
  </r>
  <r>
    <x v="210"/>
    <x v="623"/>
    <x v="35"/>
    <n v="51.8"/>
    <n v="14.1"/>
    <n v="20"/>
    <n v="9.3000000000000007"/>
    <x v="84"/>
    <n v="59.8"/>
    <n v="13912"/>
    <n v="9"/>
    <n v="0.01"/>
    <x v="5"/>
  </r>
  <r>
    <x v="210"/>
    <x v="624"/>
    <x v="0"/>
    <n v="20.100000000000001"/>
    <n v="50.3"/>
    <n v="10.1"/>
    <n v="50.9"/>
    <x v="396"/>
    <n v="59.8"/>
    <n v="29396"/>
    <n v="10.5"/>
    <n v="0.1"/>
    <x v="5"/>
  </r>
  <r>
    <x v="210"/>
    <x v="625"/>
    <x v="9"/>
    <n v="36.5"/>
    <n v="14.7"/>
    <n v="34.4"/>
    <n v="12.2"/>
    <x v="8"/>
    <n v="59.8"/>
    <n v="29693"/>
    <n v="12.2"/>
    <n v="0.01"/>
    <x v="5"/>
  </r>
  <r>
    <x v="210"/>
    <x v="388"/>
    <x v="5"/>
    <n v="34.9"/>
    <n v="19.399999999999999"/>
    <n v="24.1"/>
    <n v="16.899999999999999"/>
    <x v="305"/>
    <n v="59.8"/>
    <n v="5865"/>
    <n v="14.4"/>
    <n v="0.05"/>
    <x v="5"/>
  </r>
  <r>
    <x v="210"/>
    <x v="626"/>
    <x v="0"/>
    <n v="31.6"/>
    <n v="37.700000000000003"/>
    <n v="13.4"/>
    <n v="29.9"/>
    <x v="237"/>
    <n v="59.8"/>
    <n v="19465"/>
    <n v="17.5"/>
    <n v="0.09"/>
    <x v="5"/>
  </r>
  <r>
    <x v="210"/>
    <x v="627"/>
    <x v="9"/>
    <n v="28.9"/>
    <n v="37.200000000000003"/>
    <n v="29.2"/>
    <n v="13.1"/>
    <x v="474"/>
    <n v="59.8"/>
    <n v="37394"/>
    <n v="13.5"/>
    <n v="0.1"/>
    <x v="5"/>
  </r>
  <r>
    <x v="210"/>
    <x v="628"/>
    <x v="0"/>
    <n v="29.7"/>
    <n v="43.8"/>
    <n v="12.9"/>
    <n v="24.6"/>
    <x v="154"/>
    <n v="59.8"/>
    <n v="4597"/>
    <n v="12.5"/>
    <n v="0.25"/>
    <x v="5"/>
  </r>
  <r>
    <x v="210"/>
    <x v="629"/>
    <x v="56"/>
    <n v="18.8"/>
    <n v="95"/>
    <n v="14.8"/>
    <n v="21.7"/>
    <x v="406"/>
    <n v="59.8"/>
    <n v="9221"/>
    <n v="12.5"/>
    <n v="0.26"/>
    <x v="5"/>
  </r>
  <r>
    <x v="210"/>
    <x v="349"/>
    <x v="34"/>
    <n v="26.1"/>
    <n v="41.6"/>
    <n v="15.8"/>
    <n v="42.2"/>
    <x v="179"/>
    <n v="59.8"/>
    <n v="49292"/>
    <n v="14.1"/>
    <n v="7.0000000000000007E-2"/>
    <x v="5"/>
  </r>
  <r>
    <x v="210"/>
    <x v="630"/>
    <x v="0"/>
    <n v="17.3"/>
    <n v="26"/>
    <n v="13.8"/>
    <n v="45.5"/>
    <x v="223"/>
    <n v="59.8"/>
    <n v="22542"/>
    <n v="18.399999999999999"/>
    <n v="0.05"/>
    <x v="5"/>
  </r>
  <r>
    <x v="210"/>
    <x v="631"/>
    <x v="9"/>
    <n v="28.7"/>
    <n v="25.8"/>
    <n v="22.5"/>
    <n v="25.5"/>
    <x v="408"/>
    <n v="59.8"/>
    <n v="29863"/>
    <n v="12.3"/>
    <n v="0.04"/>
    <x v="5"/>
  </r>
  <r>
    <x v="210"/>
    <x v="400"/>
    <x v="22"/>
    <n v="20.100000000000001"/>
    <n v="33.5"/>
    <n v="12.7"/>
    <n v="49.5"/>
    <x v="203"/>
    <n v="59.8"/>
    <n v="31046"/>
    <n v="11.8"/>
    <n v="0.05"/>
    <x v="5"/>
  </r>
  <r>
    <x v="211"/>
    <x v="632"/>
    <x v="22"/>
    <n v="18.3"/>
    <n v="23.4"/>
    <n v="10"/>
    <n v="16.600000000000001"/>
    <x v="189"/>
    <n v="59.8"/>
    <n v="17062"/>
    <n v="13"/>
    <n v="0.02"/>
    <x v="5"/>
  </r>
  <r>
    <x v="211"/>
    <x v="633"/>
    <x v="34"/>
    <n v="20"/>
    <n v="25.7"/>
    <n v="11"/>
    <n v="15.3"/>
    <x v="195"/>
    <n v="59.8"/>
    <n v="40633"/>
    <n v="15.6"/>
    <n v="0.01"/>
    <x v="5"/>
  </r>
  <r>
    <x v="211"/>
    <x v="634"/>
    <x v="34"/>
    <n v="14.2"/>
    <n v="17.899999999999999"/>
    <n v="3.7"/>
    <n v="35.700000000000003"/>
    <x v="4"/>
    <n v="59.8"/>
    <n v="35569"/>
    <n v="17"/>
    <n v="0.01"/>
    <x v="5"/>
  </r>
  <r>
    <x v="211"/>
    <x v="635"/>
    <x v="6"/>
    <n v="19.5"/>
    <n v="20"/>
    <n v="11.9"/>
    <n v="23.9"/>
    <x v="487"/>
    <n v="59.8"/>
    <n v="12706"/>
    <n v="11.3"/>
    <n v="0.02"/>
    <x v="5"/>
  </r>
  <r>
    <x v="211"/>
    <x v="636"/>
    <x v="22"/>
    <n v="17.600000000000001"/>
    <n v="50"/>
    <n v="11.2"/>
    <n v="28.3"/>
    <x v="548"/>
    <n v="59.8"/>
    <n v="30812"/>
    <n v="25.1"/>
    <n v="0.18"/>
    <x v="5"/>
  </r>
  <r>
    <x v="211"/>
    <x v="146"/>
    <x v="24"/>
    <n v="20.3"/>
    <n v="33.700000000000003"/>
    <n v="8.1999999999999993"/>
    <n v="14.1"/>
    <x v="106"/>
    <n v="59.8"/>
    <n v="127431"/>
    <n v="23.3"/>
    <n v="0.01"/>
    <x v="5"/>
  </r>
  <r>
    <x v="211"/>
    <x v="637"/>
    <x v="52"/>
    <n v="24.9"/>
    <n v="46.9"/>
    <n v="13.6"/>
    <n v="7"/>
    <x v="402"/>
    <n v="59.8"/>
    <n v="25724"/>
    <n v="33"/>
    <n v="0.05"/>
    <x v="5"/>
  </r>
  <r>
    <x v="211"/>
    <x v="638"/>
    <x v="33"/>
    <n v="28.3"/>
    <n v="18.7"/>
    <n v="10"/>
    <n v="20.9"/>
    <x v="37"/>
    <n v="59.8"/>
    <n v="11197"/>
    <n v="10.5"/>
    <n v="0.02"/>
    <x v="5"/>
  </r>
  <r>
    <x v="211"/>
    <x v="639"/>
    <x v="56"/>
    <n v="12.4"/>
    <n v="95.6"/>
    <n v="10.6"/>
    <n v="13.3"/>
    <x v="219"/>
    <n v="59.8"/>
    <n v="5226"/>
    <n v="14.1"/>
    <n v="0.82"/>
    <x v="5"/>
  </r>
  <r>
    <x v="211"/>
    <x v="640"/>
    <x v="33"/>
    <n v="20.399999999999999"/>
    <n v="29.6"/>
    <n v="5.8"/>
    <n v="20.7"/>
    <x v="180"/>
    <n v="59.8"/>
    <n v="17273"/>
    <n v="6.6"/>
    <n v="0.08"/>
    <x v="5"/>
  </r>
  <r>
    <x v="211"/>
    <x v="641"/>
    <x v="17"/>
    <n v="12.2"/>
    <n v="14.3"/>
    <n v="22.6"/>
    <n v="10.9"/>
    <x v="8"/>
    <n v="59.8"/>
    <n v="379231"/>
    <n v="162.6"/>
    <n v="0.01"/>
    <x v="5"/>
  </r>
  <r>
    <x v="211"/>
    <x v="642"/>
    <x v="33"/>
    <n v="34.799999999999997"/>
    <n v="7.2"/>
    <n v="6.9"/>
    <n v="1.2"/>
    <x v="209"/>
    <n v="59.8"/>
    <n v="10407"/>
    <n v="20.2"/>
    <n v="0.03"/>
    <x v="5"/>
  </r>
  <r>
    <x v="211"/>
    <x v="643"/>
    <x v="42"/>
    <n v="18.100000000000001"/>
    <n v="42"/>
    <n v="21.1"/>
    <n v="14.8"/>
    <x v="372"/>
    <n v="59.8"/>
    <n v="38872"/>
    <n v="23"/>
    <n v="0.01"/>
    <x v="5"/>
  </r>
  <r>
    <x v="211"/>
    <x v="644"/>
    <x v="30"/>
    <n v="22.6"/>
    <n v="36.6"/>
    <n v="15"/>
    <n v="29.5"/>
    <x v="233"/>
    <n v="59.8"/>
    <n v="46288"/>
    <n v="22.2"/>
    <n v="0.09"/>
    <x v="5"/>
  </r>
  <r>
    <x v="211"/>
    <x v="645"/>
    <x v="15"/>
    <n v="14.4"/>
    <n v="18.3"/>
    <n v="15.9"/>
    <n v="30.5"/>
    <x v="49"/>
    <n v="59.8"/>
    <n v="12119"/>
    <n v="26.3"/>
    <n v="0.03"/>
    <x v="5"/>
  </r>
  <r>
    <x v="211"/>
    <x v="646"/>
    <x v="30"/>
    <n v="13.4"/>
    <n v="39.200000000000003"/>
    <n v="18.8"/>
    <n v="31.2"/>
    <x v="608"/>
    <n v="59.8"/>
    <n v="13167"/>
    <n v="57.5"/>
    <n v="0.06"/>
    <x v="5"/>
  </r>
  <r>
    <x v="211"/>
    <x v="647"/>
    <x v="23"/>
    <n v="17.3"/>
    <n v="95.6"/>
    <n v="9.8000000000000007"/>
    <n v="21.7"/>
    <x v="179"/>
    <n v="59.8"/>
    <n v="18981"/>
    <n v="18.100000000000001"/>
    <n v="0.38"/>
    <x v="5"/>
  </r>
  <r>
    <x v="211"/>
    <x v="648"/>
    <x v="38"/>
    <n v="16.7"/>
    <n v="45.2"/>
    <n v="9.6999999999999993"/>
    <n v="14.2"/>
    <x v="151"/>
    <n v="59.8"/>
    <n v="13794"/>
    <n v="17.8"/>
    <n v="0.01"/>
    <x v="5"/>
  </r>
  <r>
    <x v="211"/>
    <x v="649"/>
    <x v="9"/>
    <n v="25.9"/>
    <n v="16.899999999999999"/>
    <n v="21.7"/>
    <n v="9.1"/>
    <x v="441"/>
    <n v="59.8"/>
    <n v="23873.8"/>
    <n v="18.399999999999999"/>
    <n v="0.25"/>
    <x v="5"/>
  </r>
  <r>
    <x v="211"/>
    <x v="650"/>
    <x v="57"/>
    <n v="20.2"/>
    <n v="48.2"/>
    <n v="8.6999999999999993"/>
    <n v="6"/>
    <x v="180"/>
    <n v="59.8"/>
    <n v="29303"/>
    <n v="10.6"/>
    <n v="0.06"/>
    <x v="5"/>
  </r>
  <r>
    <x v="211"/>
    <x v="651"/>
    <x v="58"/>
    <n v="20.399999999999999"/>
    <n v="30.5"/>
    <n v="13.2"/>
    <n v="14"/>
    <x v="175"/>
    <n v="59.8"/>
    <n v="96968"/>
    <n v="28.3"/>
    <n v="0.05"/>
    <x v="5"/>
  </r>
  <r>
    <x v="211"/>
    <x v="652"/>
    <x v="33"/>
    <n v="18.3"/>
    <n v="13.7"/>
    <n v="8.3000000000000007"/>
    <n v="17.399999999999999"/>
    <x v="37"/>
    <n v="59.8"/>
    <n v="11837"/>
    <n v="19.5"/>
    <n v="0"/>
    <x v="5"/>
  </r>
  <r>
    <x v="211"/>
    <x v="653"/>
    <x v="1"/>
    <n v="18.7"/>
    <n v="79.099999999999994"/>
    <n v="15.9"/>
    <n v="22.7"/>
    <x v="65"/>
    <n v="59.8"/>
    <n v="11065"/>
    <n v="20.5"/>
    <n v="0.32"/>
    <x v="5"/>
  </r>
  <r>
    <x v="211"/>
    <x v="654"/>
    <x v="27"/>
    <n v="21.9"/>
    <n v="24.1"/>
    <n v="7.4"/>
    <n v="10.4"/>
    <x v="4"/>
    <n v="59.8"/>
    <n v="45880"/>
    <n v="14.5"/>
    <n v="0.02"/>
    <x v="5"/>
  </r>
  <r>
    <x v="211"/>
    <x v="655"/>
    <x v="1"/>
    <n v="16.7"/>
    <n v="62.8"/>
    <n v="10.7"/>
    <n v="20.100000000000001"/>
    <x v="109"/>
    <n v="59.8"/>
    <n v="16924"/>
    <n v="19.5"/>
    <n v="0.19"/>
    <x v="5"/>
  </r>
  <r>
    <x v="211"/>
    <x v="656"/>
    <x v="52"/>
    <n v="34.299999999999997"/>
    <n v="21.3"/>
    <n v="11.5"/>
    <n v="9.9"/>
    <x v="188"/>
    <n v="59.8"/>
    <n v="31806"/>
    <n v="24.9"/>
    <n v="0.02"/>
    <x v="5"/>
  </r>
  <r>
    <x v="211"/>
    <x v="657"/>
    <x v="55"/>
    <n v="17.100000000000001"/>
    <n v="30.4"/>
    <n v="13.7"/>
    <n v="21.6"/>
    <x v="342"/>
    <n v="59.8"/>
    <n v="22447"/>
    <n v="22.1"/>
    <n v="0.04"/>
    <x v="5"/>
  </r>
  <r>
    <x v="211"/>
    <x v="658"/>
    <x v="24"/>
    <n v="18.899999999999999"/>
    <n v="31"/>
    <n v="11.1"/>
    <n v="11.9"/>
    <x v="31"/>
    <n v="59.8"/>
    <n v="231941"/>
    <n v="39.1"/>
    <n v="0.03"/>
    <x v="5"/>
  </r>
  <r>
    <x v="211"/>
    <x v="659"/>
    <x v="33"/>
    <n v="34.700000000000003"/>
    <n v="13.1"/>
    <n v="8.6999999999999993"/>
    <n v="19.8"/>
    <x v="29"/>
    <n v="59.8"/>
    <n v="18511"/>
    <n v="32.5"/>
    <n v="0"/>
    <x v="5"/>
  </r>
  <r>
    <x v="211"/>
    <x v="660"/>
    <x v="0"/>
    <n v="11.6"/>
    <n v="18.899999999999999"/>
    <n v="10.4"/>
    <n v="23.3"/>
    <x v="4"/>
    <n v="59.8"/>
    <n v="29594"/>
    <n v="32.299999999999997"/>
    <n v="0.05"/>
    <x v="5"/>
  </r>
  <r>
    <x v="211"/>
    <x v="661"/>
    <x v="9"/>
    <n v="26.3"/>
    <n v="18.8"/>
    <n v="14.9"/>
    <n v="16.3"/>
    <x v="71"/>
    <n v="59.8"/>
    <n v="11506"/>
    <n v="7.1"/>
    <n v="0.03"/>
    <x v="5"/>
  </r>
  <r>
    <x v="211"/>
    <x v="662"/>
    <x v="22"/>
    <n v="18.399999999999999"/>
    <n v="28.6"/>
    <n v="10.3"/>
    <n v="30.5"/>
    <x v="106"/>
    <n v="59.8"/>
    <n v="26381"/>
    <n v="14.3"/>
    <n v="0.03"/>
    <x v="5"/>
  </r>
  <r>
    <x v="211"/>
    <x v="663"/>
    <x v="1"/>
    <n v="15.7"/>
    <n v="54.1"/>
    <n v="9.4"/>
    <n v="28.2"/>
    <x v="178"/>
    <n v="59.8"/>
    <n v="18542"/>
    <n v="17.5"/>
    <n v="0.17"/>
    <x v="5"/>
  </r>
  <r>
    <x v="211"/>
    <x v="664"/>
    <x v="10"/>
    <n v="18.7"/>
    <n v="49.1"/>
    <n v="6.3"/>
    <n v="13.2"/>
    <x v="251"/>
    <n v="59.8"/>
    <n v="17000"/>
    <n v="9.1999999999999993"/>
    <n v="0.11"/>
    <x v="5"/>
  </r>
  <r>
    <x v="211"/>
    <x v="665"/>
    <x v="15"/>
    <n v="19.3"/>
    <n v="15.7"/>
    <n v="24.7"/>
    <n v="27.6"/>
    <x v="257"/>
    <n v="59.8"/>
    <n v="7506"/>
    <n v="12.6"/>
    <n v="0"/>
    <x v="5"/>
  </r>
  <r>
    <x v="211"/>
    <x v="666"/>
    <x v="22"/>
    <n v="23.2"/>
    <n v="44.7"/>
    <n v="17.399999999999999"/>
    <n v="24.8"/>
    <x v="87"/>
    <n v="59.8"/>
    <n v="15730"/>
    <n v="11.4"/>
    <n v="0.09"/>
    <x v="5"/>
  </r>
  <r>
    <x v="211"/>
    <x v="667"/>
    <x v="32"/>
    <n v="21.6"/>
    <n v="46.3"/>
    <n v="12"/>
    <n v="17.399999999999999"/>
    <x v="68"/>
    <n v="59.8"/>
    <n v="4699"/>
    <n v="11"/>
    <n v="0.19"/>
    <x v="5"/>
  </r>
  <r>
    <x v="211"/>
    <x v="668"/>
    <x v="37"/>
    <n v="17.8"/>
    <n v="34.9"/>
    <n v="9.4"/>
    <n v="30"/>
    <x v="116"/>
    <n v="59.8"/>
    <n v="35617"/>
    <n v="16.5"/>
    <n v="0.01"/>
    <x v="5"/>
  </r>
  <r>
    <x v="211"/>
    <x v="669"/>
    <x v="5"/>
    <n v="26.9"/>
    <n v="21"/>
    <n v="16.8"/>
    <n v="24.8"/>
    <x v="85"/>
    <n v="59.8"/>
    <n v="14554"/>
    <n v="12.3"/>
    <n v="0.05"/>
    <x v="5"/>
  </r>
  <r>
    <x v="211"/>
    <x v="670"/>
    <x v="9"/>
    <n v="21.1"/>
    <n v="16.100000000000001"/>
    <n v="21.4"/>
    <n v="21.5"/>
    <x v="530"/>
    <n v="59.8"/>
    <n v="29483"/>
    <n v="20.7"/>
    <n v="0.03"/>
    <x v="5"/>
  </r>
  <r>
    <x v="211"/>
    <x v="671"/>
    <x v="9"/>
    <n v="23.6"/>
    <n v="15.9"/>
    <n v="26.6"/>
    <n v="4"/>
    <x v="8"/>
    <n v="59.8"/>
    <n v="14579"/>
    <n v="19.399999999999999"/>
    <n v="0.06"/>
    <x v="5"/>
  </r>
  <r>
    <x v="211"/>
    <x v="672"/>
    <x v="6"/>
    <n v="19.7"/>
    <n v="27.2"/>
    <n v="14.7"/>
    <n v="24.5"/>
    <x v="219"/>
    <n v="59.8"/>
    <n v="23270"/>
    <n v="15"/>
    <n v="0.03"/>
    <x v="5"/>
  </r>
  <r>
    <x v="211"/>
    <x v="673"/>
    <x v="9"/>
    <n v="19.5"/>
    <n v="15.5"/>
    <n v="15.5"/>
    <n v="8.6999999999999993"/>
    <x v="534"/>
    <n v="59.8"/>
    <n v="43955"/>
    <n v="16"/>
    <n v="0.03"/>
    <x v="5"/>
  </r>
  <r>
    <x v="211"/>
    <x v="674"/>
    <x v="6"/>
    <n v="17.5"/>
    <n v="20.399999999999999"/>
    <n v="11.7"/>
    <n v="29.1"/>
    <x v="371"/>
    <n v="59.8"/>
    <n v="35779"/>
    <n v="18.5"/>
    <n v="0.03"/>
    <x v="5"/>
  </r>
  <r>
    <x v="211"/>
    <x v="675"/>
    <x v="37"/>
    <n v="23.8"/>
    <n v="32.799999999999997"/>
    <n v="14.1"/>
    <n v="16.7"/>
    <x v="595"/>
    <n v="59.8"/>
    <n v="38719"/>
    <n v="14.5"/>
    <n v="0.02"/>
    <x v="5"/>
  </r>
  <r>
    <x v="211"/>
    <x v="676"/>
    <x v="15"/>
    <n v="15.9"/>
    <n v="18.7"/>
    <n v="22.1"/>
    <n v="17.399999999999999"/>
    <x v="131"/>
    <n v="59.8"/>
    <n v="15020"/>
    <n v="30.2"/>
    <n v="0.03"/>
    <x v="5"/>
  </r>
  <r>
    <x v="211"/>
    <x v="677"/>
    <x v="6"/>
    <n v="23.2"/>
    <n v="19.8"/>
    <n v="17.7"/>
    <n v="13.2"/>
    <x v="305"/>
    <n v="59.8"/>
    <n v="18361"/>
    <n v="17.2"/>
    <n v="0.03"/>
    <x v="5"/>
  </r>
  <r>
    <x v="211"/>
    <x v="355"/>
    <x v="0"/>
    <n v="21.4"/>
    <n v="34.6"/>
    <n v="19.7"/>
    <n v="27"/>
    <x v="336"/>
    <n v="59.8"/>
    <n v="19198"/>
    <n v="17.100000000000001"/>
    <n v="0.08"/>
    <x v="5"/>
  </r>
  <r>
    <x v="211"/>
    <x v="678"/>
    <x v="59"/>
    <n v="23"/>
    <n v="46.9"/>
    <n v="10.3"/>
    <n v="19.600000000000001"/>
    <x v="180"/>
    <n v="59.8"/>
    <n v="20879"/>
    <n v="9.6999999999999993"/>
    <n v="0.1"/>
    <x v="5"/>
  </r>
  <r>
    <x v="211"/>
    <x v="679"/>
    <x v="1"/>
    <n v="17.100000000000001"/>
    <n v="69.599999999999994"/>
    <n v="7.7"/>
    <n v="18.399999999999999"/>
    <x v="45"/>
    <n v="59.8"/>
    <n v="21934"/>
    <n v="14.8"/>
    <n v="0.35"/>
    <x v="5"/>
  </r>
  <r>
    <x v="211"/>
    <x v="680"/>
    <x v="9"/>
    <n v="22.6"/>
    <n v="20.7"/>
    <n v="19"/>
    <n v="23.5"/>
    <x v="609"/>
    <n v="59.8"/>
    <n v="34326"/>
    <n v="15.2"/>
    <n v="0.02"/>
    <x v="5"/>
  </r>
  <r>
    <x v="211"/>
    <x v="681"/>
    <x v="55"/>
    <n v="17.3"/>
    <n v="49"/>
    <n v="11.4"/>
    <n v="20.9"/>
    <x v="4"/>
    <n v="59.8"/>
    <n v="29714"/>
    <n v="20.3"/>
    <n v="0.13"/>
    <x v="5"/>
  </r>
  <r>
    <x v="211"/>
    <x v="682"/>
    <x v="33"/>
    <n v="29.8"/>
    <n v="15.4"/>
    <n v="10.8"/>
    <n v="19.100000000000001"/>
    <x v="402"/>
    <n v="59.8"/>
    <n v="32567"/>
    <n v="22.9"/>
    <n v="0.01"/>
    <x v="5"/>
  </r>
  <r>
    <x v="211"/>
    <x v="683"/>
    <x v="60"/>
    <n v="21.7"/>
    <n v="37.200000000000003"/>
    <n v="7.2"/>
    <n v="9.6"/>
    <x v="4"/>
    <n v="59.8"/>
    <n v="62716"/>
    <n v="6.9"/>
    <n v="0.05"/>
    <x v="5"/>
  </r>
  <r>
    <x v="211"/>
    <x v="684"/>
    <x v="13"/>
    <n v="16.100000000000001"/>
    <n v="70.5"/>
    <n v="8.8000000000000007"/>
    <n v="20.7"/>
    <x v="182"/>
    <n v="59.8"/>
    <n v="13839"/>
    <n v="18.899999999999999"/>
    <n v="0.25"/>
    <x v="5"/>
  </r>
  <r>
    <x v="211"/>
    <x v="685"/>
    <x v="5"/>
    <n v="19.2"/>
    <n v="20.9"/>
    <n v="11.3"/>
    <n v="17.5"/>
    <x v="595"/>
    <n v="59.8"/>
    <n v="8394"/>
    <n v="9.9"/>
    <n v="0.01"/>
    <x v="5"/>
  </r>
  <r>
    <x v="211"/>
    <x v="686"/>
    <x v="9"/>
    <n v="20.5"/>
    <n v="13.4"/>
    <n v="12.9"/>
    <n v="8.8000000000000007"/>
    <x v="180"/>
    <n v="59.8"/>
    <n v="21689"/>
    <n v="9.8000000000000007"/>
    <n v="0"/>
    <x v="5"/>
  </r>
  <r>
    <x v="211"/>
    <x v="687"/>
    <x v="55"/>
    <n v="21.3"/>
    <n v="43"/>
    <n v="12.1"/>
    <n v="30.6"/>
    <x v="459"/>
    <n v="59.8"/>
    <n v="28698"/>
    <n v="22.4"/>
    <n v="0.04"/>
    <x v="5"/>
  </r>
  <r>
    <x v="211"/>
    <x v="688"/>
    <x v="17"/>
    <n v="15.5"/>
    <n v="17.2"/>
    <n v="10.9"/>
    <n v="18"/>
    <x v="31"/>
    <n v="59.8"/>
    <n v="28079"/>
    <n v="28"/>
    <n v="0.02"/>
    <x v="5"/>
  </r>
  <r>
    <x v="211"/>
    <x v="689"/>
    <x v="27"/>
    <n v="18.2"/>
    <n v="19.7"/>
    <n v="8.1"/>
    <n v="14.3"/>
    <x v="4"/>
    <n v="59.8"/>
    <n v="39861"/>
    <n v="17.899999999999999"/>
    <n v="0.01"/>
    <x v="5"/>
  </r>
  <r>
    <x v="211"/>
    <x v="690"/>
    <x v="27"/>
    <n v="27.9"/>
    <n v="21.6"/>
    <n v="15.4"/>
    <n v="23.1"/>
    <x v="26"/>
    <n v="59.8"/>
    <n v="42612"/>
    <n v="13.5"/>
    <n v="0.01"/>
    <x v="5"/>
  </r>
  <r>
    <x v="211"/>
    <x v="691"/>
    <x v="27"/>
    <n v="24.6"/>
    <n v="15.5"/>
    <n v="9.6"/>
    <n v="7"/>
    <x v="4"/>
    <n v="59.8"/>
    <n v="21850"/>
    <n v="11.2"/>
    <n v="0.01"/>
    <x v="5"/>
  </r>
  <r>
    <x v="211"/>
    <x v="692"/>
    <x v="27"/>
    <n v="32.6"/>
    <n v="18.899999999999999"/>
    <n v="13.7"/>
    <n v="16.8"/>
    <x v="4"/>
    <n v="59.8"/>
    <n v="38743"/>
    <n v="14.8"/>
    <n v="0.01"/>
    <x v="5"/>
  </r>
  <r>
    <x v="211"/>
    <x v="693"/>
    <x v="27"/>
    <n v="26"/>
    <n v="21"/>
    <n v="12.2"/>
    <n v="14.2"/>
    <x v="254"/>
    <n v="59.8"/>
    <n v="26078"/>
    <n v="12.6"/>
    <n v="0.01"/>
    <x v="5"/>
  </r>
  <r>
    <x v="211"/>
    <x v="694"/>
    <x v="27"/>
    <n v="29"/>
    <n v="16.8"/>
    <n v="10.8"/>
    <n v="11.5"/>
    <x v="4"/>
    <n v="59.8"/>
    <n v="18587"/>
    <n v="16.899999999999999"/>
    <n v="0"/>
    <x v="5"/>
  </r>
  <r>
    <x v="211"/>
    <x v="695"/>
    <x v="27"/>
    <n v="39.700000000000003"/>
    <n v="15"/>
    <n v="14.5"/>
    <n v="3.9"/>
    <x v="161"/>
    <n v="59.8"/>
    <n v="13163"/>
    <n v="11.4"/>
    <n v="0.03"/>
    <x v="5"/>
  </r>
  <r>
    <x v="211"/>
    <x v="696"/>
    <x v="27"/>
    <n v="25.8"/>
    <n v="14.5"/>
    <n v="16.399999999999999"/>
    <n v="3"/>
    <x v="4"/>
    <n v="59.8"/>
    <n v="10350"/>
    <n v="20.9"/>
    <n v="0.02"/>
    <x v="5"/>
  </r>
  <r>
    <x v="211"/>
    <x v="697"/>
    <x v="15"/>
    <n v="14.6"/>
    <n v="21.1"/>
    <n v="13.7"/>
    <n v="34.4"/>
    <x v="48"/>
    <n v="59.8"/>
    <n v="20213"/>
    <n v="23.9"/>
    <n v="7.0000000000000007E-2"/>
    <x v="5"/>
  </r>
  <r>
    <x v="211"/>
    <x v="409"/>
    <x v="0"/>
    <n v="20.399999999999999"/>
    <n v="62.4"/>
    <n v="13.5"/>
    <n v="24.6"/>
    <x v="396"/>
    <n v="59.8"/>
    <n v="4408"/>
    <n v="13.7"/>
    <n v="0.26"/>
    <x v="5"/>
  </r>
  <r>
    <x v="211"/>
    <x v="698"/>
    <x v="15"/>
    <n v="14.4"/>
    <n v="19.100000000000001"/>
    <n v="9.8000000000000007"/>
    <n v="18.2"/>
    <x v="91"/>
    <n v="59.8"/>
    <n v="25951"/>
    <n v="22.8"/>
    <n v="0.04"/>
    <x v="5"/>
  </r>
  <r>
    <x v="211"/>
    <x v="699"/>
    <x v="34"/>
    <n v="15.5"/>
    <n v="16.100000000000001"/>
    <n v="9.5"/>
    <n v="15.2"/>
    <x v="278"/>
    <n v="59.8"/>
    <n v="25217"/>
    <n v="23.3"/>
    <n v="0.01"/>
    <x v="5"/>
  </r>
  <r>
    <x v="211"/>
    <x v="700"/>
    <x v="61"/>
    <n v="15.6"/>
    <n v="48.4"/>
    <n v="15.6"/>
    <n v="19.5"/>
    <x v="4"/>
    <n v="59.8"/>
    <n v="37274"/>
    <n v="37.5"/>
    <n v="0.02"/>
    <x v="5"/>
  </r>
  <r>
    <x v="211"/>
    <x v="701"/>
    <x v="5"/>
    <n v="25.4"/>
    <n v="18.5"/>
    <n v="16.899999999999999"/>
    <n v="14.7"/>
    <x v="15"/>
    <n v="59.8"/>
    <n v="7318"/>
    <n v="12.4"/>
    <n v="0.04"/>
    <x v="5"/>
  </r>
  <r>
    <x v="211"/>
    <x v="702"/>
    <x v="1"/>
    <n v="17.100000000000001"/>
    <n v="55"/>
    <n v="10.4"/>
    <n v="24.2"/>
    <x v="246"/>
    <n v="59.8"/>
    <n v="13527"/>
    <n v="21.6"/>
    <n v="0.16"/>
    <x v="5"/>
  </r>
  <r>
    <x v="211"/>
    <x v="703"/>
    <x v="1"/>
    <n v="15.7"/>
    <n v="81.8"/>
    <n v="9.5"/>
    <n v="17.7"/>
    <x v="84"/>
    <n v="59.8"/>
    <n v="18096"/>
    <n v="24.6"/>
    <n v="0.32"/>
    <x v="5"/>
  </r>
  <r>
    <x v="211"/>
    <x v="704"/>
    <x v="17"/>
    <n v="21"/>
    <n v="19.600000000000001"/>
    <n v="11.8"/>
    <n v="19.7"/>
    <x v="402"/>
    <n v="59.8"/>
    <n v="39606"/>
    <n v="20.399999999999999"/>
    <n v="0.04"/>
    <x v="5"/>
  </r>
  <r>
    <x v="211"/>
    <x v="705"/>
    <x v="1"/>
    <n v="17.399999999999999"/>
    <n v="55.2"/>
    <n v="5.4"/>
    <n v="16.5"/>
    <x v="180"/>
    <n v="59.8"/>
    <n v="15436"/>
    <n v="18.100000000000001"/>
    <n v="0.25"/>
    <x v="5"/>
  </r>
  <r>
    <x v="211"/>
    <x v="706"/>
    <x v="9"/>
    <n v="18.3"/>
    <n v="14.8"/>
    <n v="15"/>
    <n v="21.2"/>
    <x v="150"/>
    <n v="59.8"/>
    <n v="42756"/>
    <n v="24.7"/>
    <n v="0.02"/>
    <x v="5"/>
  </r>
  <r>
    <x v="211"/>
    <x v="707"/>
    <x v="62"/>
    <n v="22.7"/>
    <n v="26.1"/>
    <n v="11.1"/>
    <n v="4.5999999999999996"/>
    <x v="29"/>
    <n v="59.8"/>
    <n v="26247"/>
    <n v="17.100000000000001"/>
    <n v="0.01"/>
    <x v="5"/>
  </r>
  <r>
    <x v="211"/>
    <x v="708"/>
    <x v="63"/>
    <n v="18.100000000000001"/>
    <n v="37.200000000000003"/>
    <n v="8"/>
    <n v="13.9"/>
    <x v="95"/>
    <n v="59.8"/>
    <n v="43565"/>
    <n v="15.8"/>
    <n v="0"/>
    <x v="5"/>
  </r>
  <r>
    <x v="211"/>
    <x v="709"/>
    <x v="6"/>
    <n v="20.7"/>
    <n v="23.5"/>
    <n v="20"/>
    <n v="22.5"/>
    <x v="596"/>
    <n v="59.8"/>
    <n v="20353"/>
    <n v="24.1"/>
    <n v="0.03"/>
    <x v="5"/>
  </r>
  <r>
    <x v="211"/>
    <x v="710"/>
    <x v="15"/>
    <n v="12.8"/>
    <n v="24.8"/>
    <n v="11.5"/>
    <n v="13.3"/>
    <x v="583"/>
    <n v="59.8"/>
    <n v="16263"/>
    <n v="29.9"/>
    <n v="0.1"/>
    <x v="5"/>
  </r>
  <r>
    <x v="211"/>
    <x v="711"/>
    <x v="17"/>
    <n v="26"/>
    <n v="20"/>
    <n v="23.3"/>
    <n v="10"/>
    <x v="8"/>
    <n v="59.8"/>
    <n v="82096"/>
    <n v="41.1"/>
    <n v="0.06"/>
    <x v="5"/>
  </r>
  <r>
    <x v="211"/>
    <x v="315"/>
    <x v="34"/>
    <n v="24"/>
    <n v="33.5"/>
    <n v="14.4"/>
    <n v="30.7"/>
    <x v="180"/>
    <n v="59.8"/>
    <n v="42835"/>
    <n v="11.5"/>
    <n v="0.05"/>
    <x v="5"/>
  </r>
  <r>
    <x v="211"/>
    <x v="712"/>
    <x v="9"/>
    <n v="28.2"/>
    <n v="20.3"/>
    <n v="14.4"/>
    <n v="14.6"/>
    <x v="228"/>
    <n v="59.8"/>
    <n v="65605"/>
    <n v="13.6"/>
    <n v="0.03"/>
    <x v="5"/>
  </r>
  <r>
    <x v="211"/>
    <x v="713"/>
    <x v="64"/>
    <n v="19"/>
    <n v="53.7"/>
    <n v="7.7"/>
    <n v="7.8"/>
    <x v="71"/>
    <n v="59.8"/>
    <n v="35577"/>
    <n v="13.6"/>
    <n v="0.13"/>
    <x v="5"/>
  </r>
  <r>
    <x v="211"/>
    <x v="714"/>
    <x v="64"/>
    <n v="16.399999999999999"/>
    <n v="62.2"/>
    <n v="6.2"/>
    <n v="16.399999999999999"/>
    <x v="371"/>
    <n v="59.8"/>
    <n v="24686"/>
    <n v="16.399999999999999"/>
    <n v="0.23"/>
    <x v="5"/>
  </r>
  <r>
    <x v="211"/>
    <x v="715"/>
    <x v="5"/>
    <n v="32.299999999999997"/>
    <n v="16.7"/>
    <n v="10.5"/>
    <n v="24"/>
    <x v="469"/>
    <n v="59.8"/>
    <n v="3955"/>
    <n v="3.7"/>
    <n v="0.01"/>
    <x v="5"/>
  </r>
  <r>
    <x v="211"/>
    <x v="716"/>
    <x v="35"/>
    <n v="20.9"/>
    <n v="7.1"/>
    <n v="18.100000000000001"/>
    <n v="22.5"/>
    <x v="353"/>
    <n v="59.8"/>
    <n v="7146"/>
    <n v="24.6"/>
    <n v="0"/>
    <x v="5"/>
  </r>
  <r>
    <x v="211"/>
    <x v="717"/>
    <x v="15"/>
    <n v="20.6"/>
    <n v="19.899999999999999"/>
    <n v="22.2"/>
    <n v="20.5"/>
    <x v="51"/>
    <n v="59.8"/>
    <n v="7009"/>
    <n v="12.6"/>
    <n v="0.05"/>
    <x v="5"/>
  </r>
  <r>
    <x v="211"/>
    <x v="718"/>
    <x v="37"/>
    <n v="18.2"/>
    <n v="31.5"/>
    <n v="7.4"/>
    <n v="19.899999999999999"/>
    <x v="64"/>
    <n v="59.8"/>
    <n v="39669"/>
    <n v="16.899999999999999"/>
    <n v="0.01"/>
    <x v="5"/>
  </r>
  <r>
    <x v="211"/>
    <x v="433"/>
    <x v="37"/>
    <n v="18.2"/>
    <n v="28.5"/>
    <n v="11.4"/>
    <n v="36.200000000000003"/>
    <x v="120"/>
    <n v="59.8"/>
    <n v="17791"/>
    <n v="23.7"/>
    <n v="0.01"/>
    <x v="5"/>
  </r>
  <r>
    <x v="211"/>
    <x v="719"/>
    <x v="1"/>
    <n v="16.899999999999999"/>
    <n v="76.8"/>
    <n v="12.1"/>
    <n v="26.7"/>
    <x v="179"/>
    <n v="59.8"/>
    <n v="20778"/>
    <n v="20.9"/>
    <n v="0.34"/>
    <x v="5"/>
  </r>
  <r>
    <x v="211"/>
    <x v="720"/>
    <x v="5"/>
    <n v="18.5"/>
    <n v="17"/>
    <n v="7.9"/>
    <n v="30"/>
    <x v="51"/>
    <n v="59.8"/>
    <n v="31216"/>
    <n v="11.6"/>
    <n v="0.02"/>
    <x v="5"/>
  </r>
  <r>
    <x v="211"/>
    <x v="365"/>
    <x v="5"/>
    <n v="27.8"/>
    <n v="21.1"/>
    <n v="15.4"/>
    <n v="24.3"/>
    <x v="268"/>
    <n v="59.8"/>
    <n v="15885"/>
    <n v="8.4"/>
    <n v="0.06"/>
    <x v="5"/>
  </r>
  <r>
    <x v="211"/>
    <x v="721"/>
    <x v="6"/>
    <n v="20"/>
    <n v="22.6"/>
    <n v="19.600000000000001"/>
    <n v="17"/>
    <x v="88"/>
    <n v="59.8"/>
    <n v="26483"/>
    <n v="23.5"/>
    <n v="0.06"/>
    <x v="5"/>
  </r>
  <r>
    <x v="211"/>
    <x v="722"/>
    <x v="5"/>
    <n v="23.4"/>
    <n v="22.2"/>
    <n v="11.6"/>
    <n v="28.1"/>
    <x v="409"/>
    <n v="59.8"/>
    <n v="10226"/>
    <n v="7.6"/>
    <n v="0.05"/>
    <x v="5"/>
  </r>
  <r>
    <x v="211"/>
    <x v="723"/>
    <x v="6"/>
    <n v="21.1"/>
    <n v="21.7"/>
    <n v="16"/>
    <n v="18.100000000000001"/>
    <x v="152"/>
    <n v="59.8"/>
    <n v="27152"/>
    <n v="14.4"/>
    <n v="0.04"/>
    <x v="5"/>
  </r>
  <r>
    <x v="211"/>
    <x v="724"/>
    <x v="5"/>
    <n v="19.399999999999999"/>
    <n v="20.7"/>
    <n v="12.5"/>
    <n v="14.2"/>
    <x v="44"/>
    <n v="59.8"/>
    <n v="5890"/>
    <n v="12.1"/>
    <n v="0.04"/>
    <x v="5"/>
  </r>
  <r>
    <x v="211"/>
    <x v="725"/>
    <x v="65"/>
    <n v="22.6"/>
    <n v="31.5"/>
    <n v="10.199999999999999"/>
    <n v="20.9"/>
    <x v="238"/>
    <n v="59.8"/>
    <n v="15100"/>
    <n v="26.5"/>
    <n v="0.03"/>
    <x v="5"/>
  </r>
  <r>
    <x v="211"/>
    <x v="726"/>
    <x v="10"/>
    <n v="20"/>
    <n v="60.3"/>
    <n v="8.6"/>
    <n v="32.4"/>
    <x v="137"/>
    <n v="59.8"/>
    <n v="19599"/>
    <n v="14.5"/>
    <n v="0.18"/>
    <x v="5"/>
  </r>
  <r>
    <x v="211"/>
    <x v="727"/>
    <x v="1"/>
    <n v="17.899999999999999"/>
    <n v="60.5"/>
    <n v="11.9"/>
    <n v="26.4"/>
    <x v="459"/>
    <n v="59.8"/>
    <n v="10665"/>
    <n v="18.899999999999999"/>
    <n v="0.11"/>
    <x v="5"/>
  </r>
  <r>
    <x v="211"/>
    <x v="728"/>
    <x v="53"/>
    <n v="24.9"/>
    <n v="34.5"/>
    <n v="13.6"/>
    <n v="24"/>
    <x v="116"/>
    <n v="59.8"/>
    <n v="48821"/>
    <n v="17.600000000000001"/>
    <n v="0.04"/>
    <x v="5"/>
  </r>
  <r>
    <x v="211"/>
    <x v="471"/>
    <x v="44"/>
    <n v="17.399999999999999"/>
    <n v="42.7"/>
    <n v="6.3"/>
    <n v="12.1"/>
    <x v="29"/>
    <n v="59.8"/>
    <n v="56060"/>
    <n v="38.700000000000003"/>
    <n v="0.01"/>
    <x v="5"/>
  </r>
  <r>
    <x v="211"/>
    <x v="729"/>
    <x v="0"/>
    <n v="19.2"/>
    <n v="24.8"/>
    <n v="15.7"/>
    <n v="36.1"/>
    <x v="56"/>
    <n v="59.8"/>
    <n v="16370"/>
    <n v="20.5"/>
    <n v="7.0000000000000007E-2"/>
    <x v="5"/>
  </r>
  <r>
    <x v="211"/>
    <x v="730"/>
    <x v="1"/>
    <n v="18.5"/>
    <n v="81"/>
    <n v="10.6"/>
    <n v="25.7"/>
    <x v="4"/>
    <n v="59.8"/>
    <n v="17753"/>
    <n v="24.7"/>
    <n v="0.44"/>
    <x v="5"/>
  </r>
  <r>
    <x v="211"/>
    <x v="731"/>
    <x v="29"/>
    <n v="34.299999999999997"/>
    <n v="44.4"/>
    <n v="16.3"/>
    <n v="15.5"/>
    <x v="180"/>
    <n v="59.8"/>
    <n v="5395"/>
    <n v="7"/>
    <n v="0.12"/>
    <x v="5"/>
  </r>
  <r>
    <x v="211"/>
    <x v="732"/>
    <x v="22"/>
    <n v="19.3"/>
    <n v="28.3"/>
    <n v="11.7"/>
    <n v="28"/>
    <x v="188"/>
    <n v="59.8"/>
    <n v="31460"/>
    <n v="15.8"/>
    <n v="0.06"/>
    <x v="5"/>
  </r>
  <r>
    <x v="211"/>
    <x v="733"/>
    <x v="5"/>
    <n v="22.8"/>
    <n v="21.9"/>
    <n v="10.8"/>
    <n v="14.3"/>
    <x v="4"/>
    <n v="59.8"/>
    <n v="9137"/>
    <n v="7.2"/>
    <n v="0.04"/>
    <x v="5"/>
  </r>
  <r>
    <x v="211"/>
    <x v="734"/>
    <x v="66"/>
    <n v="13.7"/>
    <n v="45.5"/>
    <n v="9"/>
    <n v="19.5"/>
    <x v="180"/>
    <n v="59.8"/>
    <n v="72676"/>
    <n v="47"/>
    <n v="0.01"/>
    <x v="5"/>
  </r>
  <r>
    <x v="211"/>
    <x v="735"/>
    <x v="15"/>
    <n v="18.399999999999999"/>
    <n v="33.1"/>
    <n v="12.5"/>
    <n v="14"/>
    <x v="209"/>
    <n v="59.8"/>
    <n v="16867"/>
    <n v="18.399999999999999"/>
    <n v="0.1"/>
    <x v="5"/>
  </r>
  <r>
    <x v="211"/>
    <x v="736"/>
    <x v="15"/>
    <n v="21.3"/>
    <n v="14.2"/>
    <n v="20.3"/>
    <n v="15.7"/>
    <x v="108"/>
    <n v="59.8"/>
    <n v="11989"/>
    <n v="22.9"/>
    <n v="0.01"/>
    <x v="5"/>
  </r>
  <r>
    <x v="211"/>
    <x v="737"/>
    <x v="15"/>
    <n v="20.2"/>
    <n v="16.899999999999999"/>
    <n v="16.8"/>
    <n v="24.5"/>
    <x v="79"/>
    <n v="59.8"/>
    <n v="15632"/>
    <n v="20.3"/>
    <n v="0.04"/>
    <x v="5"/>
  </r>
  <r>
    <x v="211"/>
    <x v="738"/>
    <x v="15"/>
    <n v="17.8"/>
    <n v="16"/>
    <n v="14.6"/>
    <n v="16.399999999999999"/>
    <x v="185"/>
    <n v="59.8"/>
    <n v="10227"/>
    <n v="16.5"/>
    <n v="0.03"/>
    <x v="5"/>
  </r>
  <r>
    <x v="211"/>
    <x v="375"/>
    <x v="15"/>
    <n v="18.100000000000001"/>
    <n v="20.3"/>
    <n v="21"/>
    <n v="18.2"/>
    <x v="83"/>
    <n v="59.8"/>
    <n v="8240"/>
    <n v="20.9"/>
    <n v="0.05"/>
    <x v="5"/>
  </r>
  <r>
    <x v="211"/>
    <x v="739"/>
    <x v="67"/>
    <n v="16"/>
    <n v="28.1"/>
    <n v="9"/>
    <n v="12.5"/>
    <x v="251"/>
    <n v="59.8"/>
    <n v="108373"/>
    <n v="38.1"/>
    <n v="0.02"/>
    <x v="5"/>
  </r>
  <r>
    <x v="211"/>
    <x v="740"/>
    <x v="29"/>
    <n v="24.8"/>
    <n v="33.700000000000003"/>
    <n v="17.5"/>
    <n v="10.8"/>
    <x v="610"/>
    <n v="59.8"/>
    <n v="4441"/>
    <n v="6.7"/>
    <n v="0.13"/>
    <x v="5"/>
  </r>
  <r>
    <x v="211"/>
    <x v="741"/>
    <x v="54"/>
    <n v="21.4"/>
    <n v="31.3"/>
    <n v="7"/>
    <n v="35"/>
    <x v="209"/>
    <n v="59.8"/>
    <n v="9808"/>
    <n v="7.8"/>
    <n v="0.03"/>
    <x v="5"/>
  </r>
  <r>
    <x v="211"/>
    <x v="742"/>
    <x v="5"/>
    <n v="21.9"/>
    <n v="19.3"/>
    <n v="10.1"/>
    <n v="17.5"/>
    <x v="401"/>
    <n v="59.8"/>
    <n v="12460"/>
    <n v="8.5"/>
    <n v="0.03"/>
    <x v="5"/>
  </r>
  <r>
    <x v="211"/>
    <x v="743"/>
    <x v="1"/>
    <n v="17.7"/>
    <n v="55.1"/>
    <n v="10.9"/>
    <n v="29.2"/>
    <x v="45"/>
    <n v="59.8"/>
    <n v="22750"/>
    <n v="19.3"/>
    <n v="0.16"/>
    <x v="5"/>
  </r>
  <r>
    <x v="211"/>
    <x v="744"/>
    <x v="9"/>
    <n v="23.4"/>
    <n v="15.2"/>
    <n v="15.4"/>
    <n v="3.5"/>
    <x v="180"/>
    <n v="59.8"/>
    <n v="23056"/>
    <n v="14.1"/>
    <n v="0.03"/>
    <x v="5"/>
  </r>
  <r>
    <x v="211"/>
    <x v="745"/>
    <x v="1"/>
    <n v="16.5"/>
    <n v="52.7"/>
    <n v="8.9"/>
    <n v="27.3"/>
    <x v="332"/>
    <n v="59.8"/>
    <n v="21852"/>
    <n v="17.399999999999999"/>
    <n v="0.18"/>
    <x v="5"/>
  </r>
  <r>
    <x v="211"/>
    <x v="746"/>
    <x v="0"/>
    <n v="18.100000000000001"/>
    <n v="23.3"/>
    <n v="11.9"/>
    <n v="21.9"/>
    <x v="31"/>
    <n v="59.8"/>
    <n v="14584"/>
    <n v="19.8"/>
    <n v="0.02"/>
    <x v="5"/>
  </r>
  <r>
    <x v="211"/>
    <x v="747"/>
    <x v="9"/>
    <n v="18.899999999999999"/>
    <n v="15.6"/>
    <n v="10.7"/>
    <n v="12.9"/>
    <x v="97"/>
    <n v="59.8"/>
    <n v="36205"/>
    <n v="20.6"/>
    <n v="0.01"/>
    <x v="5"/>
  </r>
  <r>
    <x v="211"/>
    <x v="748"/>
    <x v="0"/>
    <n v="25"/>
    <n v="33.6"/>
    <n v="14.9"/>
    <n v="24.6"/>
    <x v="406"/>
    <n v="59.8"/>
    <n v="22224"/>
    <n v="20"/>
    <n v="0.1"/>
    <x v="5"/>
  </r>
  <r>
    <x v="211"/>
    <x v="749"/>
    <x v="5"/>
    <n v="24.3"/>
    <n v="20.6"/>
    <n v="14.9"/>
    <n v="25.3"/>
    <x v="33"/>
    <n v="59.8"/>
    <n v="13035"/>
    <n v="8.6"/>
    <n v="0.03"/>
    <x v="5"/>
  </r>
  <r>
    <x v="211"/>
    <x v="750"/>
    <x v="5"/>
    <n v="21.6"/>
    <n v="17.600000000000001"/>
    <n v="10.199999999999999"/>
    <n v="17.5"/>
    <x v="78"/>
    <n v="59.8"/>
    <n v="8051"/>
    <n v="7.5"/>
    <n v="0.03"/>
    <x v="5"/>
  </r>
  <r>
    <x v="211"/>
    <x v="751"/>
    <x v="32"/>
    <n v="15.9"/>
    <n v="23.4"/>
    <n v="11.9"/>
    <n v="11.1"/>
    <x v="238"/>
    <n v="59.8"/>
    <n v="10671"/>
    <n v="19.8"/>
    <n v="0.04"/>
    <x v="5"/>
  </r>
  <r>
    <x v="211"/>
    <x v="393"/>
    <x v="10"/>
    <n v="17.5"/>
    <n v="46.4"/>
    <n v="11.6"/>
    <n v="36.200000000000003"/>
    <x v="180"/>
    <n v="59.8"/>
    <n v="23026"/>
    <n v="23.4"/>
    <n v="0.22"/>
    <x v="5"/>
  </r>
  <r>
    <x v="211"/>
    <x v="752"/>
    <x v="10"/>
    <n v="31.1"/>
    <n v="44.2"/>
    <n v="21.3"/>
    <n v="7.1"/>
    <x v="179"/>
    <n v="59.8"/>
    <n v="21580"/>
    <n v="27.4"/>
    <n v="0.21"/>
    <x v="5"/>
  </r>
  <r>
    <x v="211"/>
    <x v="753"/>
    <x v="30"/>
    <n v="18.5"/>
    <n v="30.6"/>
    <n v="12.1"/>
    <n v="28.8"/>
    <x v="603"/>
    <n v="59.8"/>
    <n v="29251"/>
    <n v="40.9"/>
    <n v="0.04"/>
    <x v="5"/>
  </r>
  <r>
    <x v="211"/>
    <x v="754"/>
    <x v="55"/>
    <n v="19.7"/>
    <n v="50.8"/>
    <n v="9"/>
    <n v="23.4"/>
    <x v="332"/>
    <n v="59.8"/>
    <n v="21819"/>
    <n v="15.4"/>
    <n v="0.1"/>
    <x v="5"/>
  </r>
  <r>
    <x v="211"/>
    <x v="383"/>
    <x v="22"/>
    <n v="20.3"/>
    <n v="32.9"/>
    <n v="12.7"/>
    <n v="34.299999999999997"/>
    <x v="53"/>
    <n v="59.8"/>
    <n v="33172"/>
    <n v="13.6"/>
    <n v="7.0000000000000007E-2"/>
    <x v="5"/>
  </r>
  <r>
    <x v="211"/>
    <x v="755"/>
    <x v="27"/>
    <n v="18.399999999999999"/>
    <n v="18.600000000000001"/>
    <n v="6.5"/>
    <n v="32.200000000000003"/>
    <x v="180"/>
    <n v="59.8"/>
    <n v="7741"/>
    <n v="10.9"/>
    <n v="0.02"/>
    <x v="5"/>
  </r>
  <r>
    <x v="211"/>
    <x v="756"/>
    <x v="27"/>
    <n v="21.1"/>
    <n v="18.7"/>
    <n v="10.9"/>
    <n v="27.6"/>
    <x v="477"/>
    <n v="59.8"/>
    <n v="14797"/>
    <n v="10.1"/>
    <n v="0"/>
    <x v="5"/>
  </r>
  <r>
    <x v="211"/>
    <x v="757"/>
    <x v="38"/>
    <n v="18.399999999999999"/>
    <n v="35.700000000000003"/>
    <n v="8"/>
    <n v="10.4"/>
    <x v="486"/>
    <n v="59.8"/>
    <n v="13493"/>
    <n v="10.4"/>
    <n v="0"/>
    <x v="5"/>
  </r>
  <r>
    <x v="211"/>
    <x v="758"/>
    <x v="37"/>
    <n v="15.3"/>
    <n v="31"/>
    <n v="7"/>
    <n v="22.2"/>
    <x v="43"/>
    <n v="59.8"/>
    <n v="38274"/>
    <n v="16.100000000000001"/>
    <n v="0.01"/>
    <x v="5"/>
  </r>
  <r>
    <x v="211"/>
    <x v="759"/>
    <x v="68"/>
    <n v="9.9"/>
    <n v="99.9"/>
    <n v="10.3"/>
    <n v="22.3"/>
    <x v="513"/>
    <n v="59.8"/>
    <n v="9583"/>
    <n v="19"/>
    <n v="0.42"/>
    <x v="5"/>
  </r>
  <r>
    <x v="211"/>
    <x v="760"/>
    <x v="27"/>
    <n v="21.7"/>
    <n v="16.8"/>
    <n v="9.1"/>
    <n v="12.3"/>
    <x v="216"/>
    <n v="59.8"/>
    <n v="28757"/>
    <n v="10.1"/>
    <n v="0"/>
    <x v="5"/>
  </r>
  <r>
    <x v="211"/>
    <x v="761"/>
    <x v="0"/>
    <n v="17.399999999999999"/>
    <n v="29.8"/>
    <n v="13.4"/>
    <n v="25.1"/>
    <x v="379"/>
    <n v="59.8"/>
    <n v="12965"/>
    <n v="13.5"/>
    <n v="0.13"/>
    <x v="5"/>
  </r>
  <r>
    <x v="211"/>
    <x v="762"/>
    <x v="5"/>
    <n v="18.600000000000001"/>
    <n v="20.6"/>
    <n v="9.6"/>
    <n v="23.4"/>
    <x v="37"/>
    <n v="59.8"/>
    <n v="7469"/>
    <n v="11.7"/>
    <n v="0.02"/>
    <x v="5"/>
  </r>
  <r>
    <x v="211"/>
    <x v="763"/>
    <x v="1"/>
    <n v="20.8"/>
    <n v="66.400000000000006"/>
    <n v="12.1"/>
    <n v="21.2"/>
    <x v="71"/>
    <n v="59.8"/>
    <n v="16152"/>
    <n v="17"/>
    <n v="0.25"/>
    <x v="5"/>
  </r>
  <r>
    <x v="211"/>
    <x v="764"/>
    <x v="38"/>
    <n v="17.600000000000001"/>
    <n v="40.4"/>
    <n v="11.3"/>
    <n v="10.199999999999999"/>
    <x v="205"/>
    <n v="59.8"/>
    <n v="22739"/>
    <n v="23.6"/>
    <n v="0.01"/>
    <x v="5"/>
  </r>
  <r>
    <x v="211"/>
    <x v="765"/>
    <x v="27"/>
    <n v="28"/>
    <n v="18.7"/>
    <n v="22.6"/>
    <n v="6.7"/>
    <x v="411"/>
    <n v="59.8"/>
    <n v="50594"/>
    <n v="13"/>
    <n v="0.05"/>
    <x v="5"/>
  </r>
  <r>
    <x v="211"/>
    <x v="766"/>
    <x v="33"/>
    <n v="38.299999999999997"/>
    <n v="17.3"/>
    <n v="12.4"/>
    <n v="11.4"/>
    <x v="459"/>
    <n v="59.8"/>
    <n v="4858"/>
    <n v="14.6"/>
    <n v="0.03"/>
    <x v="5"/>
  </r>
  <r>
    <x v="211"/>
    <x v="767"/>
    <x v="9"/>
    <n v="25.1"/>
    <n v="15.6"/>
    <n v="22.4"/>
    <n v="6.9"/>
    <x v="611"/>
    <n v="59.8"/>
    <n v="22780"/>
    <n v="15.1"/>
    <n v="0.04"/>
    <x v="5"/>
  </r>
  <r>
    <x v="211"/>
    <x v="768"/>
    <x v="6"/>
    <n v="18.899999999999999"/>
    <n v="25.2"/>
    <n v="12.2"/>
    <n v="38.700000000000003"/>
    <x v="170"/>
    <n v="59.8"/>
    <n v="11704"/>
    <n v="15.5"/>
    <n v="0.03"/>
    <x v="5"/>
  </r>
  <r>
    <x v="211"/>
    <x v="479"/>
    <x v="6"/>
    <n v="22.8"/>
    <n v="18.7"/>
    <n v="17.5"/>
    <n v="21.4"/>
    <x v="178"/>
    <n v="59.8"/>
    <n v="10243"/>
    <n v="19"/>
    <n v="0.03"/>
    <x v="5"/>
  </r>
  <r>
    <x v="211"/>
    <x v="769"/>
    <x v="35"/>
    <n v="20.5"/>
    <n v="13.8"/>
    <n v="19"/>
    <n v="11.4"/>
    <x v="384"/>
    <n v="59.8"/>
    <n v="17800"/>
    <n v="24.9"/>
    <n v="0.01"/>
    <x v="5"/>
  </r>
  <r>
    <x v="211"/>
    <x v="770"/>
    <x v="9"/>
    <n v="19.100000000000001"/>
    <n v="15.8"/>
    <n v="16.100000000000001"/>
    <n v="14.8"/>
    <x v="487"/>
    <n v="59.8"/>
    <n v="46044"/>
    <n v="17.5"/>
    <n v="0.03"/>
    <x v="5"/>
  </r>
  <r>
    <x v="211"/>
    <x v="771"/>
    <x v="9"/>
    <n v="17.600000000000001"/>
    <n v="30.7"/>
    <n v="9.1"/>
    <n v="28.3"/>
    <x v="26"/>
    <n v="59.8"/>
    <n v="9593"/>
    <n v="13.5"/>
    <n v="0"/>
    <x v="5"/>
  </r>
  <r>
    <x v="211"/>
    <x v="772"/>
    <x v="1"/>
    <n v="17.3"/>
    <n v="47"/>
    <n v="9.4"/>
    <n v="20.100000000000001"/>
    <x v="251"/>
    <n v="59.8"/>
    <n v="27477"/>
    <n v="18.8"/>
    <n v="0.15"/>
    <x v="5"/>
  </r>
  <r>
    <x v="211"/>
    <x v="773"/>
    <x v="5"/>
    <n v="20.8"/>
    <n v="20.3"/>
    <n v="8.3000000000000007"/>
    <n v="22"/>
    <x v="43"/>
    <n v="59.8"/>
    <n v="11232"/>
    <n v="9.6"/>
    <n v="0.03"/>
    <x v="5"/>
  </r>
  <r>
    <x v="211"/>
    <x v="774"/>
    <x v="5"/>
    <n v="28.5"/>
    <n v="14"/>
    <n v="7.9"/>
    <n v="7"/>
    <x v="4"/>
    <n v="59.8"/>
    <n v="3675"/>
    <n v="2.5"/>
    <n v="0"/>
    <x v="5"/>
  </r>
  <r>
    <x v="211"/>
    <x v="775"/>
    <x v="9"/>
    <n v="25"/>
    <n v="15.7"/>
    <n v="18.399999999999999"/>
    <n v="16.100000000000001"/>
    <x v="41"/>
    <n v="59.8"/>
    <n v="65035"/>
    <n v="14.5"/>
    <n v="0.02"/>
    <x v="5"/>
  </r>
  <r>
    <x v="211"/>
    <x v="776"/>
    <x v="34"/>
    <n v="17.7"/>
    <n v="18.5"/>
    <n v="8"/>
    <n v="20.399999999999999"/>
    <x v="182"/>
    <n v="59.8"/>
    <n v="32764"/>
    <n v="17.3"/>
    <n v="0.01"/>
    <x v="5"/>
  </r>
  <r>
    <x v="211"/>
    <x v="777"/>
    <x v="59"/>
    <n v="23.3"/>
    <n v="30.6"/>
    <n v="8.6"/>
    <n v="24.9"/>
    <x v="51"/>
    <n v="59.8"/>
    <n v="16400"/>
    <n v="15.3"/>
    <n v="0.02"/>
    <x v="5"/>
  </r>
  <r>
    <x v="211"/>
    <x v="778"/>
    <x v="6"/>
    <n v="21.5"/>
    <n v="27.7"/>
    <n v="24.8"/>
    <n v="20.5"/>
    <x v="232"/>
    <n v="59.8"/>
    <n v="10625"/>
    <n v="24.1"/>
    <n v="7.0000000000000007E-2"/>
    <x v="5"/>
  </r>
  <r>
    <x v="211"/>
    <x v="779"/>
    <x v="5"/>
    <n v="22"/>
    <n v="32.799999999999997"/>
    <n v="9.4"/>
    <n v="5.3"/>
    <x v="188"/>
    <n v="59.8"/>
    <n v="12799"/>
    <n v="24.3"/>
    <n v="0.08"/>
    <x v="5"/>
  </r>
  <r>
    <x v="211"/>
    <x v="780"/>
    <x v="16"/>
    <n v="18.399999999999999"/>
    <n v="28.7"/>
    <n v="11.3"/>
    <n v="9.4"/>
    <x v="71"/>
    <n v="59.8"/>
    <n v="197102"/>
    <n v="108.5"/>
    <n v="0.09"/>
    <x v="5"/>
  </r>
  <r>
    <x v="211"/>
    <x v="781"/>
    <x v="29"/>
    <n v="21.9"/>
    <n v="17.3"/>
    <n v="8.1999999999999993"/>
    <n v="9.1999999999999993"/>
    <x v="89"/>
    <n v="59.8"/>
    <n v="27556"/>
    <n v="9"/>
    <n v="0.03"/>
    <x v="5"/>
  </r>
  <r>
    <x v="211"/>
    <x v="782"/>
    <x v="0"/>
    <n v="21"/>
    <n v="20.8"/>
    <n v="11.8"/>
    <n v="20.100000000000001"/>
    <x v="305"/>
    <n v="59.8"/>
    <n v="14569"/>
    <n v="18.5"/>
    <n v="0.03"/>
    <x v="5"/>
  </r>
  <r>
    <x v="211"/>
    <x v="783"/>
    <x v="8"/>
    <n v="18.399999999999999"/>
    <n v="63"/>
    <n v="13.1"/>
    <n v="14.4"/>
    <x v="71"/>
    <n v="59.8"/>
    <n v="13761"/>
    <n v="29.2"/>
    <n v="0.21"/>
    <x v="5"/>
  </r>
  <r>
    <x v="211"/>
    <x v="784"/>
    <x v="24"/>
    <n v="22.6"/>
    <n v="31.6"/>
    <n v="5.9"/>
    <n v="16"/>
    <x v="4"/>
    <n v="59.8"/>
    <n v="16817"/>
    <n v="6"/>
    <n v="0.25"/>
    <x v="5"/>
  </r>
  <r>
    <x v="211"/>
    <x v="785"/>
    <x v="69"/>
    <n v="21.3"/>
    <n v="71.5"/>
    <n v="10.6"/>
    <n v="16"/>
    <x v="167"/>
    <n v="59.8"/>
    <n v="7089"/>
    <n v="9"/>
    <n v="0.03"/>
    <x v="5"/>
  </r>
  <r>
    <x v="211"/>
    <x v="786"/>
    <x v="37"/>
    <n v="21.1"/>
    <n v="25.9"/>
    <n v="11.6"/>
    <n v="18.399999999999999"/>
    <x v="575"/>
    <n v="59.8"/>
    <n v="12650"/>
    <n v="32.9"/>
    <n v="0.01"/>
    <x v="5"/>
  </r>
  <r>
    <x v="211"/>
    <x v="787"/>
    <x v="55"/>
    <n v="20"/>
    <n v="46.9"/>
    <n v="10.5"/>
    <n v="20.5"/>
    <x v="51"/>
    <n v="59.8"/>
    <n v="22684"/>
    <n v="13.8"/>
    <n v="0.09"/>
    <x v="5"/>
  </r>
  <r>
    <x v="211"/>
    <x v="788"/>
    <x v="15"/>
    <n v="25.7"/>
    <n v="26.5"/>
    <n v="21.7"/>
    <n v="19"/>
    <x v="24"/>
    <n v="59.8"/>
    <n v="6001"/>
    <n v="11.1"/>
    <n v="0.06"/>
    <x v="5"/>
  </r>
  <r>
    <x v="211"/>
    <x v="789"/>
    <x v="70"/>
    <n v="27.9"/>
    <n v="28.2"/>
    <n v="11"/>
    <n v="4.2"/>
    <x v="180"/>
    <n v="59.8"/>
    <n v="22686"/>
    <n v="8.1999999999999993"/>
    <n v="0.02"/>
    <x v="5"/>
  </r>
  <r>
    <x v="211"/>
    <x v="790"/>
    <x v="22"/>
    <n v="21.8"/>
    <n v="39.5"/>
    <n v="14.6"/>
    <n v="24.5"/>
    <x v="102"/>
    <n v="59.8"/>
    <n v="41500"/>
    <n v="13.8"/>
    <n v="0.11"/>
    <x v="5"/>
  </r>
  <r>
    <x v="211"/>
    <x v="791"/>
    <x v="35"/>
    <n v="26.1"/>
    <n v="16.5"/>
    <n v="16.899999999999999"/>
    <n v="15.8"/>
    <x v="4"/>
    <n v="59.8"/>
    <n v="53802"/>
    <n v="27"/>
    <n v="0.01"/>
    <x v="5"/>
  </r>
  <r>
    <x v="211"/>
    <x v="792"/>
    <x v="0"/>
    <n v="18.600000000000001"/>
    <n v="30.4"/>
    <n v="18.7"/>
    <n v="18.399999999999999"/>
    <x v="4"/>
    <n v="59.8"/>
    <n v="19123"/>
    <n v="29"/>
    <n v="7.0000000000000007E-2"/>
    <x v="5"/>
  </r>
  <r>
    <x v="211"/>
    <x v="793"/>
    <x v="0"/>
    <n v="27.9"/>
    <n v="36.799999999999997"/>
    <n v="17.2"/>
    <n v="22"/>
    <x v="4"/>
    <n v="59.8"/>
    <n v="29512"/>
    <n v="20.9"/>
    <n v="7.0000000000000007E-2"/>
    <x v="5"/>
  </r>
  <r>
    <x v="211"/>
    <x v="794"/>
    <x v="5"/>
    <n v="17.899999999999999"/>
    <n v="19.3"/>
    <n v="7.6"/>
    <n v="15.3"/>
    <x v="169"/>
    <n v="59.8"/>
    <n v="29700"/>
    <n v="12.7"/>
    <n v="0.01"/>
    <x v="5"/>
  </r>
  <r>
    <x v="211"/>
    <x v="795"/>
    <x v="5"/>
    <n v="25.3"/>
    <n v="16.8"/>
    <n v="21.6"/>
    <n v="12.8"/>
    <x v="10"/>
    <n v="59.8"/>
    <n v="7519"/>
    <n v="8.9"/>
    <n v="0.03"/>
    <x v="5"/>
  </r>
  <r>
    <x v="211"/>
    <x v="796"/>
    <x v="5"/>
    <n v="27.9"/>
    <n v="24.5"/>
    <n v="12.4"/>
    <n v="7.7"/>
    <x v="311"/>
    <n v="59.8"/>
    <n v="2597"/>
    <n v="11.1"/>
    <n v="7.0000000000000007E-2"/>
    <x v="5"/>
  </r>
  <r>
    <x v="211"/>
    <x v="797"/>
    <x v="5"/>
    <n v="23"/>
    <n v="15.4"/>
    <n v="24.1"/>
    <n v="21.4"/>
    <x v="167"/>
    <n v="59.8"/>
    <n v="20243"/>
    <n v="25.7"/>
    <n v="0.02"/>
    <x v="5"/>
  </r>
  <r>
    <x v="211"/>
    <x v="798"/>
    <x v="29"/>
    <n v="34.799999999999997"/>
    <n v="36.9"/>
    <n v="20.8"/>
    <n v="7.6"/>
    <x v="58"/>
    <n v="59.8"/>
    <n v="10413"/>
    <n v="9.9"/>
    <n v="0.12"/>
    <x v="5"/>
  </r>
  <r>
    <x v="211"/>
    <x v="799"/>
    <x v="5"/>
    <n v="24.3"/>
    <n v="16.7"/>
    <n v="10.1"/>
    <n v="9.6"/>
    <x v="0"/>
    <n v="59.8"/>
    <n v="6248"/>
    <n v="8.1999999999999993"/>
    <n v="0.02"/>
    <x v="5"/>
  </r>
  <r>
    <x v="211"/>
    <x v="800"/>
    <x v="5"/>
    <n v="22"/>
    <n v="25.4"/>
    <n v="18.899999999999999"/>
    <n v="15.8"/>
    <x v="577"/>
    <n v="59.8"/>
    <n v="2153"/>
    <n v="9.3000000000000007"/>
    <n v="0.09"/>
    <x v="5"/>
  </r>
  <r>
    <x v="211"/>
    <x v="801"/>
    <x v="50"/>
    <n v="24.3"/>
    <n v="29.7"/>
    <n v="15.9"/>
    <n v="10.9"/>
    <x v="332"/>
    <n v="59.8"/>
    <n v="24227"/>
    <n v="11.8"/>
    <n v="0.12"/>
    <x v="5"/>
  </r>
  <r>
    <x v="211"/>
    <x v="802"/>
    <x v="50"/>
    <n v="25.3"/>
    <n v="50.1"/>
    <n v="20.9"/>
    <n v="10.199999999999999"/>
    <x v="103"/>
    <n v="59.8"/>
    <n v="23883"/>
    <n v="12.2"/>
    <n v="0.16"/>
    <x v="5"/>
  </r>
  <r>
    <x v="211"/>
    <x v="803"/>
    <x v="50"/>
    <n v="26.9"/>
    <n v="44.2"/>
    <n v="16.600000000000001"/>
    <n v="12.4"/>
    <x v="169"/>
    <n v="59.8"/>
    <n v="28179"/>
    <n v="14.8"/>
    <n v="0.1"/>
    <x v="5"/>
  </r>
  <r>
    <x v="211"/>
    <x v="804"/>
    <x v="50"/>
    <n v="15.2"/>
    <n v="14.8"/>
    <n v="7.7"/>
    <n v="18.2"/>
    <x v="238"/>
    <n v="59.8"/>
    <n v="69268"/>
    <n v="16.8"/>
    <n v="0"/>
    <x v="5"/>
  </r>
  <r>
    <x v="211"/>
    <x v="805"/>
    <x v="29"/>
    <n v="24.8"/>
    <n v="17.3"/>
    <n v="10.6"/>
    <n v="16.8"/>
    <x v="230"/>
    <n v="59.8"/>
    <n v="28427"/>
    <n v="10.1"/>
    <n v="0.03"/>
    <x v="5"/>
  </r>
  <r>
    <x v="211"/>
    <x v="806"/>
    <x v="70"/>
    <n v="21.7"/>
    <n v="48.4"/>
    <n v="8.9"/>
    <n v="1.7"/>
    <x v="71"/>
    <n v="59.8"/>
    <n v="14410"/>
    <n v="9.6999999999999993"/>
    <n v="0.22"/>
    <x v="5"/>
  </r>
  <r>
    <x v="211"/>
    <x v="444"/>
    <x v="22"/>
    <n v="18.399999999999999"/>
    <n v="30.7"/>
    <n v="10.5"/>
    <n v="31.8"/>
    <x v="575"/>
    <n v="59.8"/>
    <n v="22793"/>
    <n v="19"/>
    <n v="0.03"/>
    <x v="5"/>
  </r>
  <r>
    <x v="211"/>
    <x v="807"/>
    <x v="71"/>
    <n v="18.3"/>
    <n v="40.799999999999997"/>
    <n v="13.6"/>
    <n v="26.1"/>
    <x v="583"/>
    <n v="59.8"/>
    <n v="19019"/>
    <n v="14.2"/>
    <n v="0.04"/>
    <x v="5"/>
  </r>
  <r>
    <x v="211"/>
    <x v="808"/>
    <x v="34"/>
    <n v="19.399999999999999"/>
    <n v="20.7"/>
    <n v="8.5"/>
    <n v="40.299999999999997"/>
    <x v="520"/>
    <n v="59.8"/>
    <n v="34572"/>
    <n v="14.5"/>
    <n v="0.03"/>
    <x v="5"/>
  </r>
  <r>
    <x v="211"/>
    <x v="401"/>
    <x v="5"/>
    <n v="23.6"/>
    <n v="29.7"/>
    <n v="14.6"/>
    <n v="29.4"/>
    <x v="61"/>
    <n v="59.8"/>
    <n v="52316"/>
    <n v="16.899999999999999"/>
    <n v="0.08"/>
    <x v="5"/>
  </r>
  <r>
    <x v="211"/>
    <x v="809"/>
    <x v="32"/>
    <n v="16.3"/>
    <n v="23.1"/>
    <n v="9.6999999999999993"/>
    <n v="29.8"/>
    <x v="241"/>
    <n v="59.8"/>
    <n v="15639"/>
    <n v="21.5"/>
    <n v="0.02"/>
    <x v="5"/>
  </r>
  <r>
    <x v="211"/>
    <x v="810"/>
    <x v="1"/>
    <n v="16.899999999999999"/>
    <n v="48.5"/>
    <n v="11.2"/>
    <n v="34.6"/>
    <x v="179"/>
    <n v="59.8"/>
    <n v="22525"/>
    <n v="21.4"/>
    <n v="0.15"/>
    <x v="5"/>
  </r>
  <r>
    <x v="211"/>
    <x v="811"/>
    <x v="52"/>
    <n v="16.100000000000001"/>
    <n v="21"/>
    <n v="3.9"/>
    <n v="22.4"/>
    <x v="4"/>
    <n v="59.8"/>
    <n v="12933"/>
    <n v="19"/>
    <n v="0.03"/>
    <x v="5"/>
  </r>
  <r>
    <x v="211"/>
    <x v="812"/>
    <x v="1"/>
    <n v="17.3"/>
    <n v="81.900000000000006"/>
    <n v="11.7"/>
    <n v="21.1"/>
    <x v="179"/>
    <n v="59.8"/>
    <n v="16609"/>
    <n v="21"/>
    <n v="0.43"/>
    <x v="5"/>
  </r>
  <r>
    <x v="211"/>
    <x v="813"/>
    <x v="9"/>
    <n v="17.899999999999999"/>
    <n v="12.8"/>
    <n v="12.1"/>
    <n v="8.9"/>
    <x v="1"/>
    <n v="59.8"/>
    <n v="31618"/>
    <n v="16.399999999999999"/>
    <n v="0.02"/>
    <x v="5"/>
  </r>
  <r>
    <x v="211"/>
    <x v="814"/>
    <x v="6"/>
    <n v="18.600000000000001"/>
    <n v="24.3"/>
    <n v="10.9"/>
    <n v="26.5"/>
    <x v="170"/>
    <n v="59.8"/>
    <n v="21958"/>
    <n v="15.3"/>
    <n v="0.03"/>
    <x v="5"/>
  </r>
  <r>
    <x v="211"/>
    <x v="815"/>
    <x v="17"/>
    <n v="14.5"/>
    <n v="14.9"/>
    <n v="7.6"/>
    <n v="19.3"/>
    <x v="58"/>
    <n v="59.8"/>
    <n v="31268"/>
    <n v="28.7"/>
    <n v="0.02"/>
    <x v="5"/>
  </r>
  <r>
    <x v="211"/>
    <x v="816"/>
    <x v="5"/>
    <n v="24"/>
    <n v="16.100000000000001"/>
    <n v="10.199999999999999"/>
    <n v="36.4"/>
    <x v="39"/>
    <n v="59.8"/>
    <n v="4122"/>
    <n v="3.7"/>
    <n v="0.03"/>
    <x v="5"/>
  </r>
  <r>
    <x v="211"/>
    <x v="817"/>
    <x v="5"/>
    <n v="20.100000000000001"/>
    <n v="23.3"/>
    <n v="16"/>
    <n v="13.5"/>
    <x v="38"/>
    <n v="59.8"/>
    <n v="10117"/>
    <n v="12.1"/>
    <n v="0.08"/>
    <x v="5"/>
  </r>
  <r>
    <x v="211"/>
    <x v="403"/>
    <x v="15"/>
    <n v="16.2"/>
    <n v="17.7"/>
    <n v="18.3"/>
    <n v="28.6"/>
    <x v="364"/>
    <n v="59.8"/>
    <n v="8663"/>
    <n v="20.6"/>
    <n v="0.04"/>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7:B24" firstHeaderRow="1" firstDataRow="1" firstDataCol="1" rowPageCount="1" colPageCount="1"/>
  <pivotFields count="13">
    <pivotField showAll="0"/>
    <pivotField axis="axisPage" multipleItemSelectionAllowed="1" showAll="0">
      <items count="819">
        <item h="1" x="41"/>
        <item h="1" x="99"/>
        <item h="1" x="38"/>
        <item h="1" x="47"/>
        <item h="1" x="505"/>
        <item h="1" x="306"/>
        <item h="1" x="307"/>
        <item h="1" x="166"/>
        <item h="1" x="284"/>
        <item h="1" x="633"/>
        <item h="1" x="634"/>
        <item h="1" x="492"/>
        <item h="1" x="635"/>
        <item h="1" x="146"/>
        <item h="1" x="637"/>
        <item h="1" x="638"/>
        <item h="1" x="518"/>
        <item h="1" x="563"/>
        <item h="1" x="639"/>
        <item h="1" x="564"/>
        <item h="1" x="640"/>
        <item h="1" x="641"/>
        <item h="1" x="642"/>
        <item h="1" x="644"/>
        <item h="1" x="160"/>
        <item h="1" x="645"/>
        <item h="1" x="353"/>
        <item h="1" x="646"/>
        <item h="1" x="354"/>
        <item h="1" x="647"/>
        <item h="1" x="648"/>
        <item h="1" x="42"/>
        <item h="1" x="226"/>
        <item h="1" x="285"/>
        <item h="1" x="566"/>
        <item h="1" x="263"/>
        <item h="1" x="308"/>
        <item h="1" x="568"/>
        <item h="1" x="417"/>
        <item h="1" x="649"/>
        <item h="1" x="650"/>
        <item h="1" x="569"/>
        <item h="1" x="172"/>
        <item h="1" x="111"/>
        <item h="1" x="309"/>
        <item h="1" x="151"/>
        <item h="1" x="652"/>
        <item h="1" x="570"/>
        <item h="1" x="310"/>
        <item h="1" x="161"/>
        <item h="1" x="58"/>
        <item h="1" x="519"/>
        <item h="1" x="206"/>
        <item h="1" x="521"/>
        <item h="1" x="54"/>
        <item h="1" x="264"/>
        <item h="1" x="657"/>
        <item h="1" x="522"/>
        <item h="1" x="658"/>
        <item h="1" x="1"/>
        <item h="1" x="660"/>
        <item h="1" x="661"/>
        <item h="1" x="227"/>
        <item h="1" x="246"/>
        <item h="1" x="666"/>
        <item h="1" x="19"/>
        <item h="1" x="64"/>
        <item h="1" x="524"/>
        <item h="1" x="574"/>
        <item h="1" x="247"/>
        <item h="1" x="665"/>
        <item h="1" x="484"/>
        <item h="1" x="311"/>
        <item h="1" x="312"/>
        <item h="1" x="668"/>
        <item h="1" x="669"/>
        <item h="1" x="576"/>
        <item h="1" x="450"/>
        <item h="1" x="670"/>
        <item h="1" x="671"/>
        <item h="1" x="207"/>
        <item h="1" x="672"/>
        <item h="1" x="673"/>
        <item h="1" x="674"/>
        <item h="1" x="675"/>
        <item h="1" x="676"/>
        <item h="1" x="577"/>
        <item h="1" x="677"/>
        <item h="1" x="525"/>
        <item h="1" x="223"/>
        <item h="1" x="421"/>
        <item h="1" x="355"/>
        <item h="1" x="228"/>
        <item h="1" x="248"/>
        <item h="1" x="17"/>
        <item h="1" x="678"/>
        <item h="1" x="526"/>
        <item h="1" x="527"/>
        <item h="1" x="485"/>
        <item h="1" x="13"/>
        <item h="1" x="679"/>
        <item h="1" x="249"/>
        <item h="1" x="356"/>
        <item h="1" x="578"/>
        <item h="1" x="192"/>
        <item h="1" x="680"/>
        <item h="1" x="98"/>
        <item h="1" x="579"/>
        <item h="1" x="357"/>
        <item h="1" x="150"/>
        <item h="1" x="189"/>
        <item h="1" x="528"/>
        <item h="1" x="684"/>
        <item h="1" x="23"/>
        <item h="1" x="84"/>
        <item h="1" x="687"/>
        <item h="1" x="580"/>
        <item h="1" x="529"/>
        <item h="1" x="581"/>
        <item h="1" x="685"/>
        <item h="1" x="113"/>
        <item h="1" x="60"/>
        <item h="1" x="158"/>
        <item h="1" x="688"/>
        <item h="1" x="14"/>
        <item h="1" x="474"/>
        <item h="1" x="689"/>
        <item h="1" x="696"/>
        <item h="1" x="690"/>
        <item h="1" x="691"/>
        <item h="1" x="582"/>
        <item h="1" x="692"/>
        <item h="1" x="694"/>
        <item h="1" x="693"/>
        <item h="1" x="695"/>
        <item h="1" x="463"/>
        <item h="1" x="697"/>
        <item h="1" x="358"/>
        <item h="1" x="409"/>
        <item h="1" x="530"/>
        <item h="1" x="486"/>
        <item h="1" x="208"/>
        <item h="1" x="698"/>
        <item h="1" x="250"/>
        <item h="1" x="699"/>
        <item h="1" x="313"/>
        <item h="1" x="94"/>
        <item h="1" x="163"/>
        <item h="1" x="157"/>
        <item h="1" x="26"/>
        <item h="1" x="359"/>
        <item h="1" x="123"/>
        <item h="1" x="701"/>
        <item h="1" x="702"/>
        <item h="1" x="171"/>
        <item h="1" x="511"/>
        <item h="1" x="360"/>
        <item h="1" x="500"/>
        <item h="1" x="704"/>
        <item h="1" x="451"/>
        <item h="1" x="361"/>
        <item x="0"/>
        <item h="1" x="204"/>
        <item h="1" x="82"/>
        <item h="1" x="362"/>
        <item h="1" x="363"/>
        <item h="1" x="286"/>
        <item h="1" x="110"/>
        <item h="1" x="148"/>
        <item h="1" x="40"/>
        <item h="1" x="532"/>
        <item h="1" x="585"/>
        <item h="1" x="177"/>
        <item h="1" x="706"/>
        <item h="1" x="710"/>
        <item h="1" x="469"/>
        <item h="1" x="8"/>
        <item h="1" x="466"/>
        <item h="1" x="314"/>
        <item h="1" x="452"/>
        <item h="1" x="586"/>
        <item h="1" x="453"/>
        <item h="1" x="410"/>
        <item h="1" x="533"/>
        <item h="1" x="432"/>
        <item h="1" x="155"/>
        <item h="1" x="709"/>
        <item h="1" x="512"/>
        <item h="1" x="156"/>
        <item h="1" x="535"/>
        <item h="1" x="475"/>
        <item h="1" x="287"/>
        <item h="1" x="711"/>
        <item h="1" x="587"/>
        <item h="1" x="315"/>
        <item h="1" x="494"/>
        <item h="1" x="712"/>
        <item h="1" x="406"/>
        <item h="1" x="265"/>
        <item h="1" x="12"/>
        <item h="1" x="714"/>
        <item h="1" x="405"/>
        <item h="1" x="715"/>
        <item h="1" x="495"/>
        <item h="1" x="716"/>
        <item h="1" x="588"/>
        <item h="1" x="364"/>
        <item h="1" x="717"/>
        <item h="1" x="186"/>
        <item h="1" x="43"/>
        <item h="1" x="502"/>
        <item h="1" x="316"/>
        <item h="1" x="317"/>
        <item h="1" x="195"/>
        <item h="1" x="718"/>
        <item h="1" x="422"/>
        <item h="1" x="589"/>
        <item h="1" x="433"/>
        <item h="1" x="454"/>
        <item h="1" x="76"/>
        <item h="1" x="719"/>
        <item h="1" x="720"/>
        <item h="1" x="411"/>
        <item h="1" x="365"/>
        <item h="1" x="721"/>
        <item h="1" x="78"/>
        <item h="1" x="251"/>
        <item h="1" x="193"/>
        <item h="1" x="118"/>
        <item h="1" x="722"/>
        <item h="1" x="56"/>
        <item h="1" x="366"/>
        <item h="1" x="723"/>
        <item h="1" x="724"/>
        <item h="1" x="266"/>
        <item h="1" x="367"/>
        <item h="1" x="124"/>
        <item h="1" x="467"/>
        <item h="1" x="412"/>
        <item h="1" x="318"/>
        <item h="1" x="368"/>
        <item h="1" x="125"/>
        <item h="1" x="726"/>
        <item h="1" x="516"/>
        <item h="1" x="319"/>
        <item h="1" x="369"/>
        <item h="1" x="61"/>
        <item h="1" x="288"/>
        <item h="1" x="85"/>
        <item h="1" x="370"/>
        <item h="1" x="537"/>
        <item h="1" x="88"/>
        <item h="1" x="224"/>
        <item h="1" x="252"/>
        <item h="1" x="371"/>
        <item h="1" x="538"/>
        <item h="1" x="592"/>
        <item h="1" x="539"/>
        <item h="1" x="594"/>
        <item h="1" x="2"/>
        <item h="1" x="372"/>
        <item h="1" x="34"/>
        <item h="1" x="92"/>
        <item h="1" x="503"/>
        <item h="1" x="211"/>
        <item h="1" x="423"/>
        <item h="1" x="595"/>
        <item h="1" x="729"/>
        <item h="1" x="121"/>
        <item h="1" x="373"/>
        <item h="1" x="182"/>
        <item h="1" x="730"/>
        <item h="1" x="413"/>
        <item h="1" x="596"/>
        <item h="1" x="178"/>
        <item h="1" x="597"/>
        <item h="1" x="598"/>
        <item h="1" x="289"/>
        <item h="1" x="731"/>
        <item h="1" x="424"/>
        <item h="1" x="733"/>
        <item h="1" x="229"/>
        <item h="1" x="119"/>
        <item h="1" x="173"/>
        <item h="1" x="541"/>
        <item h="1" x="434"/>
        <item h="1" x="374"/>
        <item h="1" x="425"/>
        <item h="1" x="735"/>
        <item h="1" x="180"/>
        <item h="1" x="736"/>
        <item h="1" x="737"/>
        <item h="1" x="542"/>
        <item h="1" x="414"/>
        <item h="1" x="162"/>
        <item h="1" x="738"/>
        <item h="1" x="599"/>
        <item h="1" x="375"/>
        <item h="1" x="114"/>
        <item h="1" x="320"/>
        <item h="1" x="600"/>
        <item h="1" x="106"/>
        <item h="1" x="739"/>
        <item h="1" x="376"/>
        <item h="1" x="377"/>
        <item h="1" x="740"/>
        <item h="1" x="741"/>
        <item h="1" x="33"/>
        <item h="1" x="543"/>
        <item h="1" x="378"/>
        <item h="1" x="601"/>
        <item h="1" x="379"/>
        <item h="1" x="59"/>
        <item h="1" x="152"/>
        <item h="1" x="742"/>
        <item h="1" x="426"/>
        <item h="1" x="230"/>
        <item h="1" x="743"/>
        <item h="1" x="744"/>
        <item h="1" x="24"/>
        <item h="1" x="267"/>
        <item h="1" x="745"/>
        <item h="1" x="470"/>
        <item h="1" x="746"/>
        <item h="1" x="747"/>
        <item h="1" x="65"/>
        <item h="1" x="748"/>
        <item h="1" x="749"/>
        <item h="1" x="603"/>
        <item h="1" x="380"/>
        <item h="1" x="487"/>
        <item h="1" x="418"/>
        <item h="1" x="604"/>
        <item h="1" x="750"/>
        <item h="1" x="129"/>
        <item h="1" x="605"/>
        <item h="1" x="547"/>
        <item h="1" x="607"/>
        <item h="1" x="445"/>
        <item h="1" x="514"/>
        <item h="1" x="435"/>
        <item h="1" x="488"/>
        <item h="1" x="215"/>
        <item h="1" x="752"/>
        <item h="1" x="404"/>
        <item h="1" x="36"/>
        <item h="1" x="108"/>
        <item h="1" x="489"/>
        <item h="1" x="139"/>
        <item h="1" x="321"/>
        <item h="1" x="27"/>
        <item h="1" x="381"/>
        <item h="1" x="322"/>
        <item h="1" x="382"/>
        <item h="1" x="383"/>
        <item h="1" x="154"/>
        <item h="1" x="384"/>
        <item h="1" x="755"/>
        <item h="1" x="608"/>
        <item h="1" x="756"/>
        <item h="1" x="757"/>
        <item h="1" x="609"/>
        <item h="1" x="758"/>
        <item h="1" x="4"/>
        <item h="1" x="105"/>
        <item h="1" x="611"/>
        <item h="1" x="759"/>
        <item h="1" x="612"/>
        <item h="1" x="120"/>
        <item h="1" x="218"/>
        <item h="1" x="268"/>
        <item h="1" x="290"/>
        <item h="1" x="210"/>
        <item h="1" x="427"/>
        <item h="1" x="103"/>
        <item h="1" x="46"/>
        <item h="1" x="760"/>
        <item h="1" x="550"/>
        <item h="1" x="761"/>
        <item h="1" x="476"/>
        <item h="1" x="87"/>
        <item h="1" x="490"/>
        <item h="1" x="269"/>
        <item h="1" x="491"/>
        <item h="1" x="104"/>
        <item h="1" x="181"/>
        <item h="1" x="765"/>
        <item h="1" x="461"/>
        <item h="1" x="496"/>
        <item h="1" x="385"/>
        <item h="1" x="762"/>
        <item h="1" x="455"/>
        <item h="1" x="323"/>
        <item h="1" x="766"/>
        <item h="1" x="459"/>
        <item h="1" x="482"/>
        <item h="1" x="768"/>
        <item h="1" x="617"/>
        <item h="1" x="109"/>
        <item h="1" x="769"/>
        <item h="1" x="324"/>
        <item h="1" x="770"/>
        <item h="1" x="771"/>
        <item h="1" x="325"/>
        <item h="1" x="772"/>
        <item h="1" x="773"/>
        <item h="1" x="774"/>
        <item h="1" x="775"/>
        <item h="1" x="198"/>
        <item h="1" x="777"/>
        <item h="1" x="778"/>
        <item h="1" x="620"/>
        <item h="1" x="779"/>
        <item h="1" x="621"/>
        <item h="1" x="555"/>
        <item h="1" x="781"/>
        <item h="1" x="436"/>
        <item h="1" x="407"/>
        <item h="1" x="3"/>
        <item h="1" x="291"/>
        <item h="1" x="253"/>
        <item h="1" x="270"/>
        <item h="1" x="128"/>
        <item h="1" x="77"/>
        <item h="1" x="784"/>
        <item h="1" x="785"/>
        <item h="1" x="170"/>
        <item h="1" x="326"/>
        <item h="1" x="786"/>
        <item h="1" x="386"/>
        <item h="1" x="199"/>
        <item h="1" x="387"/>
        <item h="1" x="460"/>
        <item h="1" x="788"/>
        <item h="1" x="622"/>
        <item h="1" x="556"/>
        <item h="1" x="789"/>
        <item h="1" x="462"/>
        <item h="1" x="292"/>
        <item h="1" x="122"/>
        <item h="1" x="506"/>
        <item h="1" x="790"/>
        <item h="1" x="100"/>
        <item h="1" x="231"/>
        <item h="1" x="623"/>
        <item h="1" x="214"/>
        <item h="1" x="437"/>
        <item h="1" x="212"/>
        <item h="1" x="793"/>
        <item h="1" x="546"/>
        <item h="1" x="80"/>
        <item h="1" x="625"/>
        <item h="1" x="271"/>
        <item h="1" x="131"/>
        <item h="1" x="794"/>
        <item h="1" x="795"/>
        <item h="1" x="112"/>
        <item h="1" x="293"/>
        <item h="1" x="254"/>
        <item h="1" x="388"/>
        <item h="1" x="796"/>
        <item h="1" x="797"/>
        <item h="1" x="498"/>
        <item h="1" x="798"/>
        <item h="1" x="627"/>
        <item h="1" x="799"/>
        <item h="1" x="507"/>
        <item h="1" x="800"/>
        <item h="1" x="75"/>
        <item h="1" x="57"/>
        <item h="1" x="272"/>
        <item h="1" x="52"/>
        <item h="1" x="232"/>
        <item h="1" x="294"/>
        <item h="1" x="233"/>
        <item h="1" x="558"/>
        <item h="1" x="234"/>
        <item h="1" x="629"/>
        <item h="1" x="216"/>
        <item h="1" x="619"/>
        <item h="1" x="559"/>
        <item h="1" x="245"/>
        <item h="1" x="801"/>
        <item h="1" x="802"/>
        <item h="1" x="803"/>
        <item h="1" x="560"/>
        <item h="1" x="804"/>
        <item h="1" x="235"/>
        <item h="1" x="327"/>
        <item h="1" x="93"/>
        <item h="1" x="21"/>
        <item h="1" x="632"/>
        <item h="1" x="149"/>
        <item h="1" x="72"/>
        <item h="1" x="448"/>
        <item h="1" x="126"/>
        <item h="1" x="636"/>
        <item h="1" x="164"/>
        <item h="1" x="643"/>
        <item h="1" x="295"/>
        <item h="1" x="95"/>
        <item h="1" x="565"/>
        <item h="1" x="144"/>
        <item h="1" x="328"/>
        <item h="1" x="141"/>
        <item h="1" x="389"/>
        <item h="1" x="96"/>
        <item h="1" x="273"/>
        <item h="1" x="651"/>
        <item h="1" x="134"/>
        <item h="1" x="203"/>
        <item h="1" x="145"/>
        <item h="1" x="255"/>
        <item h="1" x="179"/>
        <item h="1" x="493"/>
        <item h="1" x="653"/>
        <item h="1" x="654"/>
        <item h="1" x="464"/>
        <item h="1" x="520"/>
        <item h="1" x="655"/>
        <item h="1" x="67"/>
        <item h="1" x="29"/>
        <item h="1" x="656"/>
        <item h="1" x="571"/>
        <item h="1" x="523"/>
        <item h="1" x="659"/>
        <item h="1" x="256"/>
        <item h="1" x="7"/>
        <item h="1" x="53"/>
        <item h="1" x="48"/>
        <item h="1" x="10"/>
        <item h="1" x="116"/>
        <item h="1" x="31"/>
        <item h="1" x="28"/>
        <item h="1" x="68"/>
        <item h="1" x="5"/>
        <item h="1" x="572"/>
        <item h="1" x="329"/>
        <item h="1" x="107"/>
        <item h="1" x="662"/>
        <item h="1" x="573"/>
        <item h="1" x="663"/>
        <item h="1" x="664"/>
        <item h="1" x="667"/>
        <item h="1" x="11"/>
        <item h="1" x="575"/>
        <item h="1" x="190"/>
        <item h="1" x="390"/>
        <item h="1" x="446"/>
        <item h="1" x="66"/>
        <item h="1" x="415"/>
        <item h="1" x="176"/>
        <item h="1" x="296"/>
        <item h="1" x="509"/>
        <item h="1" x="681"/>
        <item h="1" x="159"/>
        <item h="1" x="682"/>
        <item h="1" x="683"/>
        <item h="1" x="438"/>
        <item h="1" x="140"/>
        <item h="1" x="174"/>
        <item h="1" x="330"/>
        <item h="1" x="39"/>
        <item h="1" x="686"/>
        <item h="1" x="408"/>
        <item h="1" x="236"/>
        <item h="1" x="183"/>
        <item h="1" x="331"/>
        <item h="1" x="456"/>
        <item h="1" x="205"/>
        <item h="1" x="132"/>
        <item h="1" x="428"/>
        <item h="1" x="44"/>
        <item h="1" x="117"/>
        <item h="1" x="531"/>
        <item h="1" x="237"/>
        <item h="1" x="700"/>
        <item h="1" x="127"/>
        <item h="1" x="238"/>
        <item h="1" x="583"/>
        <item h="1" x="274"/>
        <item h="1" x="703"/>
        <item h="1" x="499"/>
        <item h="1" x="169"/>
        <item h="1" x="297"/>
        <item h="1" x="584"/>
        <item h="1" x="257"/>
        <item h="1" x="115"/>
        <item h="1" x="101"/>
        <item h="1" x="332"/>
        <item h="1" x="501"/>
        <item h="1" x="20"/>
        <item h="1" x="333"/>
        <item h="1" x="705"/>
        <item h="1" x="334"/>
        <item h="1" x="707"/>
        <item h="1" x="298"/>
        <item h="1" x="391"/>
        <item h="1" x="196"/>
        <item h="1" x="32"/>
        <item h="1" x="708"/>
        <item h="1" x="187"/>
        <item h="1" x="534"/>
        <item h="1" x="133"/>
        <item h="1" x="713"/>
        <item h="1" x="439"/>
        <item h="1" x="536"/>
        <item h="1" x="299"/>
        <item h="1" x="392"/>
        <item h="1" x="300"/>
        <item h="1" x="275"/>
        <item h="1" x="185"/>
        <item h="1" x="440"/>
        <item h="1" x="590"/>
        <item h="1" x="725"/>
        <item h="1" x="135"/>
        <item h="1" x="167"/>
        <item h="1" x="225"/>
        <item h="1" x="335"/>
        <item h="1" x="591"/>
        <item h="1" x="727"/>
        <item h="1" x="477"/>
        <item h="1" x="165"/>
        <item h="1" x="728"/>
        <item h="1" x="483"/>
        <item h="1" x="301"/>
        <item h="1" x="468"/>
        <item h="1" x="86"/>
        <item h="1" x="336"/>
        <item h="1" x="481"/>
        <item h="1" x="593"/>
        <item h="1" x="471"/>
        <item h="1" x="337"/>
        <item h="1" x="97"/>
        <item h="1" x="55"/>
        <item h="1" x="239"/>
        <item h="1" x="35"/>
        <item h="1" x="217"/>
        <item h="1" x="15"/>
        <item h="1" x="258"/>
        <item h="1" x="259"/>
        <item h="1" x="441"/>
        <item h="1" x="51"/>
        <item h="1" x="260"/>
        <item h="1" x="338"/>
        <item h="1" x="419"/>
        <item h="1" x="137"/>
        <item h="1" x="732"/>
        <item h="1" x="734"/>
        <item h="1" x="540"/>
        <item h="1" x="504"/>
        <item h="1" x="457"/>
        <item h="1" x="472"/>
        <item h="1" x="447"/>
        <item h="1" x="544"/>
        <item h="1" x="465"/>
        <item h="1" x="153"/>
        <item h="1" x="302"/>
        <item h="1" x="545"/>
        <item h="1" x="30"/>
        <item h="1" x="602"/>
        <item h="1" x="62"/>
        <item h="1" x="175"/>
        <item h="1" x="339"/>
        <item h="1" x="416"/>
        <item h="1" x="220"/>
        <item h="1" x="240"/>
        <item h="1" x="221"/>
        <item h="1" x="513"/>
        <item h="1" x="606"/>
        <item h="1" x="6"/>
        <item h="1" x="754"/>
        <item h="1" x="261"/>
        <item h="1" x="548"/>
        <item h="1" x="751"/>
        <item h="1" x="393"/>
        <item h="1" x="549"/>
        <item h="1" x="753"/>
        <item h="1" x="429"/>
        <item h="1" x="18"/>
        <item h="1" x="340"/>
        <item h="1" x="63"/>
        <item h="1" x="341"/>
        <item h="1" x="430"/>
        <item h="1" x="610"/>
        <item h="1" x="213"/>
        <item h="1" x="613"/>
        <item h="1" x="614"/>
        <item h="1" x="202"/>
        <item h="1" x="551"/>
        <item h="1" x="478"/>
        <item h="1" x="458"/>
        <item h="1" x="219"/>
        <item h="1" x="615"/>
        <item h="1" x="394"/>
        <item h="1" x="763"/>
        <item h="1" x="552"/>
        <item h="1" x="616"/>
        <item h="1" x="764"/>
        <item h="1" x="553"/>
        <item h="1" x="767"/>
        <item h="1" x="49"/>
        <item h="1" x="479"/>
        <item h="1" x="618"/>
        <item h="1" x="136"/>
        <item h="1" x="554"/>
        <item h="1" x="776"/>
        <item h="1" x="780"/>
        <item h="1" x="395"/>
        <item h="1" x="241"/>
        <item h="1" x="515"/>
        <item h="1" x="342"/>
        <item h="1" x="89"/>
        <item h="1" x="73"/>
        <item h="1" x="276"/>
        <item h="1" x="782"/>
        <item h="1" x="783"/>
        <item h="1" x="102"/>
        <item h="1" x="510"/>
        <item h="1" x="343"/>
        <item h="1" x="242"/>
        <item h="1" x="396"/>
        <item h="1" x="473"/>
        <item h="1" x="344"/>
        <item h="1" x="79"/>
        <item h="1" x="70"/>
        <item h="1" x="787"/>
        <item h="1" x="188"/>
        <item h="1" x="345"/>
        <item h="1" x="397"/>
        <item h="1" x="346"/>
        <item h="1" x="442"/>
        <item h="1" x="791"/>
        <item h="1" x="497"/>
        <item h="1" x="624"/>
        <item h="1" x="201"/>
        <item h="1" x="277"/>
        <item h="1" x="792"/>
        <item h="1" x="303"/>
        <item h="1" x="443"/>
        <item h="1" x="567"/>
        <item h="1" x="810"/>
        <item h="1" x="278"/>
        <item h="1" x="25"/>
        <item h="1" x="626"/>
        <item h="1" x="16"/>
        <item h="1" x="304"/>
        <item h="1" x="262"/>
        <item h="1" x="279"/>
        <item h="1" x="628"/>
        <item h="1" x="420"/>
        <item h="1" x="398"/>
        <item h="1" x="184"/>
        <item h="1" x="557"/>
        <item h="1" x="561"/>
        <item h="1" x="83"/>
        <item h="1" x="347"/>
        <item h="1" x="431"/>
        <item h="1" x="130"/>
        <item h="1" x="194"/>
        <item h="1" x="444"/>
        <item h="1" x="71"/>
        <item h="1" x="168"/>
        <item h="1" x="348"/>
        <item h="1" x="349"/>
        <item h="1" x="209"/>
        <item h="1" x="22"/>
        <item h="1" x="243"/>
        <item h="1" x="809"/>
        <item h="1" x="222"/>
        <item h="1" x="244"/>
        <item h="1" x="812"/>
        <item h="1" x="45"/>
        <item h="1" x="200"/>
        <item h="1" x="630"/>
        <item h="1" x="280"/>
        <item h="1" x="399"/>
        <item h="1" x="81"/>
        <item h="1" x="400"/>
        <item h="1" x="90"/>
        <item h="1" x="147"/>
        <item h="1" x="805"/>
        <item h="1" x="142"/>
        <item h="1" x="806"/>
        <item h="1" x="508"/>
        <item h="1" x="50"/>
        <item h="1" x="517"/>
        <item h="1" x="281"/>
        <item h="1" x="350"/>
        <item h="1" x="807"/>
        <item h="1" x="282"/>
        <item h="1" x="351"/>
        <item h="1" x="138"/>
        <item h="1" x="143"/>
        <item h="1" x="91"/>
        <item h="1" x="808"/>
        <item h="1" x="401"/>
        <item h="1" x="352"/>
        <item h="1" x="37"/>
        <item h="1" x="283"/>
        <item h="1" x="811"/>
        <item h="1" x="480"/>
        <item h="1" x="74"/>
        <item h="1" x="402"/>
        <item h="1" x="449"/>
        <item h="1" x="631"/>
        <item h="1" x="562"/>
        <item h="1" x="813"/>
        <item h="1" x="9"/>
        <item h="1" x="69"/>
        <item h="1" x="814"/>
        <item h="1" x="815"/>
        <item h="1" x="816"/>
        <item h="1" x="817"/>
        <item h="1" x="191"/>
        <item h="1" x="305"/>
        <item h="1" x="403"/>
        <item h="1" x="197"/>
        <item t="default"/>
      </items>
    </pivotField>
    <pivotField showAll="0"/>
    <pivotField showAll="0"/>
    <pivotField showAll="0"/>
    <pivotField showAll="0"/>
    <pivotField showAll="0"/>
    <pivotField showAll="0"/>
    <pivotField showAll="0"/>
    <pivotField dataField="1" showAll="0"/>
    <pivotField showAll="0"/>
    <pivotField numFmtId="9" showAll="0"/>
    <pivotField axis="axisRow" showAll="0">
      <items count="7">
        <item x="0"/>
        <item x="1"/>
        <item x="2"/>
        <item x="3"/>
        <item x="4"/>
        <item x="5"/>
        <item t="default"/>
      </items>
    </pivotField>
  </pivotFields>
  <rowFields count="1">
    <field x="12"/>
  </rowFields>
  <rowItems count="7">
    <i>
      <x/>
    </i>
    <i>
      <x v="1"/>
    </i>
    <i>
      <x v="2"/>
    </i>
    <i>
      <x v="3"/>
    </i>
    <i>
      <x v="4"/>
    </i>
    <i>
      <x v="5"/>
    </i>
    <i t="grand">
      <x/>
    </i>
  </rowItems>
  <colItems count="1">
    <i/>
  </colItems>
  <pageFields count="1">
    <pageField fld="1" hier="-1"/>
  </pageFields>
  <dataFields count="1">
    <dataField name="Sum of num_students" fld="9"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 chart="0" format="4">
      <pivotArea type="data" outline="0" fieldPosition="0">
        <references count="2">
          <reference field="4294967294" count="1" selected="0">
            <x v="0"/>
          </reference>
          <reference field="12" count="1" selected="0">
            <x v="3"/>
          </reference>
        </references>
      </pivotArea>
    </chartFormat>
    <chartFormat chart="0" format="5">
      <pivotArea type="data" outline="0" fieldPosition="0">
        <references count="2">
          <reference field="4294967294" count="1" selected="0">
            <x v="0"/>
          </reference>
          <reference field="12" count="1" selected="0">
            <x v="4"/>
          </reference>
        </references>
      </pivotArea>
    </chartFormat>
    <chartFormat chart="0" format="6">
      <pivotArea type="data" outline="0" fieldPosition="0">
        <references count="2">
          <reference field="4294967294" count="1" selected="0">
            <x v="0"/>
          </reference>
          <reference field="1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5" firstHeaderRow="1" firstDataRow="1" firstDataCol="1"/>
  <pivotFields count="13">
    <pivotField showAll="0"/>
    <pivotField axis="axisRow" multipleItemSelectionAllowed="1" showAll="0">
      <items count="819">
        <item h="1" x="41"/>
        <item h="1" x="99"/>
        <item h="1" x="38"/>
        <item h="1" x="47"/>
        <item h="1" x="505"/>
        <item h="1" x="306"/>
        <item h="1" x="307"/>
        <item h="1" x="166"/>
        <item h="1" x="284"/>
        <item h="1" x="633"/>
        <item h="1" x="634"/>
        <item h="1" x="492"/>
        <item h="1" x="635"/>
        <item h="1" x="146"/>
        <item h="1" x="637"/>
        <item h="1" x="638"/>
        <item h="1" x="518"/>
        <item h="1" x="563"/>
        <item h="1" x="639"/>
        <item h="1" x="564"/>
        <item h="1" x="640"/>
        <item h="1" x="641"/>
        <item h="1" x="642"/>
        <item h="1" x="644"/>
        <item h="1" x="160"/>
        <item h="1" x="645"/>
        <item h="1" x="353"/>
        <item h="1" x="646"/>
        <item h="1" x="354"/>
        <item h="1" x="647"/>
        <item h="1" x="648"/>
        <item h="1" x="42"/>
        <item h="1" x="226"/>
        <item h="1" x="285"/>
        <item h="1" x="566"/>
        <item h="1" x="263"/>
        <item h="1" x="308"/>
        <item h="1" x="568"/>
        <item h="1" x="417"/>
        <item h="1" x="649"/>
        <item h="1" x="650"/>
        <item h="1" x="569"/>
        <item h="1" x="172"/>
        <item h="1" x="111"/>
        <item h="1" x="309"/>
        <item h="1" x="151"/>
        <item h="1" x="652"/>
        <item h="1" x="570"/>
        <item h="1" x="310"/>
        <item h="1" x="161"/>
        <item h="1" x="58"/>
        <item h="1" x="519"/>
        <item h="1" x="206"/>
        <item h="1" x="521"/>
        <item h="1" x="54"/>
        <item h="1" x="264"/>
        <item h="1" x="657"/>
        <item h="1" x="522"/>
        <item h="1" x="658"/>
        <item h="1" x="1"/>
        <item h="1" x="660"/>
        <item h="1" x="661"/>
        <item h="1" x="227"/>
        <item h="1" x="246"/>
        <item h="1" x="666"/>
        <item h="1" x="19"/>
        <item h="1" x="64"/>
        <item h="1" x="524"/>
        <item h="1" x="574"/>
        <item h="1" x="247"/>
        <item h="1" x="665"/>
        <item h="1" x="484"/>
        <item h="1" x="311"/>
        <item h="1" x="312"/>
        <item h="1" x="668"/>
        <item h="1" x="669"/>
        <item h="1" x="576"/>
        <item h="1" x="450"/>
        <item h="1" x="670"/>
        <item h="1" x="671"/>
        <item h="1" x="207"/>
        <item h="1" x="672"/>
        <item h="1" x="673"/>
        <item h="1" x="674"/>
        <item h="1" x="675"/>
        <item h="1" x="676"/>
        <item h="1" x="577"/>
        <item h="1" x="677"/>
        <item h="1" x="525"/>
        <item h="1" x="223"/>
        <item h="1" x="421"/>
        <item h="1" x="355"/>
        <item h="1" x="228"/>
        <item h="1" x="248"/>
        <item h="1" x="17"/>
        <item h="1" x="678"/>
        <item h="1" x="526"/>
        <item h="1" x="527"/>
        <item h="1" x="485"/>
        <item h="1" x="13"/>
        <item h="1" x="679"/>
        <item h="1" x="249"/>
        <item h="1" x="356"/>
        <item h="1" x="578"/>
        <item h="1" x="192"/>
        <item h="1" x="680"/>
        <item h="1" x="98"/>
        <item h="1" x="579"/>
        <item h="1" x="357"/>
        <item h="1" x="150"/>
        <item h="1" x="189"/>
        <item h="1" x="528"/>
        <item h="1" x="684"/>
        <item h="1" x="23"/>
        <item h="1" x="84"/>
        <item h="1" x="687"/>
        <item h="1" x="580"/>
        <item h="1" x="529"/>
        <item h="1" x="581"/>
        <item h="1" x="685"/>
        <item h="1" x="113"/>
        <item h="1" x="60"/>
        <item h="1" x="158"/>
        <item h="1" x="688"/>
        <item h="1" x="14"/>
        <item h="1" x="474"/>
        <item h="1" x="689"/>
        <item h="1" x="696"/>
        <item h="1" x="690"/>
        <item h="1" x="691"/>
        <item h="1" x="582"/>
        <item h="1" x="692"/>
        <item h="1" x="694"/>
        <item h="1" x="693"/>
        <item h="1" x="695"/>
        <item h="1" x="463"/>
        <item h="1" x="697"/>
        <item h="1" x="358"/>
        <item h="1" x="409"/>
        <item h="1" x="530"/>
        <item h="1" x="486"/>
        <item h="1" x="208"/>
        <item h="1" x="698"/>
        <item h="1" x="250"/>
        <item h="1" x="699"/>
        <item h="1" x="313"/>
        <item h="1" x="94"/>
        <item h="1" x="163"/>
        <item h="1" x="157"/>
        <item h="1" x="26"/>
        <item h="1" x="359"/>
        <item h="1" x="123"/>
        <item h="1" x="701"/>
        <item h="1" x="702"/>
        <item h="1" x="171"/>
        <item h="1" x="511"/>
        <item h="1" x="360"/>
        <item h="1" x="500"/>
        <item h="1" x="704"/>
        <item h="1" x="451"/>
        <item h="1" x="361"/>
        <item x="0"/>
        <item h="1" x="204"/>
        <item h="1" x="82"/>
        <item h="1" x="362"/>
        <item h="1" x="363"/>
        <item h="1" x="286"/>
        <item h="1" x="110"/>
        <item h="1" x="148"/>
        <item h="1" x="40"/>
        <item h="1" x="532"/>
        <item h="1" x="585"/>
        <item h="1" x="177"/>
        <item h="1" x="706"/>
        <item h="1" x="710"/>
        <item h="1" x="469"/>
        <item h="1" x="8"/>
        <item h="1" x="466"/>
        <item h="1" x="314"/>
        <item h="1" x="452"/>
        <item h="1" x="586"/>
        <item h="1" x="453"/>
        <item h="1" x="410"/>
        <item h="1" x="533"/>
        <item h="1" x="432"/>
        <item h="1" x="155"/>
        <item h="1" x="709"/>
        <item h="1" x="512"/>
        <item h="1" x="156"/>
        <item h="1" x="535"/>
        <item h="1" x="475"/>
        <item h="1" x="287"/>
        <item h="1" x="711"/>
        <item h="1" x="587"/>
        <item h="1" x="315"/>
        <item h="1" x="494"/>
        <item h="1" x="712"/>
        <item h="1" x="406"/>
        <item h="1" x="265"/>
        <item h="1" x="12"/>
        <item h="1" x="714"/>
        <item h="1" x="405"/>
        <item h="1" x="715"/>
        <item h="1" x="495"/>
        <item h="1" x="716"/>
        <item h="1" x="588"/>
        <item h="1" x="364"/>
        <item h="1" x="717"/>
        <item h="1" x="186"/>
        <item h="1" x="43"/>
        <item h="1" x="502"/>
        <item h="1" x="316"/>
        <item h="1" x="317"/>
        <item h="1" x="195"/>
        <item h="1" x="718"/>
        <item h="1" x="422"/>
        <item h="1" x="589"/>
        <item h="1" x="433"/>
        <item h="1" x="454"/>
        <item h="1" x="76"/>
        <item h="1" x="719"/>
        <item h="1" x="720"/>
        <item h="1" x="411"/>
        <item h="1" x="365"/>
        <item h="1" x="721"/>
        <item h="1" x="78"/>
        <item h="1" x="251"/>
        <item h="1" x="193"/>
        <item h="1" x="118"/>
        <item h="1" x="722"/>
        <item h="1" x="56"/>
        <item h="1" x="366"/>
        <item h="1" x="723"/>
        <item h="1" x="724"/>
        <item h="1" x="266"/>
        <item h="1" x="367"/>
        <item h="1" x="124"/>
        <item h="1" x="467"/>
        <item h="1" x="412"/>
        <item h="1" x="318"/>
        <item h="1" x="368"/>
        <item h="1" x="125"/>
        <item h="1" x="726"/>
        <item h="1" x="516"/>
        <item h="1" x="319"/>
        <item h="1" x="369"/>
        <item h="1" x="61"/>
        <item h="1" x="288"/>
        <item h="1" x="85"/>
        <item h="1" x="370"/>
        <item h="1" x="537"/>
        <item h="1" x="88"/>
        <item h="1" x="224"/>
        <item h="1" x="252"/>
        <item h="1" x="371"/>
        <item h="1" x="538"/>
        <item h="1" x="592"/>
        <item h="1" x="539"/>
        <item h="1" x="594"/>
        <item h="1" x="2"/>
        <item h="1" x="372"/>
        <item h="1" x="34"/>
        <item h="1" x="92"/>
        <item h="1" x="503"/>
        <item h="1" x="211"/>
        <item h="1" x="423"/>
        <item h="1" x="595"/>
        <item h="1" x="729"/>
        <item h="1" x="121"/>
        <item h="1" x="373"/>
        <item h="1" x="182"/>
        <item h="1" x="730"/>
        <item h="1" x="413"/>
        <item h="1" x="596"/>
        <item h="1" x="178"/>
        <item h="1" x="597"/>
        <item h="1" x="598"/>
        <item h="1" x="289"/>
        <item h="1" x="731"/>
        <item h="1" x="424"/>
        <item h="1" x="733"/>
        <item h="1" x="229"/>
        <item h="1" x="119"/>
        <item h="1" x="173"/>
        <item h="1" x="541"/>
        <item h="1" x="434"/>
        <item h="1" x="374"/>
        <item h="1" x="425"/>
        <item h="1" x="735"/>
        <item h="1" x="180"/>
        <item h="1" x="736"/>
        <item h="1" x="737"/>
        <item h="1" x="542"/>
        <item h="1" x="414"/>
        <item h="1" x="162"/>
        <item h="1" x="738"/>
        <item h="1" x="599"/>
        <item h="1" x="375"/>
        <item h="1" x="114"/>
        <item h="1" x="320"/>
        <item h="1" x="600"/>
        <item h="1" x="106"/>
        <item h="1" x="739"/>
        <item h="1" x="376"/>
        <item h="1" x="377"/>
        <item h="1" x="740"/>
        <item h="1" x="741"/>
        <item h="1" x="33"/>
        <item h="1" x="543"/>
        <item h="1" x="378"/>
        <item h="1" x="601"/>
        <item h="1" x="379"/>
        <item h="1" x="59"/>
        <item h="1" x="152"/>
        <item h="1" x="742"/>
        <item h="1" x="426"/>
        <item h="1" x="230"/>
        <item h="1" x="743"/>
        <item h="1" x="744"/>
        <item h="1" x="24"/>
        <item h="1" x="267"/>
        <item h="1" x="745"/>
        <item h="1" x="470"/>
        <item h="1" x="746"/>
        <item h="1" x="747"/>
        <item h="1" x="65"/>
        <item h="1" x="748"/>
        <item h="1" x="749"/>
        <item h="1" x="603"/>
        <item h="1" x="380"/>
        <item h="1" x="487"/>
        <item h="1" x="418"/>
        <item h="1" x="604"/>
        <item h="1" x="750"/>
        <item h="1" x="129"/>
        <item h="1" x="605"/>
        <item h="1" x="547"/>
        <item h="1" x="607"/>
        <item h="1" x="445"/>
        <item h="1" x="514"/>
        <item h="1" x="435"/>
        <item h="1" x="488"/>
        <item h="1" x="215"/>
        <item h="1" x="752"/>
        <item h="1" x="404"/>
        <item h="1" x="36"/>
        <item h="1" x="108"/>
        <item h="1" x="489"/>
        <item h="1" x="139"/>
        <item h="1" x="321"/>
        <item h="1" x="27"/>
        <item h="1" x="381"/>
        <item h="1" x="322"/>
        <item h="1" x="382"/>
        <item h="1" x="383"/>
        <item h="1" x="154"/>
        <item h="1" x="384"/>
        <item h="1" x="755"/>
        <item h="1" x="608"/>
        <item h="1" x="756"/>
        <item h="1" x="757"/>
        <item h="1" x="609"/>
        <item h="1" x="758"/>
        <item h="1" x="4"/>
        <item h="1" x="105"/>
        <item h="1" x="611"/>
        <item h="1" x="759"/>
        <item h="1" x="612"/>
        <item h="1" x="120"/>
        <item h="1" x="218"/>
        <item h="1" x="268"/>
        <item h="1" x="290"/>
        <item h="1" x="210"/>
        <item h="1" x="427"/>
        <item h="1" x="103"/>
        <item h="1" x="46"/>
        <item h="1" x="760"/>
        <item h="1" x="550"/>
        <item h="1" x="761"/>
        <item h="1" x="476"/>
        <item h="1" x="87"/>
        <item h="1" x="490"/>
        <item h="1" x="269"/>
        <item h="1" x="491"/>
        <item h="1" x="104"/>
        <item h="1" x="181"/>
        <item h="1" x="765"/>
        <item h="1" x="461"/>
        <item h="1" x="496"/>
        <item h="1" x="385"/>
        <item h="1" x="762"/>
        <item h="1" x="455"/>
        <item h="1" x="323"/>
        <item h="1" x="766"/>
        <item h="1" x="459"/>
        <item h="1" x="482"/>
        <item h="1" x="768"/>
        <item h="1" x="617"/>
        <item h="1" x="109"/>
        <item h="1" x="769"/>
        <item h="1" x="324"/>
        <item h="1" x="770"/>
        <item h="1" x="771"/>
        <item h="1" x="325"/>
        <item h="1" x="772"/>
        <item h="1" x="773"/>
        <item h="1" x="774"/>
        <item h="1" x="775"/>
        <item h="1" x="198"/>
        <item h="1" x="777"/>
        <item h="1" x="778"/>
        <item h="1" x="620"/>
        <item h="1" x="779"/>
        <item h="1" x="621"/>
        <item h="1" x="555"/>
        <item h="1" x="781"/>
        <item h="1" x="436"/>
        <item h="1" x="407"/>
        <item h="1" x="3"/>
        <item h="1" x="291"/>
        <item h="1" x="253"/>
        <item h="1" x="270"/>
        <item h="1" x="128"/>
        <item h="1" x="77"/>
        <item h="1" x="784"/>
        <item h="1" x="785"/>
        <item h="1" x="170"/>
        <item h="1" x="326"/>
        <item h="1" x="786"/>
        <item h="1" x="386"/>
        <item h="1" x="199"/>
        <item h="1" x="387"/>
        <item h="1" x="460"/>
        <item h="1" x="788"/>
        <item h="1" x="622"/>
        <item h="1" x="556"/>
        <item h="1" x="789"/>
        <item h="1" x="462"/>
        <item h="1" x="292"/>
        <item h="1" x="122"/>
        <item h="1" x="506"/>
        <item h="1" x="790"/>
        <item h="1" x="100"/>
        <item h="1" x="231"/>
        <item h="1" x="623"/>
        <item h="1" x="214"/>
        <item h="1" x="437"/>
        <item h="1" x="212"/>
        <item h="1" x="793"/>
        <item h="1" x="546"/>
        <item h="1" x="80"/>
        <item h="1" x="625"/>
        <item h="1" x="271"/>
        <item h="1" x="131"/>
        <item h="1" x="794"/>
        <item h="1" x="795"/>
        <item h="1" x="112"/>
        <item h="1" x="293"/>
        <item h="1" x="254"/>
        <item h="1" x="388"/>
        <item h="1" x="796"/>
        <item h="1" x="797"/>
        <item h="1" x="498"/>
        <item h="1" x="798"/>
        <item h="1" x="627"/>
        <item h="1" x="799"/>
        <item h="1" x="507"/>
        <item h="1" x="800"/>
        <item h="1" x="75"/>
        <item h="1" x="57"/>
        <item h="1" x="272"/>
        <item h="1" x="52"/>
        <item h="1" x="232"/>
        <item h="1" x="294"/>
        <item h="1" x="233"/>
        <item h="1" x="558"/>
        <item h="1" x="234"/>
        <item h="1" x="629"/>
        <item h="1" x="216"/>
        <item h="1" x="619"/>
        <item h="1" x="559"/>
        <item h="1" x="245"/>
        <item h="1" x="801"/>
        <item h="1" x="802"/>
        <item h="1" x="803"/>
        <item h="1" x="560"/>
        <item h="1" x="804"/>
        <item h="1" x="235"/>
        <item h="1" x="327"/>
        <item h="1" x="93"/>
        <item h="1" x="21"/>
        <item h="1" x="632"/>
        <item h="1" x="149"/>
        <item h="1" x="72"/>
        <item h="1" x="448"/>
        <item h="1" x="126"/>
        <item h="1" x="636"/>
        <item h="1" x="164"/>
        <item h="1" x="643"/>
        <item h="1" x="295"/>
        <item h="1" x="95"/>
        <item h="1" x="565"/>
        <item h="1" x="144"/>
        <item h="1" x="328"/>
        <item h="1" x="141"/>
        <item h="1" x="389"/>
        <item h="1" x="96"/>
        <item h="1" x="273"/>
        <item h="1" x="651"/>
        <item h="1" x="134"/>
        <item h="1" x="203"/>
        <item h="1" x="145"/>
        <item h="1" x="255"/>
        <item h="1" x="179"/>
        <item h="1" x="493"/>
        <item h="1" x="653"/>
        <item h="1" x="654"/>
        <item h="1" x="464"/>
        <item h="1" x="520"/>
        <item h="1" x="655"/>
        <item h="1" x="67"/>
        <item h="1" x="29"/>
        <item h="1" x="656"/>
        <item h="1" x="571"/>
        <item h="1" x="523"/>
        <item h="1" x="659"/>
        <item h="1" x="256"/>
        <item h="1" x="7"/>
        <item h="1" x="53"/>
        <item h="1" x="48"/>
        <item h="1" x="10"/>
        <item h="1" x="116"/>
        <item h="1" x="31"/>
        <item h="1" x="28"/>
        <item h="1" x="68"/>
        <item h="1" x="5"/>
        <item h="1" x="572"/>
        <item h="1" x="329"/>
        <item h="1" x="107"/>
        <item h="1" x="662"/>
        <item h="1" x="573"/>
        <item h="1" x="663"/>
        <item h="1" x="664"/>
        <item h="1" x="667"/>
        <item h="1" x="11"/>
        <item h="1" x="575"/>
        <item h="1" x="190"/>
        <item h="1" x="390"/>
        <item h="1" x="446"/>
        <item h="1" x="66"/>
        <item h="1" x="415"/>
        <item h="1" x="176"/>
        <item h="1" x="296"/>
        <item h="1" x="509"/>
        <item h="1" x="681"/>
        <item h="1" x="159"/>
        <item h="1" x="682"/>
        <item h="1" x="683"/>
        <item h="1" x="438"/>
        <item h="1" x="140"/>
        <item h="1" x="174"/>
        <item h="1" x="330"/>
        <item h="1" x="39"/>
        <item h="1" x="686"/>
        <item h="1" x="408"/>
        <item h="1" x="236"/>
        <item h="1" x="183"/>
        <item h="1" x="331"/>
        <item h="1" x="456"/>
        <item h="1" x="205"/>
        <item h="1" x="132"/>
        <item h="1" x="428"/>
        <item h="1" x="44"/>
        <item h="1" x="117"/>
        <item h="1" x="531"/>
        <item h="1" x="237"/>
        <item h="1" x="700"/>
        <item h="1" x="127"/>
        <item h="1" x="238"/>
        <item h="1" x="583"/>
        <item h="1" x="274"/>
        <item h="1" x="703"/>
        <item h="1" x="499"/>
        <item h="1" x="169"/>
        <item h="1" x="297"/>
        <item h="1" x="584"/>
        <item h="1" x="257"/>
        <item h="1" x="115"/>
        <item h="1" x="101"/>
        <item h="1" x="332"/>
        <item h="1" x="501"/>
        <item h="1" x="20"/>
        <item h="1" x="333"/>
        <item h="1" x="705"/>
        <item h="1" x="334"/>
        <item h="1" x="707"/>
        <item h="1" x="298"/>
        <item h="1" x="391"/>
        <item h="1" x="196"/>
        <item h="1" x="32"/>
        <item h="1" x="708"/>
        <item h="1" x="187"/>
        <item h="1" x="534"/>
        <item h="1" x="133"/>
        <item h="1" x="713"/>
        <item h="1" x="439"/>
        <item h="1" x="536"/>
        <item h="1" x="299"/>
        <item h="1" x="392"/>
        <item h="1" x="300"/>
        <item h="1" x="275"/>
        <item h="1" x="185"/>
        <item h="1" x="440"/>
        <item h="1" x="590"/>
        <item h="1" x="725"/>
        <item h="1" x="135"/>
        <item h="1" x="167"/>
        <item h="1" x="225"/>
        <item h="1" x="335"/>
        <item h="1" x="591"/>
        <item h="1" x="727"/>
        <item h="1" x="477"/>
        <item h="1" x="165"/>
        <item h="1" x="728"/>
        <item h="1" x="483"/>
        <item h="1" x="301"/>
        <item h="1" x="468"/>
        <item h="1" x="86"/>
        <item h="1" x="336"/>
        <item h="1" x="481"/>
        <item h="1" x="593"/>
        <item h="1" x="471"/>
        <item h="1" x="337"/>
        <item h="1" x="97"/>
        <item h="1" x="55"/>
        <item h="1" x="239"/>
        <item h="1" x="35"/>
        <item h="1" x="217"/>
        <item h="1" x="15"/>
        <item h="1" x="258"/>
        <item h="1" x="259"/>
        <item h="1" x="441"/>
        <item h="1" x="51"/>
        <item h="1" x="260"/>
        <item h="1" x="338"/>
        <item h="1" x="419"/>
        <item h="1" x="137"/>
        <item h="1" x="732"/>
        <item h="1" x="734"/>
        <item h="1" x="540"/>
        <item h="1" x="504"/>
        <item h="1" x="457"/>
        <item h="1" x="472"/>
        <item h="1" x="447"/>
        <item h="1" x="544"/>
        <item h="1" x="465"/>
        <item h="1" x="153"/>
        <item h="1" x="302"/>
        <item h="1" x="545"/>
        <item h="1" x="30"/>
        <item h="1" x="602"/>
        <item h="1" x="62"/>
        <item h="1" x="175"/>
        <item h="1" x="339"/>
        <item h="1" x="416"/>
        <item h="1" x="220"/>
        <item h="1" x="240"/>
        <item h="1" x="221"/>
        <item h="1" x="513"/>
        <item h="1" x="606"/>
        <item h="1" x="6"/>
        <item h="1" x="754"/>
        <item h="1" x="261"/>
        <item h="1" x="548"/>
        <item h="1" x="751"/>
        <item h="1" x="393"/>
        <item h="1" x="549"/>
        <item h="1" x="753"/>
        <item h="1" x="429"/>
        <item h="1" x="18"/>
        <item h="1" x="340"/>
        <item h="1" x="63"/>
        <item h="1" x="341"/>
        <item h="1" x="430"/>
        <item h="1" x="610"/>
        <item h="1" x="213"/>
        <item h="1" x="613"/>
        <item h="1" x="614"/>
        <item h="1" x="202"/>
        <item h="1" x="551"/>
        <item h="1" x="478"/>
        <item h="1" x="458"/>
        <item h="1" x="219"/>
        <item h="1" x="615"/>
        <item h="1" x="394"/>
        <item h="1" x="763"/>
        <item h="1" x="552"/>
        <item h="1" x="616"/>
        <item h="1" x="764"/>
        <item h="1" x="553"/>
        <item h="1" x="767"/>
        <item h="1" x="49"/>
        <item h="1" x="479"/>
        <item h="1" x="618"/>
        <item h="1" x="136"/>
        <item h="1" x="554"/>
        <item h="1" x="776"/>
        <item h="1" x="780"/>
        <item h="1" x="395"/>
        <item h="1" x="241"/>
        <item h="1" x="515"/>
        <item h="1" x="342"/>
        <item h="1" x="89"/>
        <item h="1" x="73"/>
        <item h="1" x="276"/>
        <item h="1" x="782"/>
        <item h="1" x="783"/>
        <item h="1" x="102"/>
        <item h="1" x="510"/>
        <item h="1" x="343"/>
        <item h="1" x="242"/>
        <item h="1" x="396"/>
        <item h="1" x="473"/>
        <item h="1" x="344"/>
        <item h="1" x="79"/>
        <item h="1" x="70"/>
        <item h="1" x="787"/>
        <item h="1" x="188"/>
        <item h="1" x="345"/>
        <item h="1" x="397"/>
        <item h="1" x="346"/>
        <item h="1" x="442"/>
        <item h="1" x="791"/>
        <item h="1" x="497"/>
        <item h="1" x="624"/>
        <item h="1" x="201"/>
        <item h="1" x="277"/>
        <item h="1" x="792"/>
        <item h="1" x="303"/>
        <item h="1" x="443"/>
        <item h="1" x="567"/>
        <item h="1" x="810"/>
        <item h="1" x="278"/>
        <item h="1" x="25"/>
        <item h="1" x="626"/>
        <item h="1" x="16"/>
        <item h="1" x="304"/>
        <item h="1" x="262"/>
        <item h="1" x="279"/>
        <item h="1" x="628"/>
        <item h="1" x="420"/>
        <item h="1" x="398"/>
        <item h="1" x="184"/>
        <item h="1" x="557"/>
        <item h="1" x="561"/>
        <item h="1" x="83"/>
        <item h="1" x="347"/>
        <item h="1" x="431"/>
        <item h="1" x="130"/>
        <item h="1" x="194"/>
        <item h="1" x="444"/>
        <item h="1" x="71"/>
        <item h="1" x="168"/>
        <item h="1" x="348"/>
        <item h="1" x="349"/>
        <item h="1" x="209"/>
        <item h="1" x="22"/>
        <item h="1" x="243"/>
        <item h="1" x="809"/>
        <item h="1" x="222"/>
        <item h="1" x="244"/>
        <item h="1" x="812"/>
        <item h="1" x="45"/>
        <item h="1" x="200"/>
        <item h="1" x="630"/>
        <item h="1" x="280"/>
        <item h="1" x="399"/>
        <item h="1" x="81"/>
        <item h="1" x="400"/>
        <item h="1" x="90"/>
        <item h="1" x="147"/>
        <item h="1" x="805"/>
        <item h="1" x="142"/>
        <item h="1" x="806"/>
        <item h="1" x="508"/>
        <item h="1" x="50"/>
        <item h="1" x="517"/>
        <item h="1" x="281"/>
        <item h="1" x="350"/>
        <item h="1" x="807"/>
        <item h="1" x="282"/>
        <item h="1" x="351"/>
        <item h="1" x="138"/>
        <item h="1" x="143"/>
        <item h="1" x="91"/>
        <item h="1" x="808"/>
        <item h="1" x="401"/>
        <item h="1" x="352"/>
        <item h="1" x="37"/>
        <item h="1" x="283"/>
        <item h="1" x="811"/>
        <item h="1" x="480"/>
        <item h="1" x="74"/>
        <item h="1" x="402"/>
        <item h="1" x="449"/>
        <item h="1" x="631"/>
        <item h="1" x="562"/>
        <item h="1" x="813"/>
        <item h="1" x="9"/>
        <item h="1" x="69"/>
        <item h="1" x="814"/>
        <item h="1" x="815"/>
        <item h="1" x="816"/>
        <item h="1" x="817"/>
        <item h="1" x="191"/>
        <item h="1" x="305"/>
        <item h="1" x="403"/>
        <item h="1" x="197"/>
        <item t="default"/>
      </items>
    </pivotField>
    <pivotField showAll="0"/>
    <pivotField showAll="0"/>
    <pivotField showAll="0"/>
    <pivotField showAll="0"/>
    <pivotField showAll="0"/>
    <pivotField showAll="0"/>
    <pivotField showAll="0"/>
    <pivotField dataField="1" showAll="0"/>
    <pivotField showAll="0"/>
    <pivotField numFmtId="9" showAll="0"/>
    <pivotField showAll="0"/>
  </pivotFields>
  <rowFields count="1">
    <field x="1"/>
  </rowFields>
  <rowItems count="2">
    <i>
      <x v="161"/>
    </i>
    <i t="grand">
      <x/>
    </i>
  </rowItems>
  <colItems count="1">
    <i/>
  </colItems>
  <dataFields count="1">
    <dataField name="Average of num_students" fld="9" subtotal="average"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C12" firstHeaderRow="0" firstDataRow="1" firstDataCol="1" rowPageCount="1" colPageCount="1"/>
  <pivotFields count="13">
    <pivotField axis="axisPage" multipleItemSelectionAllowed="1" showAll="0">
      <items count="213">
        <item x="0"/>
        <item h="1" x="1"/>
        <item h="1" x="2"/>
        <item h="1" x="3"/>
        <item h="1" x="4"/>
        <item h="1" x="5"/>
        <item h="1" x="150"/>
        <item h="1" x="6"/>
        <item h="1" x="7"/>
        <item h="1" x="8"/>
        <item h="1" x="9"/>
        <item h="1" x="10"/>
        <item h="1" x="11"/>
        <item h="1" x="12"/>
        <item h="1" x="13"/>
        <item h="1" x="151"/>
        <item h="1" x="14"/>
        <item h="1" x="15"/>
        <item h="1" x="16"/>
        <item h="1" x="17"/>
        <item h="1" x="18"/>
        <item h="1" x="19"/>
        <item h="1" x="20"/>
        <item h="1" x="21"/>
        <item h="1" x="22"/>
        <item h="1" x="23"/>
        <item h="1" x="24"/>
        <item h="1" x="25"/>
        <item h="1" x="26"/>
        <item h="1" x="27"/>
        <item h="1" x="152"/>
        <item h="1" x="28"/>
        <item h="1" x="29"/>
        <item h="1" x="30"/>
        <item h="1" x="31"/>
        <item h="1" x="32"/>
        <item h="1" x="33"/>
        <item h="1" x="34"/>
        <item h="1" x="35"/>
        <item h="1" x="36"/>
        <item h="1" x="37"/>
        <item h="1" x="38"/>
        <item h="1" x="39"/>
        <item h="1" x="153"/>
        <item h="1" x="154"/>
        <item h="1" x="155"/>
        <item h="1" x="40"/>
        <item h="1" x="41"/>
        <item h="1" x="42"/>
        <item h="1" x="197"/>
        <item h="1" x="43"/>
        <item h="1" x="44"/>
        <item h="1" x="45"/>
        <item h="1" x="46"/>
        <item h="1" x="47"/>
        <item h="1" x="48"/>
        <item h="1" x="49"/>
        <item h="1" x="50"/>
        <item h="1" x="51"/>
        <item h="1" x="52"/>
        <item h="1" x="53"/>
        <item h="1" x="156"/>
        <item h="1" x="54"/>
        <item h="1" x="55"/>
        <item h="1" x="56"/>
        <item h="1" x="57"/>
        <item h="1" x="58"/>
        <item h="1" x="59"/>
        <item h="1" x="157"/>
        <item h="1" x="158"/>
        <item h="1" x="60"/>
        <item h="1" x="61"/>
        <item h="1" x="62"/>
        <item h="1" x="159"/>
        <item h="1" x="63"/>
        <item h="1" x="64"/>
        <item h="1" x="65"/>
        <item h="1" x="66"/>
        <item h="1" x="67"/>
        <item h="1" x="160"/>
        <item h="1" x="68"/>
        <item h="1" x="198"/>
        <item h="1" x="69"/>
        <item h="1" x="161"/>
        <item h="1" x="70"/>
        <item h="1" x="71"/>
        <item h="1" x="72"/>
        <item h="1" x="73"/>
        <item h="1" x="74"/>
        <item h="1" x="75"/>
        <item h="1" x="162"/>
        <item h="1" x="163"/>
        <item h="1" x="76"/>
        <item h="1" x="77"/>
        <item h="1" x="78"/>
        <item h="1" x="164"/>
        <item h="1" x="165"/>
        <item h="1" x="79"/>
        <item h="1" x="80"/>
        <item h="1" x="81"/>
        <item h="1" x="82"/>
        <item h="1" x="83"/>
        <item h="1" x="84"/>
        <item h="1" x="85"/>
        <item h="1" x="86"/>
        <item h="1" x="87"/>
        <item h="1" x="88"/>
        <item h="1" x="166"/>
        <item h="1" x="89"/>
        <item h="1" x="167"/>
        <item h="1" x="90"/>
        <item h="1" x="91"/>
        <item h="1" x="168"/>
        <item h="1" x="92"/>
        <item h="1" x="93"/>
        <item h="1" x="169"/>
        <item h="1" x="94"/>
        <item h="1" x="95"/>
        <item h="1" x="96"/>
        <item h="1" x="97"/>
        <item h="1" x="170"/>
        <item h="1" x="98"/>
        <item h="1" x="171"/>
        <item h="1" x="99"/>
        <item h="1" x="172"/>
        <item h="1" x="202"/>
        <item h="1" x="100"/>
        <item h="1" x="101"/>
        <item h="1" x="102"/>
        <item h="1" x="103"/>
        <item h="1" x="173"/>
        <item h="1" x="104"/>
        <item h="1" x="174"/>
        <item h="1" x="175"/>
        <item h="1" x="105"/>
        <item h="1" x="106"/>
        <item h="1" x="107"/>
        <item h="1" x="108"/>
        <item h="1" x="109"/>
        <item h="1" x="110"/>
        <item h="1" x="176"/>
        <item h="1" x="111"/>
        <item h="1" x="112"/>
        <item h="1" x="113"/>
        <item h="1" x="114"/>
        <item h="1" x="177"/>
        <item h="1" x="115"/>
        <item h="1" x="178"/>
        <item h="1" x="116"/>
        <item h="1" x="179"/>
        <item h="1" x="117"/>
        <item h="1" x="118"/>
        <item h="1" x="199"/>
        <item h="1" x="180"/>
        <item h="1" x="119"/>
        <item h="1" x="120"/>
        <item h="1" x="181"/>
        <item h="1" x="121"/>
        <item h="1" x="122"/>
        <item h="1" x="203"/>
        <item h="1" x="123"/>
        <item h="1" x="182"/>
        <item h="1" x="124"/>
        <item h="1" x="125"/>
        <item h="1" x="126"/>
        <item h="1" x="183"/>
        <item h="1" x="127"/>
        <item h="1" x="128"/>
        <item h="1" x="184"/>
        <item h="1" x="129"/>
        <item h="1" x="130"/>
        <item h="1" x="131"/>
        <item h="1" x="132"/>
        <item h="1" x="133"/>
        <item h="1" x="205"/>
        <item h="1" x="185"/>
        <item h="1" x="134"/>
        <item h="1" x="135"/>
        <item h="1" x="206"/>
        <item h="1" x="186"/>
        <item h="1" x="136"/>
        <item h="1" x="137"/>
        <item h="1" x="138"/>
        <item h="1" x="139"/>
        <item h="1" x="140"/>
        <item h="1" x="141"/>
        <item h="1" x="142"/>
        <item h="1" x="204"/>
        <item h="1" x="143"/>
        <item h="1" x="144"/>
        <item h="1" x="187"/>
        <item h="1" x="188"/>
        <item h="1" x="145"/>
        <item h="1" x="189"/>
        <item h="1" x="146"/>
        <item h="1" x="147"/>
        <item h="1" x="148"/>
        <item h="1" x="200"/>
        <item h="1" x="149"/>
        <item h="1" x="190"/>
        <item h="1" x="191"/>
        <item h="1" x="207"/>
        <item h="1" x="192"/>
        <item h="1" x="193"/>
        <item h="1" x="208"/>
        <item h="1" x="194"/>
        <item h="1" x="195"/>
        <item h="1" x="196"/>
        <item h="1" x="201"/>
        <item h="1" x="209"/>
        <item h="1" x="210"/>
        <item h="1" x="211"/>
        <item t="default"/>
      </items>
    </pivotField>
    <pivotField axis="axisRow" showAll="0">
      <items count="819">
        <item x="41"/>
        <item x="99"/>
        <item x="38"/>
        <item x="47"/>
        <item x="505"/>
        <item x="306"/>
        <item x="307"/>
        <item x="166"/>
        <item x="284"/>
        <item x="633"/>
        <item x="634"/>
        <item x="492"/>
        <item x="635"/>
        <item x="146"/>
        <item x="637"/>
        <item x="638"/>
        <item x="518"/>
        <item x="563"/>
        <item x="639"/>
        <item x="564"/>
        <item x="640"/>
        <item x="641"/>
        <item x="642"/>
        <item x="644"/>
        <item x="160"/>
        <item x="645"/>
        <item x="353"/>
        <item x="646"/>
        <item x="354"/>
        <item x="647"/>
        <item x="648"/>
        <item x="42"/>
        <item x="226"/>
        <item x="285"/>
        <item x="566"/>
        <item x="263"/>
        <item x="308"/>
        <item x="568"/>
        <item x="417"/>
        <item x="649"/>
        <item x="650"/>
        <item x="569"/>
        <item x="172"/>
        <item x="111"/>
        <item x="309"/>
        <item x="151"/>
        <item x="652"/>
        <item x="570"/>
        <item x="310"/>
        <item x="161"/>
        <item x="58"/>
        <item x="519"/>
        <item x="206"/>
        <item x="521"/>
        <item x="54"/>
        <item x="264"/>
        <item x="657"/>
        <item x="522"/>
        <item x="658"/>
        <item x="1"/>
        <item x="660"/>
        <item x="661"/>
        <item x="227"/>
        <item x="246"/>
        <item x="666"/>
        <item x="19"/>
        <item x="64"/>
        <item x="524"/>
        <item x="574"/>
        <item x="247"/>
        <item x="665"/>
        <item x="484"/>
        <item x="311"/>
        <item x="312"/>
        <item x="668"/>
        <item x="669"/>
        <item x="576"/>
        <item x="450"/>
        <item x="670"/>
        <item x="671"/>
        <item x="207"/>
        <item x="672"/>
        <item x="673"/>
        <item x="674"/>
        <item x="675"/>
        <item x="676"/>
        <item x="577"/>
        <item x="677"/>
        <item x="525"/>
        <item x="223"/>
        <item x="421"/>
        <item x="355"/>
        <item x="228"/>
        <item x="248"/>
        <item x="17"/>
        <item x="678"/>
        <item x="526"/>
        <item x="527"/>
        <item x="485"/>
        <item x="13"/>
        <item x="679"/>
        <item x="249"/>
        <item x="356"/>
        <item x="578"/>
        <item x="192"/>
        <item x="680"/>
        <item x="98"/>
        <item x="579"/>
        <item x="357"/>
        <item x="150"/>
        <item x="189"/>
        <item x="528"/>
        <item x="684"/>
        <item x="23"/>
        <item x="84"/>
        <item x="687"/>
        <item x="580"/>
        <item x="529"/>
        <item x="581"/>
        <item x="685"/>
        <item x="113"/>
        <item x="60"/>
        <item x="158"/>
        <item x="688"/>
        <item x="14"/>
        <item x="474"/>
        <item x="689"/>
        <item x="696"/>
        <item x="690"/>
        <item x="691"/>
        <item x="582"/>
        <item x="692"/>
        <item x="694"/>
        <item x="693"/>
        <item x="695"/>
        <item x="463"/>
        <item x="697"/>
        <item x="358"/>
        <item x="409"/>
        <item x="530"/>
        <item x="486"/>
        <item x="208"/>
        <item x="698"/>
        <item x="250"/>
        <item x="699"/>
        <item x="313"/>
        <item x="94"/>
        <item x="163"/>
        <item x="157"/>
        <item x="26"/>
        <item x="359"/>
        <item x="123"/>
        <item x="701"/>
        <item x="702"/>
        <item x="171"/>
        <item x="511"/>
        <item x="360"/>
        <item x="500"/>
        <item x="704"/>
        <item x="451"/>
        <item x="361"/>
        <item x="0"/>
        <item x="204"/>
        <item x="82"/>
        <item x="362"/>
        <item x="363"/>
        <item x="286"/>
        <item x="110"/>
        <item x="148"/>
        <item x="40"/>
        <item x="532"/>
        <item x="585"/>
        <item x="177"/>
        <item x="706"/>
        <item x="710"/>
        <item x="469"/>
        <item x="8"/>
        <item x="466"/>
        <item x="314"/>
        <item x="452"/>
        <item x="586"/>
        <item x="453"/>
        <item x="410"/>
        <item x="533"/>
        <item x="432"/>
        <item x="155"/>
        <item x="709"/>
        <item x="512"/>
        <item x="156"/>
        <item x="535"/>
        <item x="475"/>
        <item x="287"/>
        <item x="711"/>
        <item x="587"/>
        <item x="315"/>
        <item x="494"/>
        <item x="712"/>
        <item x="406"/>
        <item x="265"/>
        <item x="12"/>
        <item x="714"/>
        <item x="405"/>
        <item x="715"/>
        <item x="495"/>
        <item x="716"/>
        <item x="588"/>
        <item x="364"/>
        <item x="717"/>
        <item x="186"/>
        <item x="43"/>
        <item x="502"/>
        <item x="316"/>
        <item x="317"/>
        <item x="195"/>
        <item x="718"/>
        <item x="422"/>
        <item x="589"/>
        <item x="433"/>
        <item x="454"/>
        <item x="76"/>
        <item x="719"/>
        <item x="720"/>
        <item x="411"/>
        <item x="365"/>
        <item x="721"/>
        <item x="78"/>
        <item x="251"/>
        <item x="193"/>
        <item x="118"/>
        <item x="722"/>
        <item x="56"/>
        <item x="366"/>
        <item x="723"/>
        <item x="724"/>
        <item x="266"/>
        <item x="367"/>
        <item x="124"/>
        <item x="467"/>
        <item x="412"/>
        <item x="318"/>
        <item x="368"/>
        <item x="125"/>
        <item x="726"/>
        <item x="516"/>
        <item x="319"/>
        <item x="369"/>
        <item x="61"/>
        <item x="288"/>
        <item x="85"/>
        <item x="370"/>
        <item x="537"/>
        <item x="88"/>
        <item x="224"/>
        <item x="252"/>
        <item x="371"/>
        <item x="538"/>
        <item x="592"/>
        <item x="539"/>
        <item x="594"/>
        <item x="2"/>
        <item x="372"/>
        <item x="34"/>
        <item x="92"/>
        <item x="503"/>
        <item x="211"/>
        <item x="423"/>
        <item x="595"/>
        <item x="729"/>
        <item x="121"/>
        <item x="373"/>
        <item x="182"/>
        <item x="730"/>
        <item x="413"/>
        <item x="596"/>
        <item x="178"/>
        <item x="597"/>
        <item x="598"/>
        <item x="289"/>
        <item x="731"/>
        <item x="424"/>
        <item x="733"/>
        <item x="229"/>
        <item x="119"/>
        <item x="173"/>
        <item x="541"/>
        <item x="434"/>
        <item x="374"/>
        <item x="425"/>
        <item x="735"/>
        <item x="180"/>
        <item x="736"/>
        <item x="737"/>
        <item x="542"/>
        <item x="414"/>
        <item x="162"/>
        <item x="738"/>
        <item x="599"/>
        <item x="375"/>
        <item x="114"/>
        <item x="320"/>
        <item x="600"/>
        <item x="106"/>
        <item x="739"/>
        <item x="376"/>
        <item x="377"/>
        <item x="740"/>
        <item x="741"/>
        <item x="33"/>
        <item x="543"/>
        <item x="378"/>
        <item x="601"/>
        <item x="379"/>
        <item x="59"/>
        <item x="152"/>
        <item x="742"/>
        <item x="426"/>
        <item x="230"/>
        <item x="743"/>
        <item x="744"/>
        <item x="24"/>
        <item x="267"/>
        <item x="745"/>
        <item x="470"/>
        <item x="746"/>
        <item x="747"/>
        <item x="65"/>
        <item x="748"/>
        <item x="749"/>
        <item x="603"/>
        <item x="380"/>
        <item x="487"/>
        <item x="418"/>
        <item x="604"/>
        <item x="750"/>
        <item x="129"/>
        <item x="605"/>
        <item x="547"/>
        <item x="607"/>
        <item x="445"/>
        <item x="514"/>
        <item x="435"/>
        <item x="488"/>
        <item x="215"/>
        <item x="752"/>
        <item x="404"/>
        <item x="36"/>
        <item x="108"/>
        <item x="489"/>
        <item x="139"/>
        <item x="321"/>
        <item x="27"/>
        <item x="381"/>
        <item x="322"/>
        <item x="382"/>
        <item x="383"/>
        <item x="154"/>
        <item x="384"/>
        <item x="755"/>
        <item x="608"/>
        <item x="756"/>
        <item x="757"/>
        <item x="609"/>
        <item x="758"/>
        <item x="4"/>
        <item x="105"/>
        <item x="611"/>
        <item x="759"/>
        <item x="612"/>
        <item x="120"/>
        <item x="218"/>
        <item x="268"/>
        <item x="290"/>
        <item x="210"/>
        <item x="427"/>
        <item x="103"/>
        <item x="46"/>
        <item x="760"/>
        <item x="550"/>
        <item x="761"/>
        <item x="476"/>
        <item x="87"/>
        <item x="490"/>
        <item x="269"/>
        <item x="491"/>
        <item x="104"/>
        <item x="181"/>
        <item x="765"/>
        <item x="461"/>
        <item x="496"/>
        <item x="385"/>
        <item x="762"/>
        <item x="455"/>
        <item x="323"/>
        <item x="766"/>
        <item x="459"/>
        <item x="482"/>
        <item x="768"/>
        <item x="617"/>
        <item x="109"/>
        <item x="769"/>
        <item x="324"/>
        <item x="770"/>
        <item x="771"/>
        <item x="325"/>
        <item x="772"/>
        <item x="773"/>
        <item x="774"/>
        <item x="775"/>
        <item x="198"/>
        <item x="777"/>
        <item x="778"/>
        <item x="620"/>
        <item x="779"/>
        <item x="621"/>
        <item x="555"/>
        <item x="781"/>
        <item x="436"/>
        <item x="407"/>
        <item x="3"/>
        <item x="291"/>
        <item x="253"/>
        <item x="270"/>
        <item x="128"/>
        <item x="77"/>
        <item x="784"/>
        <item x="785"/>
        <item x="170"/>
        <item x="326"/>
        <item x="786"/>
        <item x="386"/>
        <item x="199"/>
        <item x="387"/>
        <item x="460"/>
        <item x="788"/>
        <item x="622"/>
        <item x="556"/>
        <item x="789"/>
        <item x="462"/>
        <item x="292"/>
        <item x="122"/>
        <item x="506"/>
        <item x="790"/>
        <item x="100"/>
        <item x="231"/>
        <item x="623"/>
        <item x="214"/>
        <item x="437"/>
        <item x="212"/>
        <item x="793"/>
        <item x="546"/>
        <item x="80"/>
        <item x="625"/>
        <item x="271"/>
        <item x="131"/>
        <item x="794"/>
        <item x="795"/>
        <item x="112"/>
        <item x="293"/>
        <item x="254"/>
        <item x="388"/>
        <item x="796"/>
        <item x="797"/>
        <item x="498"/>
        <item x="798"/>
        <item x="627"/>
        <item x="799"/>
        <item x="507"/>
        <item x="800"/>
        <item x="75"/>
        <item x="57"/>
        <item x="272"/>
        <item x="52"/>
        <item x="232"/>
        <item x="294"/>
        <item x="233"/>
        <item x="558"/>
        <item x="234"/>
        <item x="629"/>
        <item x="216"/>
        <item x="619"/>
        <item x="559"/>
        <item x="245"/>
        <item x="801"/>
        <item x="802"/>
        <item x="803"/>
        <item x="560"/>
        <item x="804"/>
        <item x="235"/>
        <item x="327"/>
        <item x="93"/>
        <item x="21"/>
        <item x="632"/>
        <item x="149"/>
        <item x="72"/>
        <item x="448"/>
        <item x="126"/>
        <item x="636"/>
        <item x="164"/>
        <item x="643"/>
        <item x="295"/>
        <item x="95"/>
        <item x="565"/>
        <item x="144"/>
        <item x="328"/>
        <item x="141"/>
        <item x="389"/>
        <item x="96"/>
        <item x="273"/>
        <item x="651"/>
        <item x="134"/>
        <item x="203"/>
        <item x="145"/>
        <item x="255"/>
        <item x="179"/>
        <item x="493"/>
        <item x="653"/>
        <item x="654"/>
        <item x="464"/>
        <item x="520"/>
        <item x="655"/>
        <item x="67"/>
        <item x="29"/>
        <item x="656"/>
        <item x="571"/>
        <item x="523"/>
        <item x="659"/>
        <item x="256"/>
        <item x="7"/>
        <item x="53"/>
        <item x="48"/>
        <item x="10"/>
        <item x="116"/>
        <item x="31"/>
        <item x="28"/>
        <item x="68"/>
        <item x="5"/>
        <item x="572"/>
        <item x="329"/>
        <item x="107"/>
        <item x="662"/>
        <item x="573"/>
        <item x="663"/>
        <item x="664"/>
        <item x="667"/>
        <item x="11"/>
        <item x="575"/>
        <item x="190"/>
        <item x="390"/>
        <item x="446"/>
        <item x="66"/>
        <item x="415"/>
        <item x="176"/>
        <item x="296"/>
        <item x="509"/>
        <item x="681"/>
        <item x="159"/>
        <item x="682"/>
        <item x="683"/>
        <item x="438"/>
        <item x="140"/>
        <item x="174"/>
        <item x="330"/>
        <item x="39"/>
        <item x="686"/>
        <item x="408"/>
        <item x="236"/>
        <item x="183"/>
        <item x="331"/>
        <item x="456"/>
        <item x="205"/>
        <item x="132"/>
        <item x="428"/>
        <item x="44"/>
        <item x="117"/>
        <item x="531"/>
        <item x="237"/>
        <item x="700"/>
        <item x="127"/>
        <item x="238"/>
        <item x="583"/>
        <item x="274"/>
        <item x="703"/>
        <item x="499"/>
        <item x="169"/>
        <item x="297"/>
        <item x="584"/>
        <item x="257"/>
        <item x="115"/>
        <item x="101"/>
        <item x="332"/>
        <item x="501"/>
        <item x="20"/>
        <item x="333"/>
        <item x="705"/>
        <item x="334"/>
        <item x="707"/>
        <item x="298"/>
        <item x="391"/>
        <item x="196"/>
        <item x="32"/>
        <item x="708"/>
        <item x="187"/>
        <item x="534"/>
        <item x="133"/>
        <item x="713"/>
        <item x="439"/>
        <item x="536"/>
        <item x="299"/>
        <item x="392"/>
        <item x="300"/>
        <item x="275"/>
        <item x="185"/>
        <item x="440"/>
        <item x="590"/>
        <item x="725"/>
        <item x="135"/>
        <item x="167"/>
        <item x="225"/>
        <item x="335"/>
        <item x="591"/>
        <item x="727"/>
        <item x="477"/>
        <item x="165"/>
        <item x="728"/>
        <item x="483"/>
        <item x="301"/>
        <item x="468"/>
        <item x="86"/>
        <item x="336"/>
        <item x="481"/>
        <item x="593"/>
        <item x="471"/>
        <item x="337"/>
        <item x="97"/>
        <item x="55"/>
        <item x="239"/>
        <item x="35"/>
        <item x="217"/>
        <item x="15"/>
        <item x="258"/>
        <item x="259"/>
        <item x="441"/>
        <item x="51"/>
        <item x="260"/>
        <item x="338"/>
        <item x="419"/>
        <item x="137"/>
        <item x="732"/>
        <item x="734"/>
        <item x="540"/>
        <item x="504"/>
        <item x="457"/>
        <item x="472"/>
        <item x="447"/>
        <item x="544"/>
        <item x="465"/>
        <item x="153"/>
        <item x="302"/>
        <item x="545"/>
        <item x="30"/>
        <item x="602"/>
        <item x="62"/>
        <item x="175"/>
        <item x="339"/>
        <item x="416"/>
        <item x="220"/>
        <item x="240"/>
        <item x="221"/>
        <item x="513"/>
        <item x="606"/>
        <item x="6"/>
        <item x="754"/>
        <item x="261"/>
        <item x="548"/>
        <item x="751"/>
        <item x="393"/>
        <item x="549"/>
        <item x="753"/>
        <item x="429"/>
        <item x="18"/>
        <item x="340"/>
        <item x="63"/>
        <item x="341"/>
        <item x="430"/>
        <item x="610"/>
        <item x="213"/>
        <item x="613"/>
        <item x="614"/>
        <item x="202"/>
        <item x="551"/>
        <item x="478"/>
        <item x="458"/>
        <item x="219"/>
        <item x="615"/>
        <item x="394"/>
        <item x="763"/>
        <item x="552"/>
        <item x="616"/>
        <item x="764"/>
        <item x="553"/>
        <item x="767"/>
        <item x="49"/>
        <item x="479"/>
        <item x="618"/>
        <item x="136"/>
        <item x="554"/>
        <item x="776"/>
        <item x="780"/>
        <item x="395"/>
        <item x="241"/>
        <item x="515"/>
        <item x="342"/>
        <item x="89"/>
        <item x="73"/>
        <item x="276"/>
        <item x="782"/>
        <item x="783"/>
        <item x="102"/>
        <item x="510"/>
        <item x="343"/>
        <item x="242"/>
        <item x="396"/>
        <item x="473"/>
        <item x="344"/>
        <item x="79"/>
        <item x="70"/>
        <item x="787"/>
        <item x="188"/>
        <item x="345"/>
        <item x="397"/>
        <item x="346"/>
        <item x="442"/>
        <item x="791"/>
        <item x="497"/>
        <item x="624"/>
        <item x="201"/>
        <item x="277"/>
        <item x="792"/>
        <item x="303"/>
        <item x="443"/>
        <item x="567"/>
        <item x="810"/>
        <item x="278"/>
        <item x="25"/>
        <item x="626"/>
        <item x="16"/>
        <item x="304"/>
        <item x="262"/>
        <item x="279"/>
        <item x="628"/>
        <item x="420"/>
        <item x="398"/>
        <item x="184"/>
        <item x="557"/>
        <item x="561"/>
        <item x="83"/>
        <item x="347"/>
        <item x="431"/>
        <item x="130"/>
        <item x="194"/>
        <item x="444"/>
        <item x="71"/>
        <item x="168"/>
        <item x="348"/>
        <item x="349"/>
        <item x="209"/>
        <item x="22"/>
        <item x="243"/>
        <item x="809"/>
        <item x="222"/>
        <item x="244"/>
        <item x="812"/>
        <item x="45"/>
        <item x="200"/>
        <item x="630"/>
        <item x="280"/>
        <item x="399"/>
        <item x="81"/>
        <item x="400"/>
        <item x="90"/>
        <item x="147"/>
        <item x="805"/>
        <item x="142"/>
        <item x="806"/>
        <item x="508"/>
        <item x="50"/>
        <item x="517"/>
        <item x="281"/>
        <item x="350"/>
        <item x="807"/>
        <item x="282"/>
        <item x="351"/>
        <item x="138"/>
        <item x="143"/>
        <item x="91"/>
        <item x="808"/>
        <item x="401"/>
        <item x="352"/>
        <item x="37"/>
        <item x="283"/>
        <item x="811"/>
        <item x="480"/>
        <item x="74"/>
        <item x="402"/>
        <item x="449"/>
        <item x="631"/>
        <item x="562"/>
        <item x="813"/>
        <item x="9"/>
        <item x="69"/>
        <item x="814"/>
        <item x="815"/>
        <item x="816"/>
        <item x="817"/>
        <item x="191"/>
        <item x="305"/>
        <item x="403"/>
        <item x="197"/>
        <item t="default"/>
      </items>
    </pivotField>
    <pivotField showAll="0"/>
    <pivotField showAll="0"/>
    <pivotField showAll="0"/>
    <pivotField showAll="0"/>
    <pivotField showAll="0"/>
    <pivotField axis="axisRow" dataField="1" showAll="0">
      <items count="613">
        <item x="229"/>
        <item x="275"/>
        <item x="276"/>
        <item x="267"/>
        <item x="193"/>
        <item x="204"/>
        <item x="263"/>
        <item x="202"/>
        <item x="258"/>
        <item x="261"/>
        <item x="186"/>
        <item x="298"/>
        <item x="55"/>
        <item x="173"/>
        <item x="119"/>
        <item x="82"/>
        <item x="249"/>
        <item x="279"/>
        <item x="60"/>
        <item x="199"/>
        <item x="293"/>
        <item x="118"/>
        <item x="280"/>
        <item x="177"/>
        <item x="75"/>
        <item x="198"/>
        <item x="155"/>
        <item x="239"/>
        <item x="107"/>
        <item x="242"/>
        <item x="180"/>
        <item x="182"/>
        <item x="402"/>
        <item x="238"/>
        <item x="332"/>
        <item x="179"/>
        <item x="251"/>
        <item x="195"/>
        <item x="71"/>
        <item x="178"/>
        <item x="223"/>
        <item x="45"/>
        <item x="29"/>
        <item x="459"/>
        <item x="109"/>
        <item x="188"/>
        <item x="37"/>
        <item x="106"/>
        <item x="301"/>
        <item x="246"/>
        <item x="84"/>
        <item x="406"/>
        <item x="56"/>
        <item x="31"/>
        <item x="379"/>
        <item x="50"/>
        <item x="207"/>
        <item x="26"/>
        <item x="216"/>
        <item x="148"/>
        <item x="205"/>
        <item x="93"/>
        <item x="281"/>
        <item x="209"/>
        <item x="371"/>
        <item x="442"/>
        <item x="43"/>
        <item x="28"/>
        <item x="137"/>
        <item x="257"/>
        <item x="260"/>
        <item x="241"/>
        <item x="113"/>
        <item x="116"/>
        <item x="61"/>
        <item x="117"/>
        <item x="57"/>
        <item x="65"/>
        <item x="15"/>
        <item x="237"/>
        <item x="401"/>
        <item x="210"/>
        <item x="51"/>
        <item x="219"/>
        <item x="396"/>
        <item x="291"/>
        <item x="233"/>
        <item x="206"/>
        <item x="367"/>
        <item x="48"/>
        <item x="524"/>
        <item x="174"/>
        <item x="103"/>
        <item x="240"/>
        <item x="169"/>
        <item x="0"/>
        <item x="433"/>
        <item x="9"/>
        <item x="87"/>
        <item x="152"/>
        <item x="115"/>
        <item x="138"/>
        <item x="285"/>
        <item x="282"/>
        <item x="170"/>
        <item x="147"/>
        <item x="230"/>
        <item x="64"/>
        <item x="336"/>
        <item x="123"/>
        <item x="88"/>
        <item x="392"/>
        <item x="40"/>
        <item x="356"/>
        <item x="172"/>
        <item x="328"/>
        <item x="196"/>
        <item x="203"/>
        <item x="278"/>
        <item x="225"/>
        <item x="201"/>
        <item x="222"/>
        <item x="376"/>
        <item x="363"/>
        <item x="357"/>
        <item x="98"/>
        <item x="167"/>
        <item x="52"/>
        <item x="595"/>
        <item x="39"/>
        <item x="30"/>
        <item x="575"/>
        <item x="189"/>
        <item x="102"/>
        <item x="49"/>
        <item x="476"/>
        <item x="214"/>
        <item x="262"/>
        <item x="99"/>
        <item x="68"/>
        <item x="14"/>
        <item x="47"/>
        <item x="446"/>
        <item x="197"/>
        <item x="290"/>
        <item x="89"/>
        <item x="314"/>
        <item x="342"/>
        <item x="364"/>
        <item x="305"/>
        <item x="95"/>
        <item x="411"/>
        <item x="183"/>
        <item x="80"/>
        <item x="38"/>
        <item x="21"/>
        <item x="100"/>
        <item x="149"/>
        <item x="108"/>
        <item x="235"/>
        <item x="583"/>
        <item x="151"/>
        <item x="104"/>
        <item x="143"/>
        <item x="132"/>
        <item x="78"/>
        <item x="105"/>
        <item x="145"/>
        <item x="343"/>
        <item x="131"/>
        <item x="316"/>
        <item x="228"/>
        <item x="24"/>
        <item x="248"/>
        <item x="221"/>
        <item x="79"/>
        <item x="18"/>
        <item x="349"/>
        <item x="375"/>
        <item x="254"/>
        <item x="59"/>
        <item x="409"/>
        <item x="266"/>
        <item x="548"/>
        <item x="67"/>
        <item x="160"/>
        <item x="372"/>
        <item x="11"/>
        <item x="53"/>
        <item x="112"/>
        <item x="58"/>
        <item x="44"/>
        <item x="397"/>
        <item x="486"/>
        <item x="144"/>
        <item x="72"/>
        <item x="296"/>
        <item x="159"/>
        <item x="415"/>
        <item x="134"/>
        <item x="208"/>
        <item x="268"/>
        <item x="369"/>
        <item x="395"/>
        <item x="391"/>
        <item x="353"/>
        <item x="175"/>
        <item x="487"/>
        <item x="54"/>
        <item x="464"/>
        <item x="533"/>
        <item x="323"/>
        <item x="479"/>
        <item x="365"/>
        <item x="354"/>
        <item x="463"/>
        <item x="472"/>
        <item x="150"/>
        <item x="232"/>
        <item x="283"/>
        <item x="91"/>
        <item x="451"/>
        <item x="176"/>
        <item x="288"/>
        <item x="520"/>
        <item x="456"/>
        <item x="22"/>
        <item x="493"/>
        <item x="250"/>
        <item x="33"/>
        <item x="388"/>
        <item x="537"/>
        <item x="603"/>
        <item x="407"/>
        <item x="480"/>
        <item x="171"/>
        <item x="270"/>
        <item x="4"/>
        <item x="213"/>
        <item x="224"/>
        <item x="83"/>
        <item x="444"/>
        <item x="317"/>
        <item x="96"/>
        <item x="247"/>
        <item x="114"/>
        <item x="157"/>
        <item x="484"/>
        <item x="97"/>
        <item x="19"/>
        <item x="577"/>
        <item x="330"/>
        <item x="340"/>
        <item x="236"/>
        <item x="554"/>
        <item x="521"/>
        <item x="273"/>
        <item x="469"/>
        <item x="427"/>
        <item x="414"/>
        <item x="604"/>
        <item x="502"/>
        <item x="20"/>
        <item x="370"/>
        <item x="449"/>
        <item x="374"/>
        <item x="568"/>
        <item x="477"/>
        <item x="584"/>
        <item x="146"/>
        <item x="445"/>
        <item x="42"/>
        <item x="243"/>
        <item x="337"/>
        <item x="217"/>
        <item x="163"/>
        <item x="133"/>
        <item x="500"/>
        <item x="424"/>
        <item x="358"/>
        <item x="12"/>
        <item x="34"/>
        <item x="403"/>
        <item x="470"/>
        <item x="505"/>
        <item x="389"/>
        <item x="511"/>
        <item x="545"/>
        <item x="558"/>
        <item x="518"/>
        <item x="313"/>
        <item x="380"/>
        <item x="546"/>
        <item x="284"/>
        <item x="513"/>
        <item x="85"/>
        <item x="508"/>
        <item x="127"/>
        <item x="324"/>
        <item x="465"/>
        <item x="404"/>
        <item x="309"/>
        <item x="435"/>
        <item x="359"/>
        <item x="269"/>
        <item x="549"/>
        <item x="581"/>
        <item x="13"/>
        <item x="111"/>
        <item x="425"/>
        <item x="431"/>
        <item x="5"/>
        <item x="46"/>
        <item x="90"/>
        <item x="555"/>
        <item x="572"/>
        <item x="550"/>
        <item x="507"/>
        <item x="139"/>
        <item x="460"/>
        <item x="311"/>
        <item x="501"/>
        <item x="567"/>
        <item x="574"/>
        <item x="346"/>
        <item x="586"/>
        <item x="227"/>
        <item x="384"/>
        <item x="161"/>
        <item x="307"/>
        <item x="560"/>
        <item x="165"/>
        <item x="515"/>
        <item x="421"/>
        <item x="10"/>
        <item x="255"/>
        <item x="452"/>
        <item x="200"/>
        <item x="94"/>
        <item x="569"/>
        <item x="410"/>
        <item x="573"/>
        <item x="509"/>
        <item x="62"/>
        <item x="400"/>
        <item x="135"/>
        <item x="491"/>
        <item x="582"/>
        <item x="73"/>
        <item x="86"/>
        <item x="503"/>
        <item x="418"/>
        <item x="184"/>
        <item x="101"/>
        <item x="153"/>
        <item x="215"/>
        <item x="274"/>
        <item x="327"/>
        <item x="125"/>
        <item x="190"/>
        <item x="304"/>
        <item x="130"/>
        <item x="168"/>
        <item x="528"/>
        <item x="556"/>
        <item x="600"/>
        <item x="162"/>
        <item x="352"/>
        <item x="211"/>
        <item x="344"/>
        <item x="529"/>
        <item x="474"/>
        <item x="599"/>
        <item x="124"/>
        <item x="325"/>
        <item x="25"/>
        <item x="347"/>
        <item x="3"/>
        <item x="166"/>
        <item x="530"/>
        <item x="552"/>
        <item x="596"/>
        <item x="272"/>
        <item x="382"/>
        <item x="429"/>
        <item x="341"/>
        <item x="308"/>
        <item x="387"/>
        <item x="462"/>
        <item x="360"/>
        <item x="286"/>
        <item x="187"/>
        <item x="608"/>
        <item x="478"/>
        <item x="302"/>
        <item x="355"/>
        <item x="194"/>
        <item x="35"/>
        <item x="610"/>
        <item x="510"/>
        <item x="447"/>
        <item x="297"/>
        <item x="538"/>
        <item x="259"/>
        <item x="295"/>
        <item x="398"/>
        <item x="466"/>
        <item x="563"/>
        <item x="576"/>
        <item x="467"/>
        <item x="430"/>
        <item x="527"/>
        <item x="542"/>
        <item x="321"/>
        <item x="471"/>
        <item x="350"/>
        <item x="339"/>
        <item x="234"/>
        <item x="335"/>
        <item x="366"/>
        <item x="120"/>
        <item x="408"/>
        <item x="578"/>
        <item x="485"/>
        <item x="413"/>
        <item x="426"/>
        <item x="315"/>
        <item x="525"/>
        <item x="154"/>
        <item x="601"/>
        <item x="457"/>
        <item x="602"/>
        <item x="473"/>
        <item x="422"/>
        <item x="373"/>
        <item x="245"/>
        <item x="539"/>
        <item x="497"/>
        <item x="252"/>
        <item x="393"/>
        <item x="299"/>
        <item x="498"/>
        <item x="27"/>
        <item x="74"/>
        <item x="6"/>
        <item x="523"/>
        <item x="381"/>
        <item x="534"/>
        <item x="448"/>
        <item x="434"/>
        <item x="482"/>
        <item x="386"/>
        <item x="458"/>
        <item x="580"/>
        <item x="450"/>
        <item x="310"/>
        <item x="191"/>
        <item x="253"/>
        <item x="605"/>
        <item x="271"/>
        <item x="394"/>
        <item x="531"/>
        <item x="322"/>
        <item x="483"/>
        <item x="390"/>
        <item x="318"/>
        <item x="140"/>
        <item x="557"/>
        <item x="231"/>
        <item x="499"/>
        <item x="362"/>
        <item x="593"/>
        <item x="368"/>
        <item x="312"/>
        <item x="571"/>
        <item x="570"/>
        <item x="141"/>
        <item x="294"/>
        <item x="432"/>
        <item x="423"/>
        <item x="192"/>
        <item x="562"/>
        <item x="488"/>
        <item x="244"/>
        <item x="522"/>
        <item x="306"/>
        <item x="587"/>
        <item x="361"/>
        <item x="77"/>
        <item x="292"/>
        <item x="265"/>
        <item x="597"/>
        <item x="579"/>
        <item x="420"/>
        <item x="468"/>
        <item x="345"/>
        <item x="126"/>
        <item x="348"/>
        <item x="551"/>
        <item x="185"/>
        <item x="81"/>
        <item x="320"/>
        <item x="226"/>
        <item x="606"/>
        <item x="543"/>
        <item x="76"/>
        <item x="585"/>
        <item x="326"/>
        <item x="496"/>
        <item x="351"/>
        <item x="455"/>
        <item x="489"/>
        <item x="1"/>
        <item x="334"/>
        <item x="512"/>
        <item x="32"/>
        <item x="287"/>
        <item x="412"/>
        <item x="142"/>
        <item x="277"/>
        <item x="514"/>
        <item x="561"/>
        <item x="437"/>
        <item x="453"/>
        <item x="181"/>
        <item x="494"/>
        <item x="506"/>
        <item x="588"/>
        <item x="454"/>
        <item x="428"/>
        <item x="607"/>
        <item x="439"/>
        <item x="504"/>
        <item x="338"/>
        <item x="2"/>
        <item x="441"/>
        <item x="300"/>
        <item x="212"/>
        <item x="594"/>
        <item x="475"/>
        <item x="565"/>
        <item x="535"/>
        <item x="540"/>
        <item x="541"/>
        <item x="519"/>
        <item x="405"/>
        <item x="495"/>
        <item x="526"/>
        <item x="598"/>
        <item x="611"/>
        <item x="17"/>
        <item x="544"/>
        <item x="417"/>
        <item x="553"/>
        <item x="41"/>
        <item x="443"/>
        <item x="416"/>
        <item x="590"/>
        <item x="517"/>
        <item x="158"/>
        <item x="592"/>
        <item x="559"/>
        <item x="564"/>
        <item x="566"/>
        <item x="7"/>
        <item x="399"/>
        <item x="129"/>
        <item x="609"/>
        <item x="492"/>
        <item x="419"/>
        <item x="128"/>
        <item x="490"/>
        <item x="438"/>
        <item x="536"/>
        <item x="532"/>
        <item x="329"/>
        <item x="16"/>
        <item x="547"/>
        <item x="69"/>
        <item x="303"/>
        <item x="218"/>
        <item x="333"/>
        <item x="516"/>
        <item x="589"/>
        <item x="385"/>
        <item x="591"/>
        <item x="122"/>
        <item x="70"/>
        <item x="289"/>
        <item x="164"/>
        <item x="66"/>
        <item x="36"/>
        <item x="220"/>
        <item x="461"/>
        <item x="440"/>
        <item x="481"/>
        <item x="378"/>
        <item x="436"/>
        <item x="23"/>
        <item x="110"/>
        <item x="377"/>
        <item x="383"/>
        <item x="264"/>
        <item x="136"/>
        <item x="156"/>
        <item x="92"/>
        <item x="331"/>
        <item x="256"/>
        <item x="319"/>
        <item x="63"/>
        <item x="121"/>
        <item x="8"/>
        <item t="default"/>
      </items>
    </pivotField>
    <pivotField showAll="0"/>
    <pivotField showAll="0"/>
    <pivotField showAll="0"/>
    <pivotField numFmtId="9" showAll="0"/>
    <pivotField showAll="0"/>
  </pivotFields>
  <rowFields count="2">
    <field x="1"/>
    <field x="7"/>
  </rowFields>
  <rowItems count="9">
    <i>
      <x v="59"/>
    </i>
    <i r="1">
      <x v="546"/>
    </i>
    <i r="1">
      <x v="556"/>
    </i>
    <i r="1">
      <x v="579"/>
    </i>
    <i r="1">
      <x v="586"/>
    </i>
    <i r="1">
      <x v="591"/>
    </i>
    <i>
      <x v="161"/>
    </i>
    <i r="1">
      <x v="95"/>
    </i>
    <i t="grand">
      <x/>
    </i>
  </rowItems>
  <colFields count="1">
    <field x="-2"/>
  </colFields>
  <colItems count="2">
    <i>
      <x/>
    </i>
    <i i="1">
      <x v="1"/>
    </i>
  </colItems>
  <pageFields count="1">
    <pageField fld="0" hier="-1"/>
  </pageFields>
  <dataFields count="2">
    <dataField name="Max of income" fld="7" subtotal="max" baseField="0" baseItem="0"/>
    <dataField name="Min of income" fld="7" subtotal="min" baseField="0" baseItem="0"/>
  </dataField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5"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A3:B13" firstHeaderRow="1" firstDataRow="1" firstDataCol="1" rowPageCount="1" colPageCount="1"/>
  <pivotFields count="13">
    <pivotField axis="axisPage" multipleItemSelectionAllowed="1" showAll="0">
      <items count="213">
        <item x="0"/>
        <item h="1" x="1"/>
        <item h="1" x="2"/>
        <item h="1" x="3"/>
        <item h="1" x="4"/>
        <item h="1" x="5"/>
        <item h="1" x="150"/>
        <item h="1" x="6"/>
        <item h="1" x="7"/>
        <item h="1" x="8"/>
        <item h="1" x="9"/>
        <item h="1" x="10"/>
        <item h="1" x="11"/>
        <item h="1" x="12"/>
        <item h="1" x="13"/>
        <item h="1" x="151"/>
        <item h="1" x="14"/>
        <item h="1" x="15"/>
        <item h="1" x="16"/>
        <item h="1" x="17"/>
        <item h="1" x="18"/>
        <item h="1" x="19"/>
        <item h="1" x="20"/>
        <item h="1" x="21"/>
        <item h="1" x="22"/>
        <item h="1" x="23"/>
        <item h="1" x="24"/>
        <item h="1" x="25"/>
        <item h="1" x="26"/>
        <item h="1" x="27"/>
        <item h="1" x="152"/>
        <item h="1" x="28"/>
        <item h="1" x="29"/>
        <item h="1" x="30"/>
        <item h="1" x="31"/>
        <item h="1" x="32"/>
        <item h="1" x="33"/>
        <item h="1" x="34"/>
        <item h="1" x="35"/>
        <item h="1" x="36"/>
        <item h="1" x="37"/>
        <item h="1" x="38"/>
        <item h="1" x="39"/>
        <item h="1" x="153"/>
        <item h="1" x="154"/>
        <item h="1" x="155"/>
        <item h="1" x="40"/>
        <item h="1" x="41"/>
        <item h="1" x="42"/>
        <item h="1" x="197"/>
        <item h="1" x="43"/>
        <item h="1" x="44"/>
        <item h="1" x="45"/>
        <item h="1" x="46"/>
        <item h="1" x="47"/>
        <item h="1" x="48"/>
        <item h="1" x="49"/>
        <item h="1" x="50"/>
        <item h="1" x="51"/>
        <item h="1" x="52"/>
        <item h="1" x="53"/>
        <item h="1" x="156"/>
        <item h="1" x="54"/>
        <item h="1" x="55"/>
        <item h="1" x="56"/>
        <item h="1" x="57"/>
        <item h="1" x="58"/>
        <item h="1" x="59"/>
        <item h="1" x="157"/>
        <item h="1" x="158"/>
        <item h="1" x="60"/>
        <item h="1" x="61"/>
        <item h="1" x="62"/>
        <item h="1" x="159"/>
        <item h="1" x="63"/>
        <item h="1" x="64"/>
        <item h="1" x="65"/>
        <item h="1" x="66"/>
        <item h="1" x="67"/>
        <item h="1" x="160"/>
        <item h="1" x="68"/>
        <item h="1" x="198"/>
        <item h="1" x="69"/>
        <item h="1" x="161"/>
        <item h="1" x="70"/>
        <item h="1" x="71"/>
        <item h="1" x="72"/>
        <item h="1" x="73"/>
        <item h="1" x="74"/>
        <item h="1" x="75"/>
        <item h="1" x="162"/>
        <item h="1" x="163"/>
        <item h="1" x="76"/>
        <item h="1" x="77"/>
        <item h="1" x="78"/>
        <item h="1" x="164"/>
        <item h="1" x="165"/>
        <item h="1" x="79"/>
        <item h="1" x="80"/>
        <item h="1" x="81"/>
        <item h="1" x="82"/>
        <item h="1" x="83"/>
        <item h="1" x="84"/>
        <item h="1" x="85"/>
        <item h="1" x="86"/>
        <item h="1" x="87"/>
        <item h="1" x="88"/>
        <item h="1" x="166"/>
        <item h="1" x="89"/>
        <item h="1" x="167"/>
        <item h="1" x="90"/>
        <item h="1" x="91"/>
        <item h="1" x="168"/>
        <item h="1" x="92"/>
        <item h="1" x="93"/>
        <item h="1" x="169"/>
        <item h="1" x="94"/>
        <item h="1" x="95"/>
        <item h="1" x="96"/>
        <item h="1" x="97"/>
        <item h="1" x="170"/>
        <item h="1" x="98"/>
        <item h="1" x="171"/>
        <item h="1" x="99"/>
        <item h="1" x="172"/>
        <item h="1" x="202"/>
        <item h="1" x="100"/>
        <item h="1" x="101"/>
        <item h="1" x="102"/>
        <item h="1" x="103"/>
        <item h="1" x="173"/>
        <item h="1" x="104"/>
        <item h="1" x="174"/>
        <item h="1" x="175"/>
        <item h="1" x="105"/>
        <item h="1" x="106"/>
        <item h="1" x="107"/>
        <item h="1" x="108"/>
        <item h="1" x="109"/>
        <item h="1" x="110"/>
        <item h="1" x="176"/>
        <item h="1" x="111"/>
        <item h="1" x="112"/>
        <item h="1" x="113"/>
        <item h="1" x="114"/>
        <item h="1" x="177"/>
        <item h="1" x="115"/>
        <item h="1" x="178"/>
        <item h="1" x="116"/>
        <item h="1" x="179"/>
        <item h="1" x="117"/>
        <item h="1" x="118"/>
        <item h="1" x="199"/>
        <item h="1" x="180"/>
        <item h="1" x="119"/>
        <item h="1" x="120"/>
        <item h="1" x="181"/>
        <item h="1" x="121"/>
        <item h="1" x="122"/>
        <item h="1" x="203"/>
        <item h="1" x="123"/>
        <item h="1" x="182"/>
        <item h="1" x="124"/>
        <item h="1" x="125"/>
        <item h="1" x="126"/>
        <item h="1" x="183"/>
        <item h="1" x="127"/>
        <item h="1" x="128"/>
        <item h="1" x="184"/>
        <item h="1" x="129"/>
        <item h="1" x="130"/>
        <item h="1" x="131"/>
        <item h="1" x="132"/>
        <item h="1" x="133"/>
        <item h="1" x="205"/>
        <item h="1" x="185"/>
        <item h="1" x="134"/>
        <item h="1" x="135"/>
        <item h="1" x="206"/>
        <item h="1" x="186"/>
        <item h="1" x="136"/>
        <item h="1" x="137"/>
        <item h="1" x="138"/>
        <item h="1" x="139"/>
        <item h="1" x="140"/>
        <item h="1" x="141"/>
        <item h="1" x="142"/>
        <item h="1" x="204"/>
        <item h="1" x="143"/>
        <item h="1" x="144"/>
        <item h="1" x="187"/>
        <item h="1" x="188"/>
        <item h="1" x="145"/>
        <item h="1" x="189"/>
        <item h="1" x="146"/>
        <item h="1" x="147"/>
        <item h="1" x="148"/>
        <item h="1" x="200"/>
        <item h="1" x="149"/>
        <item h="1" x="190"/>
        <item h="1" x="191"/>
        <item h="1" x="207"/>
        <item h="1" x="192"/>
        <item h="1" x="193"/>
        <item h="1" x="208"/>
        <item h="1" x="194"/>
        <item h="1" x="195"/>
        <item h="1" x="196"/>
        <item h="1" x="201"/>
        <item h="1" x="209"/>
        <item h="1" x="210"/>
        <item h="1" x="211"/>
        <item t="default"/>
      </items>
    </pivotField>
    <pivotField axis="axisRow" showAll="0">
      <items count="819">
        <item x="41"/>
        <item x="99"/>
        <item x="38"/>
        <item x="47"/>
        <item x="505"/>
        <item x="306"/>
        <item x="307"/>
        <item x="166"/>
        <item x="284"/>
        <item x="633"/>
        <item x="634"/>
        <item x="492"/>
        <item x="635"/>
        <item x="146"/>
        <item x="637"/>
        <item x="638"/>
        <item x="518"/>
        <item x="563"/>
        <item x="639"/>
        <item x="564"/>
        <item x="640"/>
        <item x="641"/>
        <item x="642"/>
        <item x="644"/>
        <item x="160"/>
        <item x="645"/>
        <item x="353"/>
        <item x="646"/>
        <item x="354"/>
        <item x="647"/>
        <item x="648"/>
        <item x="42"/>
        <item x="226"/>
        <item x="285"/>
        <item x="566"/>
        <item x="263"/>
        <item x="308"/>
        <item x="568"/>
        <item x="417"/>
        <item x="649"/>
        <item x="650"/>
        <item x="569"/>
        <item x="172"/>
        <item x="111"/>
        <item x="309"/>
        <item x="151"/>
        <item x="652"/>
        <item x="570"/>
        <item x="310"/>
        <item x="161"/>
        <item x="58"/>
        <item x="519"/>
        <item x="206"/>
        <item x="521"/>
        <item x="54"/>
        <item x="264"/>
        <item x="657"/>
        <item x="522"/>
        <item x="658"/>
        <item x="1"/>
        <item x="660"/>
        <item x="661"/>
        <item x="227"/>
        <item x="246"/>
        <item x="666"/>
        <item x="19"/>
        <item x="64"/>
        <item x="524"/>
        <item x="574"/>
        <item x="247"/>
        <item x="665"/>
        <item x="484"/>
        <item x="311"/>
        <item x="312"/>
        <item x="668"/>
        <item x="669"/>
        <item x="576"/>
        <item x="450"/>
        <item x="670"/>
        <item x="671"/>
        <item x="207"/>
        <item x="672"/>
        <item x="673"/>
        <item x="674"/>
        <item x="675"/>
        <item x="676"/>
        <item x="577"/>
        <item x="677"/>
        <item x="525"/>
        <item x="223"/>
        <item x="421"/>
        <item x="355"/>
        <item x="228"/>
        <item x="248"/>
        <item x="17"/>
        <item x="678"/>
        <item x="526"/>
        <item x="527"/>
        <item x="485"/>
        <item x="13"/>
        <item x="679"/>
        <item x="249"/>
        <item x="356"/>
        <item x="578"/>
        <item x="192"/>
        <item x="680"/>
        <item x="98"/>
        <item x="579"/>
        <item x="357"/>
        <item x="150"/>
        <item x="189"/>
        <item x="528"/>
        <item x="684"/>
        <item x="23"/>
        <item x="84"/>
        <item x="687"/>
        <item x="580"/>
        <item x="529"/>
        <item x="581"/>
        <item x="685"/>
        <item x="113"/>
        <item x="60"/>
        <item x="158"/>
        <item x="688"/>
        <item x="14"/>
        <item x="474"/>
        <item x="689"/>
        <item x="696"/>
        <item x="690"/>
        <item x="691"/>
        <item x="582"/>
        <item x="692"/>
        <item x="694"/>
        <item x="693"/>
        <item x="695"/>
        <item x="463"/>
        <item x="697"/>
        <item x="358"/>
        <item x="409"/>
        <item x="530"/>
        <item x="486"/>
        <item x="208"/>
        <item x="698"/>
        <item x="250"/>
        <item x="699"/>
        <item x="313"/>
        <item x="94"/>
        <item x="163"/>
        <item x="157"/>
        <item x="26"/>
        <item x="359"/>
        <item x="123"/>
        <item x="701"/>
        <item x="702"/>
        <item x="171"/>
        <item x="511"/>
        <item x="360"/>
        <item x="500"/>
        <item x="704"/>
        <item x="451"/>
        <item x="361"/>
        <item x="0"/>
        <item x="204"/>
        <item x="82"/>
        <item x="362"/>
        <item x="363"/>
        <item x="286"/>
        <item x="110"/>
        <item x="148"/>
        <item x="40"/>
        <item x="532"/>
        <item x="585"/>
        <item x="177"/>
        <item x="706"/>
        <item x="710"/>
        <item x="469"/>
        <item x="8"/>
        <item x="466"/>
        <item x="314"/>
        <item x="452"/>
        <item x="586"/>
        <item x="453"/>
        <item x="410"/>
        <item x="533"/>
        <item x="432"/>
        <item x="155"/>
        <item x="709"/>
        <item x="512"/>
        <item x="156"/>
        <item x="535"/>
        <item x="475"/>
        <item x="287"/>
        <item x="711"/>
        <item x="587"/>
        <item x="315"/>
        <item x="494"/>
        <item x="712"/>
        <item x="406"/>
        <item x="265"/>
        <item x="12"/>
        <item x="714"/>
        <item x="405"/>
        <item x="715"/>
        <item x="495"/>
        <item x="716"/>
        <item x="588"/>
        <item x="364"/>
        <item x="717"/>
        <item x="186"/>
        <item x="43"/>
        <item x="502"/>
        <item x="316"/>
        <item x="317"/>
        <item x="195"/>
        <item x="718"/>
        <item x="422"/>
        <item x="589"/>
        <item x="433"/>
        <item x="454"/>
        <item x="76"/>
        <item x="719"/>
        <item x="720"/>
        <item x="411"/>
        <item x="365"/>
        <item x="721"/>
        <item x="78"/>
        <item x="251"/>
        <item x="193"/>
        <item x="118"/>
        <item x="722"/>
        <item x="56"/>
        <item x="366"/>
        <item x="723"/>
        <item x="724"/>
        <item x="266"/>
        <item x="367"/>
        <item x="124"/>
        <item x="467"/>
        <item x="412"/>
        <item x="318"/>
        <item x="368"/>
        <item x="125"/>
        <item x="726"/>
        <item x="516"/>
        <item x="319"/>
        <item x="369"/>
        <item x="61"/>
        <item x="288"/>
        <item x="85"/>
        <item x="370"/>
        <item x="537"/>
        <item x="88"/>
        <item x="224"/>
        <item x="252"/>
        <item x="371"/>
        <item x="538"/>
        <item x="592"/>
        <item x="539"/>
        <item x="594"/>
        <item x="2"/>
        <item x="372"/>
        <item x="34"/>
        <item x="92"/>
        <item x="503"/>
        <item x="211"/>
        <item x="423"/>
        <item x="595"/>
        <item x="729"/>
        <item x="121"/>
        <item x="373"/>
        <item x="182"/>
        <item x="730"/>
        <item x="413"/>
        <item x="596"/>
        <item x="178"/>
        <item x="597"/>
        <item x="598"/>
        <item x="289"/>
        <item x="731"/>
        <item x="424"/>
        <item x="733"/>
        <item x="229"/>
        <item x="119"/>
        <item x="173"/>
        <item x="541"/>
        <item x="434"/>
        <item x="374"/>
        <item x="425"/>
        <item x="735"/>
        <item x="180"/>
        <item x="736"/>
        <item x="737"/>
        <item x="542"/>
        <item x="414"/>
        <item x="162"/>
        <item x="738"/>
        <item x="599"/>
        <item x="375"/>
        <item x="114"/>
        <item x="320"/>
        <item x="600"/>
        <item x="106"/>
        <item x="739"/>
        <item x="376"/>
        <item x="377"/>
        <item x="740"/>
        <item x="741"/>
        <item x="33"/>
        <item x="543"/>
        <item x="378"/>
        <item x="601"/>
        <item x="379"/>
        <item x="59"/>
        <item x="152"/>
        <item x="742"/>
        <item x="426"/>
        <item x="230"/>
        <item x="743"/>
        <item x="744"/>
        <item x="24"/>
        <item x="267"/>
        <item x="745"/>
        <item x="470"/>
        <item x="746"/>
        <item x="747"/>
        <item x="65"/>
        <item x="748"/>
        <item x="749"/>
        <item x="603"/>
        <item x="380"/>
        <item x="487"/>
        <item x="418"/>
        <item x="604"/>
        <item x="750"/>
        <item x="129"/>
        <item x="605"/>
        <item x="547"/>
        <item x="607"/>
        <item x="445"/>
        <item x="514"/>
        <item x="435"/>
        <item x="488"/>
        <item x="215"/>
        <item x="752"/>
        <item x="404"/>
        <item x="36"/>
        <item x="108"/>
        <item x="489"/>
        <item x="139"/>
        <item x="321"/>
        <item x="27"/>
        <item x="381"/>
        <item x="322"/>
        <item x="382"/>
        <item x="383"/>
        <item x="154"/>
        <item x="384"/>
        <item x="755"/>
        <item x="608"/>
        <item x="756"/>
        <item x="757"/>
        <item x="609"/>
        <item x="758"/>
        <item x="4"/>
        <item x="105"/>
        <item x="611"/>
        <item x="759"/>
        <item x="612"/>
        <item x="120"/>
        <item x="218"/>
        <item x="268"/>
        <item x="290"/>
        <item x="210"/>
        <item x="427"/>
        <item x="103"/>
        <item x="46"/>
        <item x="760"/>
        <item x="550"/>
        <item x="761"/>
        <item x="476"/>
        <item x="87"/>
        <item x="490"/>
        <item x="269"/>
        <item x="491"/>
        <item x="104"/>
        <item x="181"/>
        <item x="765"/>
        <item x="461"/>
        <item x="496"/>
        <item x="385"/>
        <item x="762"/>
        <item x="455"/>
        <item x="323"/>
        <item x="766"/>
        <item x="459"/>
        <item x="482"/>
        <item x="768"/>
        <item x="617"/>
        <item x="109"/>
        <item x="769"/>
        <item x="324"/>
        <item x="770"/>
        <item x="771"/>
        <item x="325"/>
        <item x="772"/>
        <item x="773"/>
        <item x="774"/>
        <item x="775"/>
        <item x="198"/>
        <item x="777"/>
        <item x="778"/>
        <item x="620"/>
        <item x="779"/>
        <item x="621"/>
        <item x="555"/>
        <item x="781"/>
        <item x="436"/>
        <item x="407"/>
        <item x="3"/>
        <item x="291"/>
        <item x="253"/>
        <item x="270"/>
        <item x="128"/>
        <item x="77"/>
        <item x="784"/>
        <item x="785"/>
        <item x="170"/>
        <item x="326"/>
        <item x="786"/>
        <item x="386"/>
        <item x="199"/>
        <item x="387"/>
        <item x="460"/>
        <item x="788"/>
        <item x="622"/>
        <item x="556"/>
        <item x="789"/>
        <item x="462"/>
        <item x="292"/>
        <item x="122"/>
        <item x="506"/>
        <item x="790"/>
        <item x="100"/>
        <item x="231"/>
        <item x="623"/>
        <item x="214"/>
        <item x="437"/>
        <item x="212"/>
        <item x="793"/>
        <item x="546"/>
        <item x="80"/>
        <item x="625"/>
        <item x="271"/>
        <item x="131"/>
        <item x="794"/>
        <item x="795"/>
        <item x="112"/>
        <item x="293"/>
        <item x="254"/>
        <item x="388"/>
        <item x="796"/>
        <item x="797"/>
        <item x="498"/>
        <item x="798"/>
        <item x="627"/>
        <item x="799"/>
        <item x="507"/>
        <item x="800"/>
        <item x="75"/>
        <item x="57"/>
        <item x="272"/>
        <item x="52"/>
        <item x="232"/>
        <item x="294"/>
        <item x="233"/>
        <item x="558"/>
        <item x="234"/>
        <item x="629"/>
        <item x="216"/>
        <item x="619"/>
        <item x="559"/>
        <item x="245"/>
        <item x="801"/>
        <item x="802"/>
        <item x="803"/>
        <item x="560"/>
        <item x="804"/>
        <item x="235"/>
        <item x="327"/>
        <item x="93"/>
        <item x="21"/>
        <item x="632"/>
        <item x="149"/>
        <item x="72"/>
        <item x="448"/>
        <item x="126"/>
        <item x="636"/>
        <item x="164"/>
        <item x="643"/>
        <item x="295"/>
        <item x="95"/>
        <item x="565"/>
        <item x="144"/>
        <item x="328"/>
        <item x="141"/>
        <item x="389"/>
        <item x="96"/>
        <item x="273"/>
        <item x="651"/>
        <item x="134"/>
        <item x="203"/>
        <item x="145"/>
        <item x="255"/>
        <item x="179"/>
        <item x="493"/>
        <item x="653"/>
        <item x="654"/>
        <item x="464"/>
        <item x="520"/>
        <item x="655"/>
        <item x="67"/>
        <item x="29"/>
        <item x="656"/>
        <item x="571"/>
        <item x="523"/>
        <item x="659"/>
        <item x="256"/>
        <item x="7"/>
        <item x="53"/>
        <item x="48"/>
        <item x="10"/>
        <item x="116"/>
        <item x="31"/>
        <item x="28"/>
        <item x="68"/>
        <item x="5"/>
        <item x="572"/>
        <item x="329"/>
        <item x="107"/>
        <item x="662"/>
        <item x="573"/>
        <item x="663"/>
        <item x="664"/>
        <item x="667"/>
        <item x="11"/>
        <item x="575"/>
        <item x="190"/>
        <item x="390"/>
        <item x="446"/>
        <item x="66"/>
        <item x="415"/>
        <item x="176"/>
        <item x="296"/>
        <item x="509"/>
        <item x="681"/>
        <item x="159"/>
        <item x="682"/>
        <item x="683"/>
        <item x="438"/>
        <item x="140"/>
        <item x="174"/>
        <item x="330"/>
        <item x="39"/>
        <item x="686"/>
        <item x="408"/>
        <item x="236"/>
        <item x="183"/>
        <item x="331"/>
        <item x="456"/>
        <item x="205"/>
        <item x="132"/>
        <item x="428"/>
        <item x="44"/>
        <item x="117"/>
        <item x="531"/>
        <item x="237"/>
        <item x="700"/>
        <item x="127"/>
        <item x="238"/>
        <item x="583"/>
        <item x="274"/>
        <item x="703"/>
        <item x="499"/>
        <item x="169"/>
        <item x="297"/>
        <item x="584"/>
        <item x="257"/>
        <item x="115"/>
        <item x="101"/>
        <item x="332"/>
        <item x="501"/>
        <item x="20"/>
        <item x="333"/>
        <item x="705"/>
        <item x="334"/>
        <item x="707"/>
        <item x="298"/>
        <item x="391"/>
        <item x="196"/>
        <item x="32"/>
        <item x="708"/>
        <item x="187"/>
        <item x="534"/>
        <item x="133"/>
        <item x="713"/>
        <item x="439"/>
        <item x="536"/>
        <item x="299"/>
        <item x="392"/>
        <item x="300"/>
        <item x="275"/>
        <item x="185"/>
        <item x="440"/>
        <item x="590"/>
        <item x="725"/>
        <item x="135"/>
        <item x="167"/>
        <item x="225"/>
        <item x="335"/>
        <item x="591"/>
        <item x="727"/>
        <item x="477"/>
        <item x="165"/>
        <item x="728"/>
        <item x="483"/>
        <item x="301"/>
        <item x="468"/>
        <item x="86"/>
        <item x="336"/>
        <item x="481"/>
        <item x="593"/>
        <item x="471"/>
        <item x="337"/>
        <item x="97"/>
        <item x="55"/>
        <item x="239"/>
        <item x="35"/>
        <item x="217"/>
        <item x="15"/>
        <item x="258"/>
        <item x="259"/>
        <item x="441"/>
        <item x="51"/>
        <item x="260"/>
        <item x="338"/>
        <item x="419"/>
        <item x="137"/>
        <item x="732"/>
        <item x="734"/>
        <item x="540"/>
        <item x="504"/>
        <item x="457"/>
        <item x="472"/>
        <item x="447"/>
        <item x="544"/>
        <item x="465"/>
        <item x="153"/>
        <item x="302"/>
        <item x="545"/>
        <item x="30"/>
        <item x="602"/>
        <item x="62"/>
        <item x="175"/>
        <item x="339"/>
        <item x="416"/>
        <item x="220"/>
        <item x="240"/>
        <item x="221"/>
        <item x="513"/>
        <item x="606"/>
        <item x="6"/>
        <item x="754"/>
        <item x="261"/>
        <item x="548"/>
        <item x="751"/>
        <item x="393"/>
        <item x="549"/>
        <item x="753"/>
        <item x="429"/>
        <item x="18"/>
        <item x="340"/>
        <item x="63"/>
        <item x="341"/>
        <item x="430"/>
        <item x="610"/>
        <item x="213"/>
        <item x="613"/>
        <item x="614"/>
        <item x="202"/>
        <item x="551"/>
        <item x="478"/>
        <item x="458"/>
        <item x="219"/>
        <item x="615"/>
        <item x="394"/>
        <item x="763"/>
        <item x="552"/>
        <item x="616"/>
        <item x="764"/>
        <item x="553"/>
        <item x="767"/>
        <item x="49"/>
        <item x="479"/>
        <item x="618"/>
        <item x="136"/>
        <item x="554"/>
        <item x="776"/>
        <item x="780"/>
        <item x="395"/>
        <item x="241"/>
        <item x="515"/>
        <item x="342"/>
        <item x="89"/>
        <item x="73"/>
        <item x="276"/>
        <item x="782"/>
        <item x="783"/>
        <item x="102"/>
        <item x="510"/>
        <item x="343"/>
        <item x="242"/>
        <item x="396"/>
        <item x="473"/>
        <item x="344"/>
        <item x="79"/>
        <item x="70"/>
        <item x="787"/>
        <item x="188"/>
        <item x="345"/>
        <item x="397"/>
        <item x="346"/>
        <item x="442"/>
        <item x="791"/>
        <item x="497"/>
        <item x="624"/>
        <item x="201"/>
        <item x="277"/>
        <item x="792"/>
        <item x="303"/>
        <item x="443"/>
        <item x="567"/>
        <item x="810"/>
        <item x="278"/>
        <item x="25"/>
        <item x="626"/>
        <item x="16"/>
        <item x="304"/>
        <item x="262"/>
        <item x="279"/>
        <item x="628"/>
        <item x="420"/>
        <item x="398"/>
        <item x="184"/>
        <item x="557"/>
        <item x="561"/>
        <item x="83"/>
        <item x="347"/>
        <item x="431"/>
        <item x="130"/>
        <item x="194"/>
        <item x="444"/>
        <item x="71"/>
        <item x="168"/>
        <item x="348"/>
        <item x="349"/>
        <item x="209"/>
        <item x="22"/>
        <item x="243"/>
        <item x="809"/>
        <item x="222"/>
        <item x="244"/>
        <item x="812"/>
        <item x="45"/>
        <item x="200"/>
        <item x="630"/>
        <item x="280"/>
        <item x="399"/>
        <item x="81"/>
        <item x="400"/>
        <item x="90"/>
        <item x="147"/>
        <item x="805"/>
        <item x="142"/>
        <item x="806"/>
        <item x="508"/>
        <item x="50"/>
        <item x="517"/>
        <item x="281"/>
        <item x="350"/>
        <item x="807"/>
        <item x="282"/>
        <item x="351"/>
        <item x="138"/>
        <item x="143"/>
        <item x="91"/>
        <item x="808"/>
        <item x="401"/>
        <item x="352"/>
        <item x="37"/>
        <item x="283"/>
        <item x="811"/>
        <item x="480"/>
        <item x="74"/>
        <item x="402"/>
        <item x="449"/>
        <item x="631"/>
        <item x="562"/>
        <item x="813"/>
        <item x="9"/>
        <item x="69"/>
        <item x="814"/>
        <item x="815"/>
        <item x="816"/>
        <item x="817"/>
        <item x="191"/>
        <item x="305"/>
        <item x="403"/>
        <item x="197"/>
        <item t="default"/>
      </items>
    </pivotField>
    <pivotField axis="axisRow" dataField="1" showAll="0">
      <items count="73">
        <item x="67"/>
        <item x="8"/>
        <item x="25"/>
        <item x="60"/>
        <item x="57"/>
        <item x="19"/>
        <item x="27"/>
        <item x="3"/>
        <item x="38"/>
        <item x="9"/>
        <item x="42"/>
        <item x="47"/>
        <item x="32"/>
        <item x="20"/>
        <item x="24"/>
        <item x="39"/>
        <item x="14"/>
        <item x="10"/>
        <item x="12"/>
        <item x="61"/>
        <item x="30"/>
        <item x="4"/>
        <item x="55"/>
        <item x="31"/>
        <item x="33"/>
        <item x="63"/>
        <item x="35"/>
        <item x="26"/>
        <item x="28"/>
        <item x="5"/>
        <item x="64"/>
        <item x="66"/>
        <item x="65"/>
        <item x="51"/>
        <item x="71"/>
        <item x="45"/>
        <item x="43"/>
        <item x="50"/>
        <item x="41"/>
        <item x="44"/>
        <item x="18"/>
        <item x="23"/>
        <item x="62"/>
        <item x="21"/>
        <item x="69"/>
        <item x="54"/>
        <item x="34"/>
        <item x="36"/>
        <item x="68"/>
        <item x="13"/>
        <item x="52"/>
        <item x="29"/>
        <item x="40"/>
        <item x="58"/>
        <item x="7"/>
        <item x="59"/>
        <item x="53"/>
        <item x="16"/>
        <item x="6"/>
        <item x="22"/>
        <item x="11"/>
        <item x="2"/>
        <item x="15"/>
        <item x="37"/>
        <item x="17"/>
        <item x="49"/>
        <item x="70"/>
        <item x="46"/>
        <item x="56"/>
        <item x="1"/>
        <item x="0"/>
        <item x="48"/>
        <item t="default"/>
      </items>
    </pivotField>
    <pivotField showAll="0"/>
    <pivotField showAll="0"/>
    <pivotField showAll="0"/>
    <pivotField showAll="0"/>
    <pivotField showAll="0"/>
    <pivotField showAll="0"/>
    <pivotField showAll="0"/>
    <pivotField showAll="0"/>
    <pivotField numFmtId="9" showAll="0"/>
    <pivotField axis="axisRow" showAll="0">
      <items count="7">
        <item x="0"/>
        <item x="1"/>
        <item x="2"/>
        <item x="3"/>
        <item x="4"/>
        <item x="5"/>
        <item t="default"/>
      </items>
    </pivotField>
  </pivotFields>
  <rowFields count="3">
    <field x="2"/>
    <field x="1"/>
    <field x="12"/>
  </rowFields>
  <rowItems count="10">
    <i>
      <x v="70"/>
    </i>
    <i r="1">
      <x v="59"/>
    </i>
    <i r="2">
      <x v="1"/>
    </i>
    <i r="2">
      <x v="2"/>
    </i>
    <i r="2">
      <x v="3"/>
    </i>
    <i r="2">
      <x v="4"/>
    </i>
    <i r="2">
      <x v="5"/>
    </i>
    <i r="1">
      <x v="161"/>
    </i>
    <i r="2">
      <x/>
    </i>
    <i t="grand">
      <x/>
    </i>
  </rowItems>
  <colItems count="1">
    <i/>
  </colItems>
  <pageFields count="1">
    <pageField fld="0" hier="-1"/>
  </pageFields>
  <dataFields count="1">
    <dataField name="Count of country"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d" xr10:uid="{00000000-0013-0000-FFFF-FFFF01000000}" sourceName="ID">
  <extLst>
    <x:ext xmlns:x15="http://schemas.microsoft.com/office/spreadsheetml/2010/11/main" uri="{2F2917AC-EB37-4324-AD4E-5DD8C200BD13}">
      <x15:tableSlicerCache tableId="4"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d" xr10:uid="{00000000-0014-0000-FFFF-FFFF01000000}" cache="Slicer_Id" caption="ID"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34:B37" totalsRowShown="0">
  <autoFilter ref="A34:B37" xr:uid="{00000000-0009-0000-0100-000004000000}">
    <filterColumn colId="0" hiddenButton="1"/>
    <filterColumn colId="1" hiddenButton="1"/>
  </autoFilter>
  <tableColumns count="2">
    <tableColumn id="1" xr3:uid="{00000000-0010-0000-0000-000001000000}" name="ID"/>
    <tableColumn id="2" xr3:uid="{00000000-0010-0000-0000-000002000000}" name="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1:D12" totalsRowCount="1">
  <autoFilter ref="A1:D11" xr:uid="{00000000-0009-0000-0100-000003000000}"/>
  <tableColumns count="4">
    <tableColumn id="1" xr3:uid="{00000000-0010-0000-0100-000001000000}" name="University Name " totalsRowLabel="Total"/>
    <tableColumn id="2" xr3:uid="{00000000-0010-0000-0100-000002000000}" name="Rank"/>
    <tableColumn id="3" xr3:uid="{00000000-0010-0000-0100-000003000000}" name="Student Number" totalsRowFunction="custom">
      <totalsRowFormula>SUM(C1:C11)</totalsRowFormula>
    </tableColumn>
    <tableColumn id="4" xr3:uid="{00000000-0010-0000-0100-000004000000}" name="Yea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7:N40"/>
  <sheetViews>
    <sheetView topLeftCell="A15" workbookViewId="0">
      <selection activeCell="B35" sqref="B35"/>
    </sheetView>
  </sheetViews>
  <sheetFormatPr baseColWidth="10" defaultColWidth="11" defaultRowHeight="16" x14ac:dyDescent="0.2"/>
  <cols>
    <col min="1" max="1" width="21" customWidth="1"/>
    <col min="2" max="2" width="19.33203125" bestFit="1" customWidth="1"/>
  </cols>
  <sheetData>
    <row r="7" spans="1:14" ht="26" x14ac:dyDescent="0.3">
      <c r="F7" s="11" t="s">
        <v>932</v>
      </c>
      <c r="G7" s="12"/>
      <c r="H7" s="12"/>
      <c r="I7" s="12"/>
      <c r="J7" s="12"/>
      <c r="K7" s="12"/>
      <c r="L7" s="12"/>
      <c r="M7" s="12"/>
      <c r="N7" s="12"/>
    </row>
    <row r="15" spans="1:14" x14ac:dyDescent="0.2">
      <c r="A15" s="3" t="s">
        <v>1</v>
      </c>
      <c r="B15" t="s">
        <v>13</v>
      </c>
    </row>
    <row r="17" spans="1:2" x14ac:dyDescent="0.2">
      <c r="A17" s="3" t="s">
        <v>916</v>
      </c>
      <c r="B17" t="s">
        <v>915</v>
      </c>
    </row>
    <row r="18" spans="1:2" x14ac:dyDescent="0.2">
      <c r="A18" s="5">
        <v>2011</v>
      </c>
      <c r="B18" s="4">
        <v>20152</v>
      </c>
    </row>
    <row r="19" spans="1:2" x14ac:dyDescent="0.2">
      <c r="A19" s="5">
        <v>2012</v>
      </c>
      <c r="B19" s="4">
        <v>20152</v>
      </c>
    </row>
    <row r="20" spans="1:2" x14ac:dyDescent="0.2">
      <c r="A20" s="5">
        <v>2013</v>
      </c>
      <c r="B20" s="4">
        <v>20152</v>
      </c>
    </row>
    <row r="21" spans="1:2" x14ac:dyDescent="0.2">
      <c r="A21" s="5">
        <v>2014</v>
      </c>
      <c r="B21" s="4">
        <v>20152</v>
      </c>
    </row>
    <row r="22" spans="1:2" x14ac:dyDescent="0.2">
      <c r="A22" s="5">
        <v>2015</v>
      </c>
      <c r="B22" s="4">
        <v>20152</v>
      </c>
    </row>
    <row r="23" spans="1:2" x14ac:dyDescent="0.2">
      <c r="A23" s="5">
        <v>2016</v>
      </c>
      <c r="B23" s="4">
        <v>20152</v>
      </c>
    </row>
    <row r="24" spans="1:2" x14ac:dyDescent="0.2">
      <c r="A24" s="5" t="s">
        <v>917</v>
      </c>
      <c r="B24" s="4">
        <v>120912</v>
      </c>
    </row>
    <row r="25" spans="1:2" x14ac:dyDescent="0.2">
      <c r="A25" s="5"/>
      <c r="B25" s="4"/>
    </row>
    <row r="26" spans="1:2" x14ac:dyDescent="0.2">
      <c r="A26" s="5"/>
      <c r="B26" s="4"/>
    </row>
    <row r="27" spans="1:2" x14ac:dyDescent="0.2">
      <c r="A27" s="5"/>
      <c r="B27" s="4"/>
    </row>
    <row r="28" spans="1:2" x14ac:dyDescent="0.2">
      <c r="A28" s="5"/>
      <c r="B28" s="4"/>
    </row>
    <row r="29" spans="1:2" x14ac:dyDescent="0.2">
      <c r="A29" s="5"/>
      <c r="B29" s="4"/>
    </row>
    <row r="30" spans="1:2" x14ac:dyDescent="0.2">
      <c r="A30" s="5"/>
      <c r="B30" s="4"/>
    </row>
    <row r="34" spans="1:2" x14ac:dyDescent="0.2">
      <c r="A34" t="s">
        <v>931</v>
      </c>
      <c r="B34" s="9" t="s">
        <v>928</v>
      </c>
    </row>
    <row r="35" spans="1:2" x14ac:dyDescent="0.2">
      <c r="A35" t="str">
        <f>UPPER("university_name")</f>
        <v>UNIVERSITY_NAME</v>
      </c>
      <c r="B35" t="str">
        <f>IFERROR(VLOOKUP(timesData!B2, University_Rank,2,FALSE), "Doesn’t Exist")</f>
        <v>Harvard University</v>
      </c>
    </row>
    <row r="36" spans="1:2" x14ac:dyDescent="0.2">
      <c r="A36" t="str">
        <f>UPPER("num_students")</f>
        <v>NUM_STUDENTS</v>
      </c>
      <c r="B36">
        <f>IFERROR(VLOOKUP(timesData!B2, University_Rank,10,FALSE), "Doesn’t Exist")</f>
        <v>20152</v>
      </c>
    </row>
    <row r="37" spans="1:2" x14ac:dyDescent="0.2">
      <c r="A37" t="str">
        <f>UPPER("year")</f>
        <v>YEAR</v>
      </c>
      <c r="B37">
        <f>IFERROR(VLOOKUP(timesData!B2, University_Rank,13,FALSE), "Doesn’t Exist")</f>
        <v>2011</v>
      </c>
    </row>
    <row r="40" spans="1:2" x14ac:dyDescent="0.2">
      <c r="A40" s="8"/>
      <c r="B40" s="8"/>
    </row>
  </sheetData>
  <mergeCells count="1">
    <mergeCell ref="F7:N7"/>
  </mergeCells>
  <phoneticPr fontId="18" type="noConversion"/>
  <pageMargins left="0.7" right="0.7" top="0.75" bottom="0.75" header="0.3" footer="0.3"/>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M5"/>
  <sheetViews>
    <sheetView workbookViewId="0">
      <selection activeCell="H13" sqref="H13"/>
    </sheetView>
  </sheetViews>
  <sheetFormatPr baseColWidth="10" defaultColWidth="11" defaultRowHeight="16" x14ac:dyDescent="0.2"/>
  <cols>
    <col min="1" max="1" width="16.33203125" bestFit="1" customWidth="1"/>
    <col min="2" max="2" width="22.6640625" bestFit="1" customWidth="1"/>
  </cols>
  <sheetData>
    <row r="3" spans="1:13" x14ac:dyDescent="0.2">
      <c r="A3" s="3" t="s">
        <v>916</v>
      </c>
      <c r="B3" t="s">
        <v>919</v>
      </c>
    </row>
    <row r="4" spans="1:13" ht="26" x14ac:dyDescent="0.3">
      <c r="A4" s="5" t="s">
        <v>13</v>
      </c>
      <c r="B4" s="4">
        <v>20152</v>
      </c>
      <c r="E4" s="11" t="s">
        <v>933</v>
      </c>
      <c r="F4" s="11"/>
      <c r="G4" s="11"/>
      <c r="H4" s="11"/>
      <c r="I4" s="11"/>
      <c r="J4" s="11"/>
      <c r="K4" s="11"/>
      <c r="L4" s="11"/>
      <c r="M4" s="11"/>
    </row>
    <row r="5" spans="1:13" x14ac:dyDescent="0.2">
      <c r="A5" s="5" t="s">
        <v>917</v>
      </c>
      <c r="B5" s="4">
        <v>20152</v>
      </c>
    </row>
  </sheetData>
  <mergeCells count="1">
    <mergeCell ref="E4:M4"/>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2"/>
  <sheetViews>
    <sheetView topLeftCell="C1" workbookViewId="0">
      <selection activeCell="D19" sqref="D19"/>
    </sheetView>
  </sheetViews>
  <sheetFormatPr baseColWidth="10" defaultColWidth="11" defaultRowHeight="16" x14ac:dyDescent="0.2"/>
  <cols>
    <col min="1" max="1" width="49.1640625" customWidth="1"/>
    <col min="2" max="2" width="13.83203125" customWidth="1"/>
    <col min="3" max="3" width="17" customWidth="1"/>
  </cols>
  <sheetData>
    <row r="1" spans="1:16" x14ac:dyDescent="0.2">
      <c r="A1" s="5" t="s">
        <v>918</v>
      </c>
      <c r="B1" t="s">
        <v>926</v>
      </c>
      <c r="C1" t="s">
        <v>927</v>
      </c>
      <c r="D1" t="s">
        <v>925</v>
      </c>
    </row>
    <row r="2" spans="1:16" x14ac:dyDescent="0.2">
      <c r="A2" t="str">
        <f>IFERROR(HLOOKUP(timesData!C2, University_Rank,1804,FALSE), "Doesn’t Exist")</f>
        <v>California Institute of Technology</v>
      </c>
      <c r="B2">
        <f>IFERROR(HLOOKUP(timesData!B2, University_Rank,1804,FALSE), "Doesn’t Exist")</f>
        <v>1</v>
      </c>
      <c r="C2">
        <f>IFERROR(HLOOKUP(timesData!K2, University_Rank,1804,FALSE), "Doesn’t Exist")</f>
        <v>2243</v>
      </c>
      <c r="D2">
        <f>IFERROR(HLOOKUP(timesData!N2, University_Rank,1804,FALSE), "Doesn’t Exist")</f>
        <v>2016</v>
      </c>
    </row>
    <row r="3" spans="1:16" x14ac:dyDescent="0.2">
      <c r="A3" t="str">
        <f>IFERROR(HLOOKUP(timesData!C2, University_Rank,1805,FALSE), "Doesn’t Exist")</f>
        <v>University of Oxford</v>
      </c>
      <c r="B3">
        <f>IFERROR(HLOOKUP(timesData!B2, University_Rank,1805,FALSE), "Doesn’t Exist")</f>
        <v>2</v>
      </c>
      <c r="C3">
        <f>IFERROR(HLOOKUP(timesData!K2, University_Rank,1805,FALSE), "Doesn’t Exist")</f>
        <v>19919</v>
      </c>
      <c r="D3">
        <f>IFERROR(HLOOKUP(timesData!N2, University_Rank,1805,FALSE), "Doesn’t Exist")</f>
        <v>2016</v>
      </c>
    </row>
    <row r="4" spans="1:16" ht="26" x14ac:dyDescent="0.3">
      <c r="A4" t="str">
        <f>IFERROR(HLOOKUP(timesData!C2, University_Rank,1806,FALSE), "Doesn’t Exist")</f>
        <v>Stanford University</v>
      </c>
      <c r="B4">
        <f>IFERROR(HLOOKUP(timesData!B2, University_Rank,1806,FALSE), "Doesn’t Exist")</f>
        <v>3</v>
      </c>
      <c r="C4">
        <f>IFERROR(HLOOKUP(timesData!K2, University_Rank,1806,FALSE), "Doesn’t Exist")</f>
        <v>15596</v>
      </c>
      <c r="D4">
        <f>IFERROR(HLOOKUP(timesData!N2, University_Rank,1806,FALSE), "Doesn’t Exist")</f>
        <v>2016</v>
      </c>
      <c r="F4" s="13" t="s">
        <v>934</v>
      </c>
      <c r="G4" s="13"/>
      <c r="H4" s="13"/>
      <c r="I4" s="13"/>
      <c r="J4" s="13"/>
      <c r="K4" s="13"/>
      <c r="L4" s="13"/>
      <c r="M4" s="13"/>
      <c r="N4" s="13"/>
      <c r="O4" s="13"/>
      <c r="P4" s="13"/>
    </row>
    <row r="5" spans="1:16" x14ac:dyDescent="0.2">
      <c r="A5" t="str">
        <f>IFERROR(HLOOKUP(timesData!C2, University_Rank,1807,FALSE), "Doesn’t Exist")</f>
        <v>University of Cambridge</v>
      </c>
      <c r="B5">
        <f>IFERROR(HLOOKUP(timesData!B2, University_Rank,1807,FALSE), "Doesn’t Exist")</f>
        <v>4</v>
      </c>
      <c r="C5">
        <f>IFERROR(HLOOKUP(timesData!K2, University_Rank,1807,FALSE), "Doesn’t Exist")</f>
        <v>18812</v>
      </c>
      <c r="D5">
        <f>IFERROR(HLOOKUP(timesData!N2, University_Rank,1807,FALSE), "Doesn’t Exist")</f>
        <v>2016</v>
      </c>
    </row>
    <row r="6" spans="1:16" x14ac:dyDescent="0.2">
      <c r="A6" t="str">
        <f>IFERROR(HLOOKUP(timesData!C2, University_Rank,1808,FALSE), "Doesn’t Exist")</f>
        <v>Massachusetts Institute of Technology</v>
      </c>
      <c r="B6">
        <f>IFERROR(HLOOKUP(timesData!B2, University_Rank,1808,FALSE), "Doesn’t Exist")</f>
        <v>5</v>
      </c>
      <c r="C6">
        <f>IFERROR(HLOOKUP(timesData!K2, University_Rank,1808,FALSE), "Doesn’t Exist")</f>
        <v>11074</v>
      </c>
      <c r="D6">
        <f>IFERROR(HLOOKUP(timesData!N2, University_Rank,1808,FALSE), "Doesn’t Exist")</f>
        <v>2016</v>
      </c>
    </row>
    <row r="7" spans="1:16" x14ac:dyDescent="0.2">
      <c r="A7" t="str">
        <f>IFERROR(HLOOKUP(timesData!C2, University_Rank,1809,FALSE), "Doesn’t Exist")</f>
        <v>Harvard University</v>
      </c>
      <c r="B7">
        <f>IFERROR(HLOOKUP(timesData!B2, University_Rank,1809,FALSE), "Doesn’t Exist")</f>
        <v>6</v>
      </c>
      <c r="C7">
        <f>IFERROR(HLOOKUP(timesData!K2, University_Rank,1809,FALSE), "Doesn’t Exist")</f>
        <v>20152</v>
      </c>
      <c r="D7">
        <f>IFERROR(HLOOKUP(timesData!N2, University_Rank,1809,FALSE), "Doesn’t Exist")</f>
        <v>2016</v>
      </c>
    </row>
    <row r="8" spans="1:16" x14ac:dyDescent="0.2">
      <c r="A8" t="str">
        <f>IFERROR(HLOOKUP(timesData!C2, University_Rank,1810,FALSE), "Doesn’t Exist")</f>
        <v>Princeton University</v>
      </c>
      <c r="B8">
        <f>IFERROR(HLOOKUP(timesData!B2, University_Rank,1810,FALSE), "Doesn’t Exist")</f>
        <v>7</v>
      </c>
      <c r="C8">
        <f>IFERROR(HLOOKUP(timesData!K2, University_Rank,1810,FALSE), "Doesn’t Exist")</f>
        <v>7929</v>
      </c>
      <c r="D8">
        <f>IFERROR(HLOOKUP(timesData!N2, University_Rank,1810,FALSE), "Doesn’t Exist")</f>
        <v>2016</v>
      </c>
    </row>
    <row r="9" spans="1:16" x14ac:dyDescent="0.2">
      <c r="A9" t="str">
        <f>IFERROR(HLOOKUP(timesData!C2, University_Rank,1811,FALSE), "Doesn’t Exist")</f>
        <v>Imperial College London</v>
      </c>
      <c r="B9">
        <f>IFERROR(HLOOKUP(timesData!B2, University_Rank,1811,FALSE), "Doesn’t Exist")</f>
        <v>8</v>
      </c>
      <c r="C9">
        <f>IFERROR(HLOOKUP(timesData!K2, University_Rank,1811,FALSE), "Doesn’t Exist")</f>
        <v>15060</v>
      </c>
      <c r="D9">
        <f>IFERROR(HLOOKUP(timesData!N2, University_Rank,1811,FALSE), "Doesn’t Exist")</f>
        <v>2016</v>
      </c>
    </row>
    <row r="10" spans="1:16" x14ac:dyDescent="0.2">
      <c r="A10" t="str">
        <f>IFERROR(HLOOKUP(timesData!C2, University_Rank,1812,FALSE), "Doesn’t Exist")</f>
        <v>ETH Zurich ‚Äì Swiss Federal Institute of Technology Zurich</v>
      </c>
      <c r="B10">
        <f>IFERROR(HLOOKUP(timesData!B2, University_Rank,1812,FALSE), "Doesn’t Exist")</f>
        <v>9</v>
      </c>
      <c r="C10">
        <f>IFERROR(HLOOKUP(timesData!K2, University_Rank,1812,FALSE), "Doesn’t Exist")</f>
        <v>18178</v>
      </c>
      <c r="D10">
        <f>IFERROR(HLOOKUP(timesData!N2, University_Rank,1812,FALSE), "Doesn’t Exist")</f>
        <v>2016</v>
      </c>
    </row>
    <row r="11" spans="1:16" x14ac:dyDescent="0.2">
      <c r="A11" t="str">
        <f>IFERROR(HLOOKUP(timesData!C2, University_Rank,1813,FALSE), "Doesn’t Exist")</f>
        <v>University of Chicago</v>
      </c>
      <c r="B11">
        <f>IFERROR(HLOOKUP(timesData!B2, University_Rank,1813,FALSE), "Doesn’t Exist")</f>
        <v>10</v>
      </c>
      <c r="C11">
        <f>IFERROR(HLOOKUP(timesData!K2, University_Rank,1813,FALSE), "Doesn’t Exist")</f>
        <v>14221</v>
      </c>
      <c r="D11">
        <f>IFERROR(HLOOKUP(timesData!N2, University_Rank,1813,FALSE), "Doesn’t Exist")</f>
        <v>2016</v>
      </c>
    </row>
    <row r="12" spans="1:16" x14ac:dyDescent="0.2">
      <c r="A12" t="s">
        <v>923</v>
      </c>
      <c r="C12">
        <f>SUM(C1:C11)</f>
        <v>143184</v>
      </c>
    </row>
  </sheetData>
  <mergeCells count="1">
    <mergeCell ref="F4:P4"/>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2"/>
  <sheetViews>
    <sheetView topLeftCell="B1" workbookViewId="0">
      <selection activeCell="M11" sqref="M11"/>
    </sheetView>
  </sheetViews>
  <sheetFormatPr baseColWidth="10" defaultColWidth="11" defaultRowHeight="16" x14ac:dyDescent="0.2"/>
  <cols>
    <col min="1" max="1" width="31" bestFit="1" customWidth="1"/>
    <col min="2" max="2" width="13.5" bestFit="1" customWidth="1"/>
    <col min="3" max="3" width="13" bestFit="1" customWidth="1"/>
  </cols>
  <sheetData>
    <row r="1" spans="1:15" x14ac:dyDescent="0.2">
      <c r="A1" s="3" t="s">
        <v>0</v>
      </c>
      <c r="B1" s="5">
        <v>1</v>
      </c>
    </row>
    <row r="3" spans="1:15" x14ac:dyDescent="0.2">
      <c r="A3" s="3" t="s">
        <v>916</v>
      </c>
      <c r="B3" t="s">
        <v>920</v>
      </c>
      <c r="C3" t="s">
        <v>922</v>
      </c>
    </row>
    <row r="4" spans="1:15" x14ac:dyDescent="0.2">
      <c r="A4" s="5" t="s">
        <v>15</v>
      </c>
      <c r="B4" s="4">
        <v>97.8</v>
      </c>
      <c r="C4" s="4">
        <v>89.1</v>
      </c>
    </row>
    <row r="5" spans="1:15" x14ac:dyDescent="0.2">
      <c r="A5" s="6">
        <v>89.1</v>
      </c>
      <c r="B5" s="4">
        <v>89.1</v>
      </c>
      <c r="C5" s="4">
        <v>89.1</v>
      </c>
    </row>
    <row r="6" spans="1:15" ht="26" x14ac:dyDescent="0.3">
      <c r="A6" s="6">
        <v>91.2</v>
      </c>
      <c r="B6" s="4">
        <v>91.2</v>
      </c>
      <c r="C6" s="4">
        <v>91.2</v>
      </c>
      <c r="E6" s="13" t="s">
        <v>935</v>
      </c>
      <c r="F6" s="13"/>
      <c r="G6" s="13"/>
      <c r="H6" s="13"/>
      <c r="I6" s="13"/>
      <c r="J6" s="13"/>
      <c r="K6" s="13"/>
      <c r="L6" s="13"/>
      <c r="M6" s="13"/>
      <c r="N6" s="13"/>
      <c r="O6" s="13"/>
    </row>
    <row r="7" spans="1:15" x14ac:dyDescent="0.2">
      <c r="A7" s="6">
        <v>95.6</v>
      </c>
      <c r="B7" s="4">
        <v>95.6</v>
      </c>
      <c r="C7" s="4">
        <v>95.6</v>
      </c>
    </row>
    <row r="8" spans="1:15" x14ac:dyDescent="0.2">
      <c r="A8" s="6">
        <v>97</v>
      </c>
      <c r="B8" s="4">
        <v>97</v>
      </c>
      <c r="C8" s="4">
        <v>97</v>
      </c>
    </row>
    <row r="9" spans="1:15" x14ac:dyDescent="0.2">
      <c r="A9" s="6">
        <v>97.8</v>
      </c>
      <c r="B9" s="4">
        <v>97.8</v>
      </c>
      <c r="C9" s="4">
        <v>97.8</v>
      </c>
    </row>
    <row r="10" spans="1:15" x14ac:dyDescent="0.2">
      <c r="A10" s="5" t="s">
        <v>13</v>
      </c>
      <c r="B10" s="4">
        <v>34.5</v>
      </c>
      <c r="C10" s="4">
        <v>34.5</v>
      </c>
    </row>
    <row r="11" spans="1:15" x14ac:dyDescent="0.2">
      <c r="A11" s="6">
        <v>34.5</v>
      </c>
      <c r="B11" s="4">
        <v>34.5</v>
      </c>
      <c r="C11" s="4">
        <v>34.5</v>
      </c>
    </row>
    <row r="12" spans="1:15" x14ac:dyDescent="0.2">
      <c r="A12" s="5" t="s">
        <v>917</v>
      </c>
      <c r="B12" s="4">
        <v>97.8</v>
      </c>
      <c r="C12" s="4">
        <v>34.5</v>
      </c>
    </row>
  </sheetData>
  <mergeCells count="1">
    <mergeCell ref="E6:O6"/>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3"/>
  <sheetViews>
    <sheetView workbookViewId="0">
      <selection activeCell="D4" sqref="D4:M4"/>
    </sheetView>
  </sheetViews>
  <sheetFormatPr baseColWidth="10" defaultColWidth="11" defaultRowHeight="16" x14ac:dyDescent="0.2"/>
  <cols>
    <col min="1" max="1" width="33.1640625" bestFit="1" customWidth="1"/>
    <col min="2" max="2" width="14.6640625" bestFit="1" customWidth="1"/>
  </cols>
  <sheetData>
    <row r="1" spans="1:13" x14ac:dyDescent="0.2">
      <c r="A1" s="3" t="s">
        <v>0</v>
      </c>
      <c r="B1" s="5">
        <v>1</v>
      </c>
    </row>
    <row r="3" spans="1:13" x14ac:dyDescent="0.2">
      <c r="A3" s="3" t="s">
        <v>916</v>
      </c>
      <c r="B3" t="s">
        <v>921</v>
      </c>
    </row>
    <row r="4" spans="1:13" ht="26" x14ac:dyDescent="0.3">
      <c r="A4" s="5" t="s">
        <v>14</v>
      </c>
      <c r="B4" s="4">
        <v>6</v>
      </c>
      <c r="D4" s="14" t="s">
        <v>936</v>
      </c>
      <c r="E4" s="14"/>
      <c r="F4" s="14"/>
      <c r="G4" s="14"/>
      <c r="H4" s="14"/>
      <c r="I4" s="14"/>
      <c r="J4" s="14"/>
      <c r="K4" s="14"/>
      <c r="L4" s="14"/>
      <c r="M4" s="14"/>
    </row>
    <row r="5" spans="1:13" x14ac:dyDescent="0.2">
      <c r="A5" s="6" t="s">
        <v>15</v>
      </c>
      <c r="B5" s="4">
        <v>5</v>
      </c>
    </row>
    <row r="6" spans="1:13" x14ac:dyDescent="0.2">
      <c r="A6" s="7">
        <v>2012</v>
      </c>
      <c r="B6" s="4">
        <v>1</v>
      </c>
    </row>
    <row r="7" spans="1:13" x14ac:dyDescent="0.2">
      <c r="A7" s="7">
        <v>2013</v>
      </c>
      <c r="B7" s="4">
        <v>1</v>
      </c>
    </row>
    <row r="8" spans="1:13" x14ac:dyDescent="0.2">
      <c r="A8" s="7">
        <v>2014</v>
      </c>
      <c r="B8" s="4">
        <v>1</v>
      </c>
    </row>
    <row r="9" spans="1:13" x14ac:dyDescent="0.2">
      <c r="A9" s="7">
        <v>2015</v>
      </c>
      <c r="B9" s="4">
        <v>1</v>
      </c>
    </row>
    <row r="10" spans="1:13" x14ac:dyDescent="0.2">
      <c r="A10" s="7">
        <v>2016</v>
      </c>
      <c r="B10" s="4">
        <v>1</v>
      </c>
    </row>
    <row r="11" spans="1:13" x14ac:dyDescent="0.2">
      <c r="A11" s="6" t="s">
        <v>13</v>
      </c>
      <c r="B11" s="4">
        <v>1</v>
      </c>
    </row>
    <row r="12" spans="1:13" x14ac:dyDescent="0.2">
      <c r="A12" s="7">
        <v>2011</v>
      </c>
      <c r="B12" s="4">
        <v>1</v>
      </c>
    </row>
    <row r="13" spans="1:13" x14ac:dyDescent="0.2">
      <c r="A13" s="5" t="s">
        <v>917</v>
      </c>
      <c r="B13" s="4">
        <v>6</v>
      </c>
    </row>
  </sheetData>
  <mergeCells count="1">
    <mergeCell ref="D4:M4"/>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2604"/>
  <sheetViews>
    <sheetView tabSelected="1" topLeftCell="H1" workbookViewId="0">
      <selection activeCell="A2" sqref="A2"/>
    </sheetView>
  </sheetViews>
  <sheetFormatPr baseColWidth="10" defaultColWidth="11" defaultRowHeight="16" x14ac:dyDescent="0.2"/>
  <cols>
    <col min="17" max="17" width="18.83203125" customWidth="1"/>
    <col min="18" max="18" width="14.33203125" customWidth="1"/>
    <col min="19" max="19" width="20" customWidth="1"/>
    <col min="20" max="20" width="17.5" customWidth="1"/>
    <col min="21" max="21" width="24.33203125" customWidth="1"/>
    <col min="22" max="22" width="25.1640625" customWidth="1"/>
    <col min="23" max="23" width="23" customWidth="1"/>
  </cols>
  <sheetData>
    <row r="1" spans="1:16" x14ac:dyDescent="0.2">
      <c r="A1" t="s">
        <v>924</v>
      </c>
      <c r="B1" t="s">
        <v>0</v>
      </c>
      <c r="C1" t="s">
        <v>1</v>
      </c>
      <c r="D1" t="s">
        <v>2</v>
      </c>
      <c r="E1" t="s">
        <v>3</v>
      </c>
      <c r="F1" t="s">
        <v>4</v>
      </c>
      <c r="G1" t="s">
        <v>5</v>
      </c>
      <c r="H1" t="s">
        <v>6</v>
      </c>
      <c r="I1" t="s">
        <v>7</v>
      </c>
      <c r="J1" t="s">
        <v>8</v>
      </c>
      <c r="K1" t="s">
        <v>9</v>
      </c>
      <c r="L1" t="s">
        <v>10</v>
      </c>
      <c r="M1" t="s">
        <v>11</v>
      </c>
      <c r="N1" t="s">
        <v>12</v>
      </c>
      <c r="O1" t="s">
        <v>929</v>
      </c>
      <c r="P1" t="s">
        <v>930</v>
      </c>
    </row>
    <row r="2" spans="1:16" x14ac:dyDescent="0.2">
      <c r="A2">
        <v>1</v>
      </c>
      <c r="B2">
        <v>1</v>
      </c>
      <c r="C2" t="s">
        <v>13</v>
      </c>
      <c r="D2" t="s">
        <v>14</v>
      </c>
      <c r="E2">
        <v>99.7</v>
      </c>
      <c r="F2">
        <v>72.400000000000006</v>
      </c>
      <c r="G2">
        <v>98.7</v>
      </c>
      <c r="H2">
        <v>98.8</v>
      </c>
      <c r="I2">
        <v>34.5</v>
      </c>
      <c r="J2">
        <v>96.1</v>
      </c>
      <c r="K2" s="1">
        <v>20152</v>
      </c>
      <c r="L2">
        <v>8.9</v>
      </c>
      <c r="M2" s="2">
        <v>0.25</v>
      </c>
      <c r="N2">
        <v>2011</v>
      </c>
      <c r="O2" s="10">
        <f>DATE(N2,1,A2)</f>
        <v>40544</v>
      </c>
      <c r="P2">
        <f xml:space="preserve"> WEEKDAY(O:O,1)</f>
        <v>7</v>
      </c>
    </row>
    <row r="3" spans="1:16" x14ac:dyDescent="0.2">
      <c r="A3">
        <f>A2+1</f>
        <v>2</v>
      </c>
      <c r="B3">
        <v>2</v>
      </c>
      <c r="C3" t="s">
        <v>15</v>
      </c>
      <c r="D3" t="s">
        <v>14</v>
      </c>
      <c r="E3">
        <v>97.7</v>
      </c>
      <c r="F3">
        <v>54.6</v>
      </c>
      <c r="G3">
        <v>98</v>
      </c>
      <c r="H3">
        <v>99.9</v>
      </c>
      <c r="I3">
        <v>83.7</v>
      </c>
      <c r="J3">
        <v>96</v>
      </c>
      <c r="K3" s="1">
        <v>2243</v>
      </c>
      <c r="L3">
        <v>6.9</v>
      </c>
      <c r="M3" s="2">
        <v>0.27</v>
      </c>
      <c r="N3">
        <v>2011</v>
      </c>
      <c r="O3" s="10">
        <f>DATE(N3,1,A3)</f>
        <v>40545</v>
      </c>
      <c r="P3">
        <f t="shared" ref="P3:P66" si="0" xml:space="preserve"> WEEKDAY(O:O,1)</f>
        <v>1</v>
      </c>
    </row>
    <row r="4" spans="1:16" x14ac:dyDescent="0.2">
      <c r="A4">
        <f t="shared" ref="A4:A67" si="1">A3+1</f>
        <v>3</v>
      </c>
      <c r="B4">
        <v>3</v>
      </c>
      <c r="C4" t="s">
        <v>16</v>
      </c>
      <c r="D4" t="s">
        <v>14</v>
      </c>
      <c r="E4">
        <v>97.8</v>
      </c>
      <c r="F4">
        <v>82.3</v>
      </c>
      <c r="G4">
        <v>91.4</v>
      </c>
      <c r="H4">
        <v>99.9</v>
      </c>
      <c r="I4">
        <v>87.5</v>
      </c>
      <c r="J4">
        <v>95.6</v>
      </c>
      <c r="K4" s="1">
        <v>11074</v>
      </c>
      <c r="L4">
        <v>9</v>
      </c>
      <c r="M4" s="2">
        <v>0.33</v>
      </c>
      <c r="N4">
        <v>2011</v>
      </c>
      <c r="O4" s="10">
        <f t="shared" ref="O4:O67" si="2">DATE(N4,1,A4)</f>
        <v>40546</v>
      </c>
      <c r="P4">
        <f t="shared" si="0"/>
        <v>2</v>
      </c>
    </row>
    <row r="5" spans="1:16" x14ac:dyDescent="0.2">
      <c r="A5">
        <f t="shared" si="1"/>
        <v>4</v>
      </c>
      <c r="B5">
        <v>4</v>
      </c>
      <c r="C5" t="s">
        <v>17</v>
      </c>
      <c r="D5" t="s">
        <v>14</v>
      </c>
      <c r="E5">
        <v>98.3</v>
      </c>
      <c r="F5">
        <v>29.5</v>
      </c>
      <c r="G5">
        <v>98.1</v>
      </c>
      <c r="H5">
        <v>99.2</v>
      </c>
      <c r="I5">
        <v>64.3</v>
      </c>
      <c r="J5">
        <v>94.3</v>
      </c>
      <c r="K5" s="1">
        <v>15596</v>
      </c>
      <c r="L5">
        <v>7.8</v>
      </c>
      <c r="M5" s="2">
        <v>0.22</v>
      </c>
      <c r="N5">
        <v>2011</v>
      </c>
      <c r="O5" s="10">
        <f t="shared" si="2"/>
        <v>40547</v>
      </c>
      <c r="P5">
        <f t="shared" si="0"/>
        <v>3</v>
      </c>
    </row>
    <row r="6" spans="1:16" x14ac:dyDescent="0.2">
      <c r="A6">
        <f t="shared" si="1"/>
        <v>5</v>
      </c>
      <c r="B6">
        <v>5</v>
      </c>
      <c r="C6" t="s">
        <v>18</v>
      </c>
      <c r="D6" t="s">
        <v>14</v>
      </c>
      <c r="E6">
        <v>90.9</v>
      </c>
      <c r="F6">
        <v>70.3</v>
      </c>
      <c r="G6">
        <v>95.4</v>
      </c>
      <c r="H6">
        <v>99.9</v>
      </c>
      <c r="I6">
        <v>49</v>
      </c>
      <c r="J6">
        <v>94.2</v>
      </c>
      <c r="K6" s="1">
        <v>7929</v>
      </c>
      <c r="L6">
        <v>8.4</v>
      </c>
      <c r="M6" s="2">
        <v>0.27</v>
      </c>
      <c r="N6">
        <v>2011</v>
      </c>
      <c r="O6" s="10">
        <f t="shared" si="2"/>
        <v>40548</v>
      </c>
      <c r="P6">
        <f t="shared" si="0"/>
        <v>4</v>
      </c>
    </row>
    <row r="7" spans="1:16" x14ac:dyDescent="0.2">
      <c r="A7">
        <f t="shared" si="1"/>
        <v>6</v>
      </c>
      <c r="B7">
        <v>6</v>
      </c>
      <c r="C7" t="s">
        <v>19</v>
      </c>
      <c r="D7" t="s">
        <v>20</v>
      </c>
      <c r="E7">
        <v>90.5</v>
      </c>
      <c r="F7">
        <v>77.7</v>
      </c>
      <c r="G7">
        <v>94.1</v>
      </c>
      <c r="H7">
        <v>94</v>
      </c>
      <c r="I7">
        <v>57</v>
      </c>
      <c r="J7">
        <v>91.2</v>
      </c>
      <c r="K7" s="1">
        <v>18812</v>
      </c>
      <c r="L7">
        <v>11.8</v>
      </c>
      <c r="M7" s="2">
        <v>0.34</v>
      </c>
      <c r="N7">
        <v>2011</v>
      </c>
      <c r="O7" s="10">
        <f t="shared" si="2"/>
        <v>40549</v>
      </c>
      <c r="P7">
        <f t="shared" si="0"/>
        <v>5</v>
      </c>
    </row>
    <row r="8" spans="1:16" x14ac:dyDescent="0.2">
      <c r="A8">
        <f t="shared" si="1"/>
        <v>7</v>
      </c>
      <c r="B8">
        <v>6</v>
      </c>
      <c r="C8" t="s">
        <v>21</v>
      </c>
      <c r="D8" t="s">
        <v>20</v>
      </c>
      <c r="E8">
        <v>88.2</v>
      </c>
      <c r="F8">
        <v>77.2</v>
      </c>
      <c r="G8">
        <v>93.9</v>
      </c>
      <c r="H8">
        <v>95.1</v>
      </c>
      <c r="I8">
        <v>73.5</v>
      </c>
      <c r="J8">
        <v>91.2</v>
      </c>
      <c r="K8" s="1">
        <v>19919</v>
      </c>
      <c r="L8">
        <v>11.6</v>
      </c>
      <c r="M8" s="2">
        <v>0.34</v>
      </c>
      <c r="N8">
        <v>2011</v>
      </c>
      <c r="O8" s="10">
        <f t="shared" si="2"/>
        <v>40550</v>
      </c>
      <c r="P8">
        <f t="shared" si="0"/>
        <v>6</v>
      </c>
    </row>
    <row r="9" spans="1:16" x14ac:dyDescent="0.2">
      <c r="A9">
        <f t="shared" si="1"/>
        <v>8</v>
      </c>
      <c r="B9">
        <v>8</v>
      </c>
      <c r="C9" t="s">
        <v>22</v>
      </c>
      <c r="D9" t="s">
        <v>14</v>
      </c>
      <c r="E9">
        <v>84.2</v>
      </c>
      <c r="F9">
        <v>39.6</v>
      </c>
      <c r="G9">
        <v>99.3</v>
      </c>
      <c r="H9">
        <v>97.8</v>
      </c>
      <c r="I9">
        <v>49</v>
      </c>
      <c r="J9">
        <v>91.1</v>
      </c>
      <c r="K9" s="1">
        <v>36186</v>
      </c>
      <c r="L9">
        <v>16.399999999999999</v>
      </c>
      <c r="M9" s="2">
        <v>0.15</v>
      </c>
      <c r="N9">
        <v>2011</v>
      </c>
      <c r="O9" s="10">
        <f t="shared" si="2"/>
        <v>40551</v>
      </c>
      <c r="P9">
        <f t="shared" si="0"/>
        <v>7</v>
      </c>
    </row>
    <row r="10" spans="1:16" x14ac:dyDescent="0.2">
      <c r="A10">
        <f t="shared" si="1"/>
        <v>9</v>
      </c>
      <c r="B10">
        <v>9</v>
      </c>
      <c r="C10" t="s">
        <v>23</v>
      </c>
      <c r="D10" t="s">
        <v>20</v>
      </c>
      <c r="E10">
        <v>89.2</v>
      </c>
      <c r="F10">
        <v>90</v>
      </c>
      <c r="G10">
        <v>94.5</v>
      </c>
      <c r="H10">
        <v>88.3</v>
      </c>
      <c r="I10">
        <v>92.9</v>
      </c>
      <c r="J10">
        <v>90.6</v>
      </c>
      <c r="K10" s="1">
        <v>15060</v>
      </c>
      <c r="L10">
        <v>11.7</v>
      </c>
      <c r="M10" s="2">
        <v>0.51</v>
      </c>
      <c r="N10">
        <v>2011</v>
      </c>
      <c r="O10" s="10">
        <f t="shared" si="2"/>
        <v>40552</v>
      </c>
      <c r="P10">
        <f t="shared" si="0"/>
        <v>1</v>
      </c>
    </row>
    <row r="11" spans="1:16" x14ac:dyDescent="0.2">
      <c r="A11">
        <f t="shared" si="1"/>
        <v>10</v>
      </c>
      <c r="B11">
        <v>10</v>
      </c>
      <c r="C11" t="s">
        <v>24</v>
      </c>
      <c r="D11" t="s">
        <v>14</v>
      </c>
      <c r="E11">
        <v>92.1</v>
      </c>
      <c r="F11">
        <v>59.2</v>
      </c>
      <c r="G11">
        <v>89.7</v>
      </c>
      <c r="H11">
        <v>91.5</v>
      </c>
      <c r="I11">
        <v>49</v>
      </c>
      <c r="J11">
        <v>89.5</v>
      </c>
      <c r="K11" s="1">
        <v>11751</v>
      </c>
      <c r="L11">
        <v>4.4000000000000004</v>
      </c>
      <c r="M11" s="2">
        <v>0.2</v>
      </c>
      <c r="N11">
        <v>2011</v>
      </c>
      <c r="O11" s="10">
        <f t="shared" si="2"/>
        <v>40553</v>
      </c>
      <c r="P11">
        <f t="shared" si="0"/>
        <v>2</v>
      </c>
    </row>
    <row r="12" spans="1:16" x14ac:dyDescent="0.2">
      <c r="A12">
        <f t="shared" si="1"/>
        <v>11</v>
      </c>
      <c r="B12">
        <v>11</v>
      </c>
      <c r="C12" t="s">
        <v>25</v>
      </c>
      <c r="D12" t="s">
        <v>14</v>
      </c>
      <c r="E12">
        <v>83</v>
      </c>
      <c r="F12">
        <v>48.1</v>
      </c>
      <c r="G12">
        <v>92.9</v>
      </c>
      <c r="H12">
        <v>93.2</v>
      </c>
      <c r="I12">
        <v>49</v>
      </c>
      <c r="J12">
        <v>87.7</v>
      </c>
      <c r="K12" s="1">
        <v>38206</v>
      </c>
      <c r="L12">
        <v>10.3</v>
      </c>
      <c r="M12" s="2">
        <v>0.15</v>
      </c>
      <c r="N12">
        <v>2011</v>
      </c>
      <c r="O12" s="10">
        <f t="shared" si="2"/>
        <v>40554</v>
      </c>
      <c r="P12">
        <f t="shared" si="0"/>
        <v>3</v>
      </c>
    </row>
    <row r="13" spans="1:16" x14ac:dyDescent="0.2">
      <c r="A13">
        <f t="shared" si="1"/>
        <v>12</v>
      </c>
      <c r="B13">
        <v>12</v>
      </c>
      <c r="C13" t="s">
        <v>26</v>
      </c>
      <c r="D13" t="s">
        <v>14</v>
      </c>
      <c r="E13">
        <v>79.099999999999994</v>
      </c>
      <c r="F13">
        <v>62.8</v>
      </c>
      <c r="G13">
        <v>87.9</v>
      </c>
      <c r="H13">
        <v>96.9</v>
      </c>
      <c r="I13">
        <v>49</v>
      </c>
      <c r="J13">
        <v>86.9</v>
      </c>
      <c r="K13" s="1">
        <v>14221</v>
      </c>
      <c r="L13">
        <v>6.9</v>
      </c>
      <c r="M13" s="2">
        <v>0.21</v>
      </c>
      <c r="N13">
        <v>2011</v>
      </c>
      <c r="O13" s="10">
        <f t="shared" si="2"/>
        <v>40555</v>
      </c>
      <c r="P13">
        <f t="shared" si="0"/>
        <v>4</v>
      </c>
    </row>
    <row r="14" spans="1:16" x14ac:dyDescent="0.2">
      <c r="A14">
        <f t="shared" si="1"/>
        <v>13</v>
      </c>
      <c r="B14">
        <v>13</v>
      </c>
      <c r="C14" t="s">
        <v>27</v>
      </c>
      <c r="D14" t="s">
        <v>14</v>
      </c>
      <c r="E14">
        <v>80.900000000000006</v>
      </c>
      <c r="F14">
        <v>58.5</v>
      </c>
      <c r="G14">
        <v>89.2</v>
      </c>
      <c r="H14">
        <v>92.3</v>
      </c>
      <c r="I14">
        <v>100</v>
      </c>
      <c r="J14">
        <v>86.4</v>
      </c>
      <c r="K14" s="1">
        <v>15128</v>
      </c>
      <c r="L14">
        <v>3.6</v>
      </c>
      <c r="M14" s="2">
        <v>0.23</v>
      </c>
      <c r="N14">
        <v>2011</v>
      </c>
      <c r="O14" s="10">
        <f t="shared" si="2"/>
        <v>40556</v>
      </c>
      <c r="P14">
        <f t="shared" si="0"/>
        <v>5</v>
      </c>
    </row>
    <row r="15" spans="1:16" x14ac:dyDescent="0.2">
      <c r="A15">
        <f t="shared" si="1"/>
        <v>14</v>
      </c>
      <c r="B15">
        <v>14</v>
      </c>
      <c r="C15" t="s">
        <v>28</v>
      </c>
      <c r="D15" t="s">
        <v>14</v>
      </c>
      <c r="E15">
        <v>82.2</v>
      </c>
      <c r="F15">
        <v>62.4</v>
      </c>
      <c r="G15">
        <v>88.8</v>
      </c>
      <c r="H15">
        <v>88.1</v>
      </c>
      <c r="I15">
        <v>34.700000000000003</v>
      </c>
      <c r="J15">
        <v>83.9</v>
      </c>
      <c r="K15" s="1">
        <v>21424</v>
      </c>
      <c r="L15">
        <v>10.199999999999999</v>
      </c>
      <c r="M15" s="2">
        <v>0.19</v>
      </c>
      <c r="N15">
        <v>2011</v>
      </c>
      <c r="O15" s="10">
        <f t="shared" si="2"/>
        <v>40557</v>
      </c>
      <c r="P15">
        <f t="shared" si="0"/>
        <v>6</v>
      </c>
    </row>
    <row r="16" spans="1:16" x14ac:dyDescent="0.2">
      <c r="A16">
        <f t="shared" si="1"/>
        <v>15</v>
      </c>
      <c r="B16">
        <v>15</v>
      </c>
      <c r="C16" t="s">
        <v>29</v>
      </c>
      <c r="D16" t="s">
        <v>30</v>
      </c>
      <c r="E16">
        <v>77.5</v>
      </c>
      <c r="F16">
        <v>93.7</v>
      </c>
      <c r="G16">
        <v>87.8</v>
      </c>
      <c r="H16">
        <v>83.1</v>
      </c>
      <c r="I16">
        <v>49</v>
      </c>
      <c r="J16">
        <v>83.4</v>
      </c>
      <c r="K16" s="1">
        <v>18178</v>
      </c>
      <c r="L16">
        <v>14.7</v>
      </c>
      <c r="M16" s="2">
        <v>0.37</v>
      </c>
      <c r="N16">
        <v>2011</v>
      </c>
      <c r="O16" s="10">
        <f t="shared" si="2"/>
        <v>40558</v>
      </c>
      <c r="P16">
        <f t="shared" si="0"/>
        <v>7</v>
      </c>
    </row>
    <row r="17" spans="1:16" x14ac:dyDescent="0.2">
      <c r="A17">
        <f t="shared" si="1"/>
        <v>16</v>
      </c>
      <c r="B17">
        <v>15</v>
      </c>
      <c r="C17" t="s">
        <v>31</v>
      </c>
      <c r="D17" t="s">
        <v>14</v>
      </c>
      <c r="E17">
        <v>83.9</v>
      </c>
      <c r="F17">
        <v>53.3</v>
      </c>
      <c r="G17">
        <v>89.1</v>
      </c>
      <c r="H17">
        <v>84.1</v>
      </c>
      <c r="I17">
        <v>59.6</v>
      </c>
      <c r="J17">
        <v>83.4</v>
      </c>
      <c r="K17" s="1">
        <v>41786</v>
      </c>
      <c r="L17">
        <v>9</v>
      </c>
      <c r="M17" s="2">
        <v>0.16</v>
      </c>
      <c r="N17">
        <v>2011</v>
      </c>
      <c r="O17" s="10">
        <f t="shared" si="2"/>
        <v>40559</v>
      </c>
      <c r="P17">
        <f t="shared" si="0"/>
        <v>1</v>
      </c>
    </row>
    <row r="18" spans="1:16" x14ac:dyDescent="0.2">
      <c r="A18">
        <f t="shared" si="1"/>
        <v>17</v>
      </c>
      <c r="B18">
        <v>17</v>
      </c>
      <c r="C18" t="s">
        <v>32</v>
      </c>
      <c r="D18" t="s">
        <v>33</v>
      </c>
      <c r="E18">
        <v>75.8</v>
      </c>
      <c r="F18">
        <v>52</v>
      </c>
      <c r="G18">
        <v>87.9</v>
      </c>
      <c r="H18">
        <v>82.2</v>
      </c>
      <c r="I18">
        <v>49</v>
      </c>
      <c r="J18">
        <v>82</v>
      </c>
      <c r="K18" s="1">
        <v>66198</v>
      </c>
      <c r="L18">
        <v>19.5</v>
      </c>
      <c r="M18" s="2">
        <v>0.15</v>
      </c>
      <c r="N18">
        <v>2011</v>
      </c>
      <c r="O18" s="10">
        <f t="shared" si="2"/>
        <v>40560</v>
      </c>
      <c r="P18">
        <f t="shared" si="0"/>
        <v>2</v>
      </c>
    </row>
    <row r="19" spans="1:16" x14ac:dyDescent="0.2">
      <c r="A19">
        <f t="shared" si="1"/>
        <v>18</v>
      </c>
      <c r="B19">
        <v>18</v>
      </c>
      <c r="C19" t="s">
        <v>34</v>
      </c>
      <c r="D19" t="s">
        <v>14</v>
      </c>
      <c r="E19">
        <v>73.8</v>
      </c>
      <c r="F19">
        <v>90.9</v>
      </c>
      <c r="G19">
        <v>73.8</v>
      </c>
      <c r="H19">
        <v>92.6</v>
      </c>
      <c r="I19">
        <v>49</v>
      </c>
      <c r="J19">
        <v>81</v>
      </c>
      <c r="K19" s="1">
        <v>25055</v>
      </c>
      <c r="L19">
        <v>5.9</v>
      </c>
      <c r="M19" s="2">
        <v>0.28000000000000003</v>
      </c>
      <c r="N19">
        <v>2011</v>
      </c>
      <c r="O19" s="10">
        <f t="shared" si="2"/>
        <v>40561</v>
      </c>
      <c r="P19">
        <f t="shared" si="0"/>
        <v>3</v>
      </c>
    </row>
    <row r="20" spans="1:16" x14ac:dyDescent="0.2">
      <c r="A20">
        <f t="shared" si="1"/>
        <v>19</v>
      </c>
      <c r="B20">
        <v>19</v>
      </c>
      <c r="C20" t="s">
        <v>35</v>
      </c>
      <c r="D20" t="s">
        <v>14</v>
      </c>
      <c r="E20">
        <v>71.8</v>
      </c>
      <c r="F20">
        <v>32.9</v>
      </c>
      <c r="G20">
        <v>82.7</v>
      </c>
      <c r="H20">
        <v>93.6</v>
      </c>
      <c r="I20">
        <v>43.7</v>
      </c>
      <c r="J20">
        <v>79.5</v>
      </c>
      <c r="K20" s="1">
        <v>20376</v>
      </c>
      <c r="L20">
        <v>6.5</v>
      </c>
      <c r="M20" s="2">
        <v>0.2</v>
      </c>
      <c r="N20">
        <v>2011</v>
      </c>
      <c r="O20" s="10">
        <f t="shared" si="2"/>
        <v>40562</v>
      </c>
      <c r="P20">
        <f t="shared" si="0"/>
        <v>4</v>
      </c>
    </row>
    <row r="21" spans="1:16" x14ac:dyDescent="0.2">
      <c r="A21">
        <f t="shared" si="1"/>
        <v>20</v>
      </c>
      <c r="B21">
        <v>20</v>
      </c>
      <c r="C21" t="s">
        <v>36</v>
      </c>
      <c r="D21" t="s">
        <v>14</v>
      </c>
      <c r="E21">
        <v>70.3</v>
      </c>
      <c r="F21">
        <v>39.1</v>
      </c>
      <c r="G21">
        <v>79.3</v>
      </c>
      <c r="H21">
        <v>95.7</v>
      </c>
      <c r="I21">
        <v>53.7</v>
      </c>
      <c r="J21">
        <v>79.3</v>
      </c>
      <c r="K21" s="1">
        <v>11885</v>
      </c>
      <c r="L21">
        <v>13.1</v>
      </c>
      <c r="M21" s="2">
        <v>0.35</v>
      </c>
      <c r="N21">
        <v>2011</v>
      </c>
      <c r="O21" s="10">
        <f t="shared" si="2"/>
        <v>40563</v>
      </c>
      <c r="P21">
        <f t="shared" si="0"/>
        <v>5</v>
      </c>
    </row>
    <row r="22" spans="1:16" x14ac:dyDescent="0.2">
      <c r="A22">
        <f t="shared" si="1"/>
        <v>21</v>
      </c>
      <c r="B22">
        <v>21</v>
      </c>
      <c r="C22" t="s">
        <v>37</v>
      </c>
      <c r="D22" t="s">
        <v>38</v>
      </c>
      <c r="E22">
        <v>68.400000000000006</v>
      </c>
      <c r="F22">
        <v>91.4</v>
      </c>
      <c r="G22">
        <v>71.400000000000006</v>
      </c>
      <c r="H22">
        <v>96.1</v>
      </c>
      <c r="I22">
        <v>56.5</v>
      </c>
      <c r="J22">
        <v>79.2</v>
      </c>
      <c r="K22" s="1">
        <v>19835</v>
      </c>
      <c r="L22">
        <v>17.600000000000001</v>
      </c>
      <c r="M22" s="2">
        <v>0.38</v>
      </c>
      <c r="N22">
        <v>2011</v>
      </c>
      <c r="O22" s="10">
        <f t="shared" si="2"/>
        <v>40564</v>
      </c>
      <c r="P22">
        <f t="shared" si="0"/>
        <v>6</v>
      </c>
    </row>
    <row r="23" spans="1:16" x14ac:dyDescent="0.2">
      <c r="A23">
        <f t="shared" si="1"/>
        <v>22</v>
      </c>
      <c r="B23">
        <v>22</v>
      </c>
      <c r="C23" t="s">
        <v>39</v>
      </c>
      <c r="D23" t="s">
        <v>20</v>
      </c>
      <c r="E23">
        <v>74</v>
      </c>
      <c r="F23">
        <v>90.8</v>
      </c>
      <c r="G23">
        <v>81.599999999999994</v>
      </c>
      <c r="H23">
        <v>80.599999999999994</v>
      </c>
      <c r="I23">
        <v>39</v>
      </c>
      <c r="J23">
        <v>78.400000000000006</v>
      </c>
      <c r="K23" s="1">
        <v>26607</v>
      </c>
      <c r="L23">
        <v>10.7</v>
      </c>
      <c r="M23" s="2">
        <v>0.46</v>
      </c>
      <c r="N23">
        <v>2011</v>
      </c>
      <c r="O23" s="10">
        <f t="shared" si="2"/>
        <v>40565</v>
      </c>
      <c r="P23">
        <f t="shared" si="0"/>
        <v>7</v>
      </c>
    </row>
    <row r="24" spans="1:16" x14ac:dyDescent="0.2">
      <c r="A24">
        <f t="shared" si="1"/>
        <v>23</v>
      </c>
      <c r="B24">
        <v>23</v>
      </c>
      <c r="C24" t="s">
        <v>40</v>
      </c>
      <c r="D24" t="s">
        <v>14</v>
      </c>
      <c r="E24">
        <v>68.2</v>
      </c>
      <c r="F24">
        <v>49</v>
      </c>
      <c r="G24">
        <v>77.099999999999994</v>
      </c>
      <c r="H24">
        <v>95.9</v>
      </c>
      <c r="I24">
        <v>32.799999999999997</v>
      </c>
      <c r="J24">
        <v>78</v>
      </c>
      <c r="K24" s="1">
        <v>44020</v>
      </c>
      <c r="L24">
        <v>11.8</v>
      </c>
      <c r="M24" s="2">
        <v>0.13</v>
      </c>
      <c r="N24">
        <v>2011</v>
      </c>
      <c r="O24" s="10">
        <f t="shared" si="2"/>
        <v>40566</v>
      </c>
      <c r="P24">
        <f t="shared" si="0"/>
        <v>1</v>
      </c>
    </row>
    <row r="25" spans="1:16" x14ac:dyDescent="0.2">
      <c r="A25">
        <f t="shared" si="1"/>
        <v>24</v>
      </c>
      <c r="B25">
        <v>24</v>
      </c>
      <c r="C25" t="s">
        <v>41</v>
      </c>
      <c r="D25" t="s">
        <v>14</v>
      </c>
      <c r="E25">
        <v>66.8</v>
      </c>
      <c r="F25">
        <v>49.4</v>
      </c>
      <c r="G25">
        <v>71.5</v>
      </c>
      <c r="H25">
        <v>92.3</v>
      </c>
      <c r="I25">
        <v>100</v>
      </c>
      <c r="J25">
        <v>76.5</v>
      </c>
      <c r="K25" s="1">
        <v>15172</v>
      </c>
      <c r="L25">
        <v>4.8</v>
      </c>
      <c r="M25" s="2">
        <v>0.17</v>
      </c>
      <c r="N25">
        <v>2011</v>
      </c>
      <c r="O25" s="10">
        <f t="shared" si="2"/>
        <v>40567</v>
      </c>
      <c r="P25">
        <f t="shared" si="0"/>
        <v>2</v>
      </c>
    </row>
    <row r="26" spans="1:16" x14ac:dyDescent="0.2">
      <c r="A26">
        <f t="shared" si="1"/>
        <v>25</v>
      </c>
      <c r="B26">
        <v>25</v>
      </c>
      <c r="C26" t="s">
        <v>42</v>
      </c>
      <c r="D26" t="s">
        <v>14</v>
      </c>
      <c r="E26">
        <v>64.5</v>
      </c>
      <c r="F26">
        <v>60.5</v>
      </c>
      <c r="G26">
        <v>68.8</v>
      </c>
      <c r="H26">
        <v>95.3</v>
      </c>
      <c r="I26">
        <v>49</v>
      </c>
      <c r="J26">
        <v>75.900000000000006</v>
      </c>
      <c r="K26" s="1">
        <v>18334</v>
      </c>
      <c r="L26">
        <v>13.8</v>
      </c>
      <c r="M26" s="2">
        <v>0.15</v>
      </c>
      <c r="N26">
        <v>2011</v>
      </c>
      <c r="O26" s="10">
        <f t="shared" si="2"/>
        <v>40568</v>
      </c>
      <c r="P26">
        <f t="shared" si="0"/>
        <v>3</v>
      </c>
    </row>
    <row r="27" spans="1:16" x14ac:dyDescent="0.2">
      <c r="A27">
        <f t="shared" si="1"/>
        <v>26</v>
      </c>
      <c r="B27">
        <v>26</v>
      </c>
      <c r="C27" t="s">
        <v>43</v>
      </c>
      <c r="D27" t="s">
        <v>44</v>
      </c>
      <c r="E27">
        <v>87.7</v>
      </c>
      <c r="F27">
        <v>18.399999999999999</v>
      </c>
      <c r="G27">
        <v>91.9</v>
      </c>
      <c r="H27">
        <v>58.1</v>
      </c>
      <c r="I27">
        <v>49</v>
      </c>
      <c r="J27">
        <v>75.599999999999994</v>
      </c>
      <c r="K27" s="1">
        <v>26199</v>
      </c>
      <c r="L27">
        <v>5.7</v>
      </c>
      <c r="M27" s="2">
        <v>0.1</v>
      </c>
      <c r="N27">
        <v>2011</v>
      </c>
      <c r="O27" s="10">
        <f t="shared" si="2"/>
        <v>40569</v>
      </c>
      <c r="P27">
        <f t="shared" si="0"/>
        <v>4</v>
      </c>
    </row>
    <row r="28" spans="1:16" x14ac:dyDescent="0.2">
      <c r="A28">
        <f t="shared" si="1"/>
        <v>27</v>
      </c>
      <c r="B28">
        <v>27</v>
      </c>
      <c r="C28" t="s">
        <v>45</v>
      </c>
      <c r="D28" t="s">
        <v>14</v>
      </c>
      <c r="E28">
        <v>67.900000000000006</v>
      </c>
      <c r="F28">
        <v>73.2</v>
      </c>
      <c r="G28">
        <v>72.599999999999994</v>
      </c>
      <c r="H28">
        <v>83.2</v>
      </c>
      <c r="I28">
        <v>95.1</v>
      </c>
      <c r="J28">
        <v>75.3</v>
      </c>
      <c r="K28" s="1">
        <v>19967</v>
      </c>
      <c r="L28">
        <v>20.100000000000001</v>
      </c>
      <c r="M28" s="2">
        <v>0.26</v>
      </c>
      <c r="N28">
        <v>2011</v>
      </c>
      <c r="O28" s="10">
        <f t="shared" si="2"/>
        <v>40570</v>
      </c>
      <c r="P28">
        <f t="shared" si="0"/>
        <v>5</v>
      </c>
    </row>
    <row r="29" spans="1:16" x14ac:dyDescent="0.2">
      <c r="A29">
        <f t="shared" si="1"/>
        <v>28</v>
      </c>
      <c r="B29">
        <v>28</v>
      </c>
      <c r="C29" t="s">
        <v>46</v>
      </c>
      <c r="D29" t="s">
        <v>47</v>
      </c>
      <c r="E29">
        <v>69.5</v>
      </c>
      <c r="F29">
        <v>32.6</v>
      </c>
      <c r="G29">
        <v>62.5</v>
      </c>
      <c r="H29">
        <v>96.5</v>
      </c>
      <c r="I29">
        <v>100</v>
      </c>
      <c r="J29">
        <v>75.099999999999994</v>
      </c>
      <c r="K29" s="1">
        <v>3055</v>
      </c>
      <c r="L29">
        <v>10.1</v>
      </c>
      <c r="M29" s="2">
        <v>0.04</v>
      </c>
      <c r="N29">
        <v>2011</v>
      </c>
      <c r="O29" s="10">
        <f t="shared" si="2"/>
        <v>40571</v>
      </c>
      <c r="P29">
        <f t="shared" si="0"/>
        <v>6</v>
      </c>
    </row>
    <row r="30" spans="1:16" x14ac:dyDescent="0.2">
      <c r="A30">
        <f t="shared" si="1"/>
        <v>29</v>
      </c>
      <c r="B30">
        <v>29</v>
      </c>
      <c r="C30" t="s">
        <v>48</v>
      </c>
      <c r="D30" t="s">
        <v>14</v>
      </c>
      <c r="E30">
        <v>56.6</v>
      </c>
      <c r="F30">
        <v>64.3</v>
      </c>
      <c r="G30">
        <v>68</v>
      </c>
      <c r="H30">
        <v>98.8</v>
      </c>
      <c r="I30">
        <v>89.8</v>
      </c>
      <c r="J30">
        <v>75</v>
      </c>
      <c r="K30" s="1">
        <v>22020</v>
      </c>
      <c r="L30">
        <v>27.3</v>
      </c>
      <c r="M30" s="2">
        <v>0.11</v>
      </c>
      <c r="N30">
        <v>2011</v>
      </c>
      <c r="O30" s="10">
        <f t="shared" si="2"/>
        <v>40572</v>
      </c>
      <c r="P30">
        <f t="shared" si="0"/>
        <v>7</v>
      </c>
    </row>
    <row r="31" spans="1:16" x14ac:dyDescent="0.2">
      <c r="A31">
        <f t="shared" si="1"/>
        <v>30</v>
      </c>
      <c r="B31">
        <v>30</v>
      </c>
      <c r="C31" t="s">
        <v>49</v>
      </c>
      <c r="D31" t="s">
        <v>33</v>
      </c>
      <c r="E31">
        <v>65.099999999999994</v>
      </c>
      <c r="F31">
        <v>93.3</v>
      </c>
      <c r="G31">
        <v>74.8</v>
      </c>
      <c r="H31">
        <v>80.3</v>
      </c>
      <c r="I31">
        <v>42.6</v>
      </c>
      <c r="J31">
        <v>73.8</v>
      </c>
      <c r="K31" s="1">
        <v>50152</v>
      </c>
      <c r="L31">
        <v>17.600000000000001</v>
      </c>
      <c r="M31" s="2">
        <v>0.25</v>
      </c>
      <c r="N31">
        <v>2011</v>
      </c>
      <c r="O31" s="10">
        <f t="shared" si="2"/>
        <v>40573</v>
      </c>
      <c r="P31">
        <f t="shared" si="0"/>
        <v>1</v>
      </c>
    </row>
    <row r="32" spans="1:16" x14ac:dyDescent="0.2">
      <c r="A32">
        <f t="shared" si="1"/>
        <v>31</v>
      </c>
      <c r="B32">
        <v>30</v>
      </c>
      <c r="C32" t="s">
        <v>50</v>
      </c>
      <c r="D32" t="s">
        <v>14</v>
      </c>
      <c r="E32">
        <v>70.900000000000006</v>
      </c>
      <c r="F32">
        <v>21.5</v>
      </c>
      <c r="G32">
        <v>75.099999999999994</v>
      </c>
      <c r="H32">
        <v>85</v>
      </c>
      <c r="I32">
        <v>50.2</v>
      </c>
      <c r="J32">
        <v>73.8</v>
      </c>
      <c r="K32" s="1">
        <v>26518</v>
      </c>
      <c r="L32">
        <v>7.3</v>
      </c>
      <c r="M32" s="2">
        <v>0.08</v>
      </c>
      <c r="N32">
        <v>2011</v>
      </c>
      <c r="O32" s="10">
        <f t="shared" si="2"/>
        <v>40574</v>
      </c>
      <c r="P32">
        <f t="shared" si="0"/>
        <v>2</v>
      </c>
    </row>
    <row r="33" spans="1:16" x14ac:dyDescent="0.2">
      <c r="A33">
        <f t="shared" si="1"/>
        <v>32</v>
      </c>
      <c r="B33">
        <v>32</v>
      </c>
      <c r="C33" t="s">
        <v>51</v>
      </c>
      <c r="D33" t="s">
        <v>14</v>
      </c>
      <c r="E33">
        <v>59.8</v>
      </c>
      <c r="F33">
        <v>31.6</v>
      </c>
      <c r="G33">
        <v>76.3</v>
      </c>
      <c r="H33">
        <v>90.8</v>
      </c>
      <c r="I33">
        <v>51.8</v>
      </c>
      <c r="J33">
        <v>73.2</v>
      </c>
      <c r="K33" s="1">
        <v>27233</v>
      </c>
      <c r="L33">
        <v>6.5</v>
      </c>
      <c r="M33" s="2">
        <v>0.11</v>
      </c>
      <c r="N33">
        <v>2011</v>
      </c>
      <c r="O33" s="10">
        <f t="shared" si="2"/>
        <v>40575</v>
      </c>
      <c r="P33">
        <f t="shared" si="0"/>
        <v>3</v>
      </c>
    </row>
    <row r="34" spans="1:16" x14ac:dyDescent="0.2">
      <c r="A34">
        <f t="shared" si="1"/>
        <v>33</v>
      </c>
      <c r="B34">
        <v>33</v>
      </c>
      <c r="C34" t="s">
        <v>52</v>
      </c>
      <c r="D34" t="s">
        <v>14</v>
      </c>
      <c r="E34">
        <v>68.099999999999994</v>
      </c>
      <c r="F34">
        <v>55.9</v>
      </c>
      <c r="G34">
        <v>80.900000000000006</v>
      </c>
      <c r="H34">
        <v>72.900000000000006</v>
      </c>
      <c r="I34">
        <v>49</v>
      </c>
      <c r="J34">
        <v>73</v>
      </c>
      <c r="K34" s="1">
        <v>42727</v>
      </c>
      <c r="L34">
        <v>18.7</v>
      </c>
      <c r="M34" s="2">
        <v>0.2</v>
      </c>
      <c r="N34">
        <v>2011</v>
      </c>
      <c r="O34" s="10">
        <f t="shared" si="2"/>
        <v>40576</v>
      </c>
      <c r="P34">
        <f t="shared" si="0"/>
        <v>4</v>
      </c>
    </row>
    <row r="35" spans="1:16" x14ac:dyDescent="0.2">
      <c r="A35">
        <f t="shared" si="1"/>
        <v>34</v>
      </c>
      <c r="B35">
        <v>34</v>
      </c>
      <c r="C35" t="s">
        <v>53</v>
      </c>
      <c r="D35" t="s">
        <v>54</v>
      </c>
      <c r="E35">
        <v>65.5</v>
      </c>
      <c r="F35">
        <v>97.8</v>
      </c>
      <c r="G35">
        <v>72.599999999999994</v>
      </c>
      <c r="H35">
        <v>78.7</v>
      </c>
      <c r="I35">
        <v>40.5</v>
      </c>
      <c r="J35">
        <v>72.900000000000006</v>
      </c>
      <c r="K35" s="1">
        <v>31592</v>
      </c>
      <c r="L35">
        <v>15.5</v>
      </c>
      <c r="M35" s="2">
        <v>0.34</v>
      </c>
      <c r="N35">
        <v>2011</v>
      </c>
      <c r="O35" s="10">
        <f t="shared" si="2"/>
        <v>40577</v>
      </c>
      <c r="P35">
        <f t="shared" si="0"/>
        <v>5</v>
      </c>
    </row>
    <row r="36" spans="1:16" x14ac:dyDescent="0.2">
      <c r="A36">
        <f t="shared" si="1"/>
        <v>35</v>
      </c>
      <c r="B36">
        <v>35</v>
      </c>
      <c r="C36" t="s">
        <v>55</v>
      </c>
      <c r="D36" t="s">
        <v>33</v>
      </c>
      <c r="E36">
        <v>69</v>
      </c>
      <c r="F36">
        <v>85.9</v>
      </c>
      <c r="G36">
        <v>74.900000000000006</v>
      </c>
      <c r="H36">
        <v>69</v>
      </c>
      <c r="I36">
        <v>49</v>
      </c>
      <c r="J36">
        <v>71.7</v>
      </c>
      <c r="K36" s="1">
        <v>31326</v>
      </c>
      <c r="L36">
        <v>13.7</v>
      </c>
      <c r="M36" s="2">
        <v>0.23</v>
      </c>
      <c r="N36">
        <v>2011</v>
      </c>
      <c r="O36" s="10">
        <f t="shared" si="2"/>
        <v>40578</v>
      </c>
      <c r="P36">
        <f t="shared" si="0"/>
        <v>6</v>
      </c>
    </row>
    <row r="37" spans="1:16" x14ac:dyDescent="0.2">
      <c r="A37">
        <f t="shared" si="1"/>
        <v>36</v>
      </c>
      <c r="B37">
        <v>36</v>
      </c>
      <c r="C37" t="s">
        <v>56</v>
      </c>
      <c r="D37" t="s">
        <v>57</v>
      </c>
      <c r="E37">
        <v>58.7</v>
      </c>
      <c r="F37">
        <v>88</v>
      </c>
      <c r="G37">
        <v>69.2</v>
      </c>
      <c r="H37">
        <v>83.3</v>
      </c>
      <c r="I37">
        <v>47.7</v>
      </c>
      <c r="J37">
        <v>71</v>
      </c>
      <c r="K37" s="1">
        <v>40128</v>
      </c>
      <c r="L37">
        <v>23.7</v>
      </c>
      <c r="M37" s="2">
        <v>0.35</v>
      </c>
      <c r="N37">
        <v>2011</v>
      </c>
      <c r="O37" s="10">
        <f t="shared" si="2"/>
        <v>40579</v>
      </c>
      <c r="P37">
        <f t="shared" si="0"/>
        <v>7</v>
      </c>
    </row>
    <row r="38" spans="1:16" x14ac:dyDescent="0.2">
      <c r="A38">
        <f t="shared" si="1"/>
        <v>37</v>
      </c>
      <c r="B38">
        <v>37</v>
      </c>
      <c r="C38" t="s">
        <v>58</v>
      </c>
      <c r="D38" t="s">
        <v>59</v>
      </c>
      <c r="E38">
        <v>76.400000000000006</v>
      </c>
      <c r="F38">
        <v>68.599999999999994</v>
      </c>
      <c r="G38">
        <v>61.3</v>
      </c>
      <c r="H38">
        <v>72.2</v>
      </c>
      <c r="I38">
        <v>98.6</v>
      </c>
      <c r="J38">
        <v>70.7</v>
      </c>
      <c r="K38" s="1">
        <v>40148</v>
      </c>
      <c r="L38">
        <v>8.3000000000000007</v>
      </c>
      <c r="M38" s="2">
        <v>0.14000000000000001</v>
      </c>
      <c r="N38">
        <v>2011</v>
      </c>
      <c r="O38" s="10">
        <f t="shared" si="2"/>
        <v>40580</v>
      </c>
      <c r="P38">
        <f t="shared" si="0"/>
        <v>1</v>
      </c>
    </row>
    <row r="39" spans="1:16" x14ac:dyDescent="0.2">
      <c r="A39">
        <f t="shared" si="1"/>
        <v>38</v>
      </c>
      <c r="B39">
        <v>38</v>
      </c>
      <c r="C39" t="s">
        <v>60</v>
      </c>
      <c r="D39" t="s">
        <v>14</v>
      </c>
      <c r="E39">
        <v>58.9</v>
      </c>
      <c r="F39">
        <v>56.4</v>
      </c>
      <c r="G39">
        <v>63</v>
      </c>
      <c r="H39">
        <v>88.6</v>
      </c>
      <c r="I39">
        <v>49</v>
      </c>
      <c r="J39">
        <v>69.900000000000006</v>
      </c>
      <c r="K39" s="1">
        <v>12528</v>
      </c>
      <c r="L39">
        <v>5.7</v>
      </c>
      <c r="M39" s="2">
        <v>0.17</v>
      </c>
      <c r="N39">
        <v>2011</v>
      </c>
      <c r="O39" s="10">
        <f t="shared" si="2"/>
        <v>40581</v>
      </c>
      <c r="P39">
        <f t="shared" si="0"/>
        <v>2</v>
      </c>
    </row>
    <row r="40" spans="1:16" x14ac:dyDescent="0.2">
      <c r="A40">
        <f t="shared" si="1"/>
        <v>39</v>
      </c>
      <c r="B40">
        <v>39</v>
      </c>
      <c r="C40" t="s">
        <v>61</v>
      </c>
      <c r="D40" t="s">
        <v>62</v>
      </c>
      <c r="E40">
        <v>57.9</v>
      </c>
      <c r="F40">
        <v>77.900000000000006</v>
      </c>
      <c r="G40">
        <v>56.1</v>
      </c>
      <c r="H40">
        <v>91.4</v>
      </c>
      <c r="I40">
        <v>49</v>
      </c>
      <c r="J40">
        <v>69.5</v>
      </c>
      <c r="K40" s="1">
        <v>2429</v>
      </c>
      <c r="L40">
        <v>4.8</v>
      </c>
      <c r="M40" s="2">
        <v>0.3</v>
      </c>
      <c r="N40">
        <v>2011</v>
      </c>
      <c r="O40" s="10">
        <f t="shared" si="2"/>
        <v>40582</v>
      </c>
      <c r="P40">
        <f t="shared" si="0"/>
        <v>3</v>
      </c>
    </row>
    <row r="41" spans="1:16" x14ac:dyDescent="0.2">
      <c r="A41">
        <f t="shared" si="1"/>
        <v>40</v>
      </c>
      <c r="B41">
        <v>40</v>
      </c>
      <c r="C41" t="s">
        <v>63</v>
      </c>
      <c r="D41" t="s">
        <v>20</v>
      </c>
      <c r="E41">
        <v>59.9</v>
      </c>
      <c r="F41">
        <v>67.3</v>
      </c>
      <c r="G41">
        <v>61.9</v>
      </c>
      <c r="H41">
        <v>86.8</v>
      </c>
      <c r="I41">
        <v>42.2</v>
      </c>
      <c r="J41">
        <v>69.2</v>
      </c>
      <c r="K41" s="1">
        <v>25774</v>
      </c>
      <c r="L41">
        <v>14.1</v>
      </c>
      <c r="M41" s="2">
        <v>0.36</v>
      </c>
      <c r="N41">
        <v>2011</v>
      </c>
      <c r="O41" s="10">
        <f t="shared" si="2"/>
        <v>40583</v>
      </c>
      <c r="P41">
        <f t="shared" si="0"/>
        <v>4</v>
      </c>
    </row>
    <row r="42" spans="1:16" x14ac:dyDescent="0.2">
      <c r="A42">
        <f t="shared" si="1"/>
        <v>41</v>
      </c>
      <c r="B42">
        <v>41</v>
      </c>
      <c r="C42" t="s">
        <v>64</v>
      </c>
      <c r="D42" t="s">
        <v>38</v>
      </c>
      <c r="E42">
        <v>50.4</v>
      </c>
      <c r="F42">
        <v>97.4</v>
      </c>
      <c r="G42">
        <v>51.8</v>
      </c>
      <c r="H42">
        <v>98.2</v>
      </c>
      <c r="I42">
        <v>64.099999999999994</v>
      </c>
      <c r="J42">
        <v>69</v>
      </c>
      <c r="K42" s="1">
        <v>11385</v>
      </c>
      <c r="L42">
        <v>23.8</v>
      </c>
      <c r="M42" s="2">
        <v>0.36</v>
      </c>
      <c r="N42">
        <v>2011</v>
      </c>
      <c r="O42" s="10">
        <f t="shared" si="2"/>
        <v>40584</v>
      </c>
      <c r="P42">
        <f t="shared" si="0"/>
        <v>5</v>
      </c>
    </row>
    <row r="43" spans="1:16" x14ac:dyDescent="0.2">
      <c r="A43">
        <f t="shared" si="1"/>
        <v>42</v>
      </c>
      <c r="B43">
        <v>42</v>
      </c>
      <c r="C43" t="s">
        <v>65</v>
      </c>
      <c r="D43" t="s">
        <v>62</v>
      </c>
      <c r="E43">
        <v>66.8</v>
      </c>
      <c r="F43">
        <v>44.9</v>
      </c>
      <c r="G43">
        <v>48.2</v>
      </c>
      <c r="H43">
        <v>95.7</v>
      </c>
      <c r="I43">
        <v>30.7</v>
      </c>
      <c r="J43">
        <v>68.599999999999994</v>
      </c>
      <c r="K43" s="1">
        <v>2400</v>
      </c>
      <c r="L43">
        <v>7.9</v>
      </c>
      <c r="M43" s="2">
        <v>0.2</v>
      </c>
      <c r="N43">
        <v>2011</v>
      </c>
      <c r="O43" s="10">
        <f t="shared" si="2"/>
        <v>40585</v>
      </c>
      <c r="P43">
        <f t="shared" si="0"/>
        <v>6</v>
      </c>
    </row>
    <row r="44" spans="1:16" x14ac:dyDescent="0.2">
      <c r="A44">
        <f t="shared" si="1"/>
        <v>43</v>
      </c>
      <c r="B44">
        <v>43</v>
      </c>
      <c r="C44" t="s">
        <v>66</v>
      </c>
      <c r="D44" t="s">
        <v>57</v>
      </c>
      <c r="E44">
        <v>51.9</v>
      </c>
      <c r="F44">
        <v>93.9</v>
      </c>
      <c r="G44">
        <v>62.4</v>
      </c>
      <c r="H44">
        <v>81</v>
      </c>
      <c r="I44">
        <v>49</v>
      </c>
      <c r="J44">
        <v>67</v>
      </c>
      <c r="K44" s="1">
        <v>14604</v>
      </c>
      <c r="L44">
        <v>19.2</v>
      </c>
      <c r="M44" s="2">
        <v>0.35</v>
      </c>
      <c r="N44">
        <v>2011</v>
      </c>
      <c r="O44" s="10">
        <f t="shared" si="2"/>
        <v>40586</v>
      </c>
      <c r="P44">
        <f t="shared" si="0"/>
        <v>7</v>
      </c>
    </row>
    <row r="45" spans="1:16" x14ac:dyDescent="0.2">
      <c r="A45">
        <f t="shared" si="1"/>
        <v>44</v>
      </c>
      <c r="B45">
        <v>43</v>
      </c>
      <c r="C45" t="s">
        <v>67</v>
      </c>
      <c r="D45" t="s">
        <v>68</v>
      </c>
      <c r="E45">
        <v>65.8</v>
      </c>
      <c r="F45">
        <v>52</v>
      </c>
      <c r="G45">
        <v>72.7</v>
      </c>
      <c r="H45">
        <v>62.3</v>
      </c>
      <c r="I45">
        <v>73.3</v>
      </c>
      <c r="J45">
        <v>67</v>
      </c>
      <c r="K45" s="1">
        <v>7774</v>
      </c>
      <c r="L45">
        <v>11.5</v>
      </c>
      <c r="M45" s="2">
        <v>0.22</v>
      </c>
      <c r="N45">
        <v>2011</v>
      </c>
      <c r="O45" s="10">
        <f t="shared" si="2"/>
        <v>40587</v>
      </c>
      <c r="P45">
        <f t="shared" si="0"/>
        <v>1</v>
      </c>
    </row>
    <row r="46" spans="1:16" x14ac:dyDescent="0.2">
      <c r="A46">
        <f t="shared" si="1"/>
        <v>45</v>
      </c>
      <c r="B46">
        <v>43</v>
      </c>
      <c r="C46" t="s">
        <v>69</v>
      </c>
      <c r="D46" t="s">
        <v>70</v>
      </c>
      <c r="E46">
        <v>57.3</v>
      </c>
      <c r="F46">
        <v>44.5</v>
      </c>
      <c r="G46">
        <v>55.9</v>
      </c>
      <c r="H46">
        <v>92.5</v>
      </c>
      <c r="I46">
        <v>31.7</v>
      </c>
      <c r="J46">
        <v>67</v>
      </c>
      <c r="K46" s="1">
        <v>25581</v>
      </c>
      <c r="L46">
        <v>25.6</v>
      </c>
      <c r="M46" s="2">
        <v>0.12</v>
      </c>
      <c r="N46">
        <v>2011</v>
      </c>
      <c r="O46" s="10">
        <f t="shared" si="2"/>
        <v>40588</v>
      </c>
      <c r="P46">
        <f t="shared" si="0"/>
        <v>2</v>
      </c>
    </row>
    <row r="47" spans="1:16" x14ac:dyDescent="0.2">
      <c r="A47">
        <f t="shared" si="1"/>
        <v>46</v>
      </c>
      <c r="B47">
        <v>43</v>
      </c>
      <c r="C47" t="s">
        <v>71</v>
      </c>
      <c r="D47" t="s">
        <v>14</v>
      </c>
      <c r="E47">
        <v>55.5</v>
      </c>
      <c r="F47">
        <v>43.7</v>
      </c>
      <c r="G47">
        <v>64.599999999999994</v>
      </c>
      <c r="H47">
        <v>83.4</v>
      </c>
      <c r="I47">
        <v>49</v>
      </c>
      <c r="J47">
        <v>67</v>
      </c>
      <c r="K47" s="1">
        <v>23874</v>
      </c>
      <c r="L47">
        <v>18.399999999999999</v>
      </c>
      <c r="M47" s="2">
        <v>0.25</v>
      </c>
      <c r="N47">
        <v>2011</v>
      </c>
      <c r="O47" s="10">
        <f t="shared" si="2"/>
        <v>40589</v>
      </c>
      <c r="P47">
        <f t="shared" si="0"/>
        <v>3</v>
      </c>
    </row>
    <row r="48" spans="1:16" x14ac:dyDescent="0.2">
      <c r="A48">
        <f t="shared" si="1"/>
        <v>47</v>
      </c>
      <c r="B48">
        <v>47</v>
      </c>
      <c r="C48" t="s">
        <v>72</v>
      </c>
      <c r="D48" t="s">
        <v>14</v>
      </c>
      <c r="E48">
        <v>57.4</v>
      </c>
      <c r="F48">
        <v>31.2</v>
      </c>
      <c r="G48">
        <v>50.6</v>
      </c>
      <c r="H48">
        <v>99.1</v>
      </c>
      <c r="I48">
        <v>29.2</v>
      </c>
      <c r="J48">
        <v>66.900000000000006</v>
      </c>
      <c r="K48" s="1">
        <v>6333</v>
      </c>
      <c r="L48">
        <v>9</v>
      </c>
      <c r="M48" s="2">
        <v>0.26</v>
      </c>
      <c r="N48">
        <v>2011</v>
      </c>
      <c r="O48" s="10">
        <f t="shared" si="2"/>
        <v>40590</v>
      </c>
      <c r="P48">
        <f t="shared" si="0"/>
        <v>4</v>
      </c>
    </row>
    <row r="49" spans="1:16" x14ac:dyDescent="0.2">
      <c r="A49">
        <f t="shared" si="1"/>
        <v>48</v>
      </c>
      <c r="B49">
        <v>48</v>
      </c>
      <c r="C49" t="s">
        <v>73</v>
      </c>
      <c r="D49" t="s">
        <v>30</v>
      </c>
      <c r="E49">
        <v>55</v>
      </c>
      <c r="F49">
        <v>100</v>
      </c>
      <c r="G49">
        <v>56.1</v>
      </c>
      <c r="H49">
        <v>83.8</v>
      </c>
      <c r="I49">
        <v>38</v>
      </c>
      <c r="J49">
        <v>66.5</v>
      </c>
      <c r="K49" s="1">
        <v>9666</v>
      </c>
      <c r="L49">
        <v>10.5</v>
      </c>
      <c r="M49" s="2">
        <v>0.54</v>
      </c>
      <c r="N49">
        <v>2011</v>
      </c>
      <c r="O49" s="10">
        <f t="shared" si="2"/>
        <v>40591</v>
      </c>
      <c r="P49">
        <f t="shared" si="0"/>
        <v>5</v>
      </c>
    </row>
    <row r="50" spans="1:16" x14ac:dyDescent="0.2">
      <c r="A50">
        <f t="shared" si="1"/>
        <v>49</v>
      </c>
      <c r="B50">
        <v>49</v>
      </c>
      <c r="C50" t="s">
        <v>74</v>
      </c>
      <c r="D50" t="s">
        <v>14</v>
      </c>
      <c r="E50">
        <v>49.4</v>
      </c>
      <c r="F50">
        <v>66.3</v>
      </c>
      <c r="G50">
        <v>54.7</v>
      </c>
      <c r="H50">
        <v>91.6</v>
      </c>
      <c r="I50">
        <v>49</v>
      </c>
      <c r="J50">
        <v>66</v>
      </c>
      <c r="K50" s="1">
        <v>26614</v>
      </c>
      <c r="L50">
        <v>16.100000000000001</v>
      </c>
      <c r="M50" s="2">
        <v>0.16</v>
      </c>
      <c r="N50">
        <v>2011</v>
      </c>
      <c r="O50" s="10">
        <f t="shared" si="2"/>
        <v>40592</v>
      </c>
      <c r="P50">
        <f t="shared" si="0"/>
        <v>6</v>
      </c>
    </row>
    <row r="51" spans="1:16" x14ac:dyDescent="0.2">
      <c r="A51">
        <f t="shared" si="1"/>
        <v>50</v>
      </c>
      <c r="B51">
        <v>49</v>
      </c>
      <c r="C51" t="s">
        <v>75</v>
      </c>
      <c r="D51" t="s">
        <v>59</v>
      </c>
      <c r="E51">
        <v>57.5</v>
      </c>
      <c r="F51">
        <v>52</v>
      </c>
      <c r="G51">
        <v>48.6</v>
      </c>
      <c r="H51">
        <v>92.7</v>
      </c>
      <c r="I51">
        <v>30.3</v>
      </c>
      <c r="J51">
        <v>66</v>
      </c>
      <c r="K51" s="1">
        <v>14290</v>
      </c>
      <c r="L51">
        <v>7.9</v>
      </c>
      <c r="M51" s="2">
        <v>0.02</v>
      </c>
      <c r="N51">
        <v>2011</v>
      </c>
      <c r="O51" s="10">
        <f t="shared" si="2"/>
        <v>40593</v>
      </c>
      <c r="P51">
        <f t="shared" si="0"/>
        <v>7</v>
      </c>
    </row>
    <row r="52" spans="1:16" x14ac:dyDescent="0.2">
      <c r="A52">
        <f t="shared" si="1"/>
        <v>51</v>
      </c>
      <c r="B52">
        <v>51</v>
      </c>
      <c r="C52" t="s">
        <v>76</v>
      </c>
      <c r="D52" t="s">
        <v>14</v>
      </c>
      <c r="E52">
        <v>64.900000000000006</v>
      </c>
      <c r="F52">
        <v>22.1</v>
      </c>
      <c r="G52">
        <v>59.5</v>
      </c>
      <c r="H52">
        <v>78.099999999999994</v>
      </c>
      <c r="I52">
        <v>84.2</v>
      </c>
      <c r="J52">
        <v>65.900000000000006</v>
      </c>
      <c r="K52" s="1">
        <v>12161</v>
      </c>
      <c r="L52">
        <v>3.6</v>
      </c>
      <c r="M52" s="2">
        <v>0.1</v>
      </c>
      <c r="N52">
        <v>2011</v>
      </c>
      <c r="O52" s="10">
        <f t="shared" si="2"/>
        <v>40594</v>
      </c>
      <c r="P52">
        <f t="shared" si="0"/>
        <v>1</v>
      </c>
    </row>
    <row r="53" spans="1:16" x14ac:dyDescent="0.2">
      <c r="A53">
        <f t="shared" si="1"/>
        <v>52</v>
      </c>
      <c r="B53">
        <v>52</v>
      </c>
      <c r="C53" t="s">
        <v>77</v>
      </c>
      <c r="D53" t="s">
        <v>14</v>
      </c>
      <c r="E53">
        <v>57.6</v>
      </c>
      <c r="F53">
        <v>23</v>
      </c>
      <c r="G53">
        <v>69.099999999999994</v>
      </c>
      <c r="H53">
        <v>76.400000000000006</v>
      </c>
      <c r="I53">
        <v>49</v>
      </c>
      <c r="J53">
        <v>65.599999999999994</v>
      </c>
      <c r="K53" s="1">
        <v>46825</v>
      </c>
      <c r="L53">
        <v>18</v>
      </c>
      <c r="M53" s="2">
        <v>0.13</v>
      </c>
      <c r="N53">
        <v>2011</v>
      </c>
      <c r="O53" s="10">
        <f t="shared" si="2"/>
        <v>40595</v>
      </c>
      <c r="P53">
        <f t="shared" si="0"/>
        <v>2</v>
      </c>
    </row>
    <row r="54" spans="1:16" x14ac:dyDescent="0.2">
      <c r="A54">
        <f t="shared" si="1"/>
        <v>53</v>
      </c>
      <c r="B54">
        <v>53</v>
      </c>
      <c r="C54" t="s">
        <v>78</v>
      </c>
      <c r="D54" t="s">
        <v>14</v>
      </c>
      <c r="E54">
        <v>64.099999999999994</v>
      </c>
      <c r="F54">
        <v>28.3</v>
      </c>
      <c r="G54">
        <v>52.3</v>
      </c>
      <c r="H54">
        <v>83.9</v>
      </c>
      <c r="I54">
        <v>49</v>
      </c>
      <c r="J54">
        <v>65.2</v>
      </c>
      <c r="K54" s="1">
        <v>10410</v>
      </c>
      <c r="L54">
        <v>10</v>
      </c>
      <c r="M54" s="2">
        <v>0.14000000000000001</v>
      </c>
      <c r="N54">
        <v>2011</v>
      </c>
      <c r="O54" s="10">
        <f t="shared" si="2"/>
        <v>40596</v>
      </c>
      <c r="P54">
        <f t="shared" si="0"/>
        <v>3</v>
      </c>
    </row>
    <row r="55" spans="1:16" x14ac:dyDescent="0.2">
      <c r="A55">
        <f t="shared" si="1"/>
        <v>54</v>
      </c>
      <c r="B55">
        <v>54</v>
      </c>
      <c r="C55" t="s">
        <v>79</v>
      </c>
      <c r="D55" t="s">
        <v>14</v>
      </c>
      <c r="E55">
        <v>57.3</v>
      </c>
      <c r="F55">
        <v>60.5</v>
      </c>
      <c r="G55">
        <v>70.7</v>
      </c>
      <c r="H55">
        <v>68.8</v>
      </c>
      <c r="I55">
        <v>48</v>
      </c>
      <c r="J55">
        <v>65</v>
      </c>
      <c r="K55" s="1">
        <v>35364</v>
      </c>
      <c r="L55">
        <v>13.9</v>
      </c>
      <c r="M55" s="2">
        <v>0.13</v>
      </c>
      <c r="N55">
        <v>2011</v>
      </c>
      <c r="O55" s="10">
        <f t="shared" si="2"/>
        <v>40597</v>
      </c>
      <c r="P55">
        <f t="shared" si="0"/>
        <v>4</v>
      </c>
    </row>
    <row r="56" spans="1:16" x14ac:dyDescent="0.2">
      <c r="A56">
        <f t="shared" si="1"/>
        <v>55</v>
      </c>
      <c r="B56">
        <v>55</v>
      </c>
      <c r="C56" t="s">
        <v>80</v>
      </c>
      <c r="D56" t="s">
        <v>14</v>
      </c>
      <c r="E56">
        <v>59.7</v>
      </c>
      <c r="F56">
        <v>60.5</v>
      </c>
      <c r="G56">
        <v>57</v>
      </c>
      <c r="H56">
        <v>77.7</v>
      </c>
      <c r="I56">
        <v>49</v>
      </c>
      <c r="J56">
        <v>64.900000000000006</v>
      </c>
      <c r="K56" s="1">
        <v>8653</v>
      </c>
      <c r="L56">
        <v>10.1</v>
      </c>
      <c r="M56" s="2">
        <v>0.19</v>
      </c>
      <c r="N56">
        <v>2011</v>
      </c>
      <c r="O56" s="10">
        <f t="shared" si="2"/>
        <v>40598</v>
      </c>
      <c r="P56">
        <f t="shared" si="0"/>
        <v>5</v>
      </c>
    </row>
    <row r="57" spans="1:16" x14ac:dyDescent="0.2">
      <c r="A57">
        <f t="shared" si="1"/>
        <v>56</v>
      </c>
      <c r="B57">
        <v>56</v>
      </c>
      <c r="C57" t="s">
        <v>81</v>
      </c>
      <c r="D57" t="s">
        <v>14</v>
      </c>
      <c r="E57">
        <v>61.3</v>
      </c>
      <c r="F57">
        <v>22.6</v>
      </c>
      <c r="G57">
        <v>72.599999999999994</v>
      </c>
      <c r="H57">
        <v>67.900000000000006</v>
      </c>
      <c r="I57">
        <v>53.9</v>
      </c>
      <c r="J57">
        <v>64.7</v>
      </c>
      <c r="K57" s="1">
        <v>56959</v>
      </c>
      <c r="L57">
        <v>13</v>
      </c>
      <c r="M57" s="2">
        <v>0.11</v>
      </c>
      <c r="N57">
        <v>2011</v>
      </c>
      <c r="O57" s="10">
        <f t="shared" si="2"/>
        <v>40599</v>
      </c>
      <c r="P57">
        <f t="shared" si="0"/>
        <v>6</v>
      </c>
    </row>
    <row r="58" spans="1:16" x14ac:dyDescent="0.2">
      <c r="A58">
        <f t="shared" si="1"/>
        <v>57</v>
      </c>
      <c r="B58">
        <v>57</v>
      </c>
      <c r="C58" t="s">
        <v>82</v>
      </c>
      <c r="D58" t="s">
        <v>44</v>
      </c>
      <c r="E58">
        <v>78.900000000000006</v>
      </c>
      <c r="F58">
        <v>18.399999999999999</v>
      </c>
      <c r="G58">
        <v>77.7</v>
      </c>
      <c r="H58">
        <v>46.3</v>
      </c>
      <c r="I58">
        <v>67.099999999999994</v>
      </c>
      <c r="J58">
        <v>64.599999999999994</v>
      </c>
      <c r="K58" s="1">
        <v>22809</v>
      </c>
      <c r="L58">
        <v>5.6</v>
      </c>
      <c r="M58" s="2">
        <v>7.0000000000000007E-2</v>
      </c>
      <c r="N58">
        <v>2011</v>
      </c>
      <c r="O58" s="10">
        <f t="shared" si="2"/>
        <v>40600</v>
      </c>
      <c r="P58">
        <f t="shared" si="0"/>
        <v>7</v>
      </c>
    </row>
    <row r="59" spans="1:16" x14ac:dyDescent="0.2">
      <c r="A59">
        <f t="shared" si="1"/>
        <v>58</v>
      </c>
      <c r="B59">
        <v>58</v>
      </c>
      <c r="C59" t="s">
        <v>83</v>
      </c>
      <c r="D59" t="s">
        <v>59</v>
      </c>
      <c r="E59">
        <v>74.900000000000006</v>
      </c>
      <c r="F59">
        <v>43</v>
      </c>
      <c r="G59">
        <v>66.599999999999994</v>
      </c>
      <c r="H59">
        <v>52.7</v>
      </c>
      <c r="I59">
        <v>97.8</v>
      </c>
      <c r="J59">
        <v>64.2</v>
      </c>
      <c r="K59" s="1">
        <v>39763</v>
      </c>
      <c r="L59">
        <v>13.7</v>
      </c>
      <c r="M59" s="2">
        <v>0.1</v>
      </c>
      <c r="N59">
        <v>2011</v>
      </c>
      <c r="O59" s="10">
        <f t="shared" si="2"/>
        <v>40601</v>
      </c>
      <c r="P59">
        <f t="shared" si="0"/>
        <v>1</v>
      </c>
    </row>
    <row r="60" spans="1:16" x14ac:dyDescent="0.2">
      <c r="A60">
        <f t="shared" si="1"/>
        <v>59</v>
      </c>
      <c r="B60">
        <v>59</v>
      </c>
      <c r="C60" t="s">
        <v>84</v>
      </c>
      <c r="D60" t="s">
        <v>14</v>
      </c>
      <c r="E60">
        <v>53.6</v>
      </c>
      <c r="F60">
        <v>38.1</v>
      </c>
      <c r="G60">
        <v>51.9</v>
      </c>
      <c r="H60">
        <v>91.4</v>
      </c>
      <c r="I60">
        <v>29.6</v>
      </c>
      <c r="J60">
        <v>64</v>
      </c>
      <c r="K60" s="1">
        <v>24789</v>
      </c>
      <c r="L60">
        <v>8.6</v>
      </c>
      <c r="M60" s="2">
        <v>0.17</v>
      </c>
      <c r="N60">
        <v>2011</v>
      </c>
      <c r="O60" s="10">
        <f t="shared" si="2"/>
        <v>40602</v>
      </c>
      <c r="P60">
        <f t="shared" si="0"/>
        <v>2</v>
      </c>
    </row>
    <row r="61" spans="1:16" x14ac:dyDescent="0.2">
      <c r="A61">
        <f t="shared" si="1"/>
        <v>60</v>
      </c>
      <c r="B61">
        <v>60</v>
      </c>
      <c r="C61" t="s">
        <v>85</v>
      </c>
      <c r="D61" t="s">
        <v>14</v>
      </c>
      <c r="E61">
        <v>62</v>
      </c>
      <c r="F61">
        <v>31.8</v>
      </c>
      <c r="G61">
        <v>50.7</v>
      </c>
      <c r="H61">
        <v>82.9</v>
      </c>
      <c r="I61">
        <v>49</v>
      </c>
      <c r="J61">
        <v>63.9</v>
      </c>
      <c r="K61" s="1">
        <v>42056</v>
      </c>
      <c r="L61">
        <v>6.8</v>
      </c>
      <c r="M61" s="2">
        <v>0.19</v>
      </c>
      <c r="N61">
        <v>2011</v>
      </c>
      <c r="O61" s="10">
        <f t="shared" si="2"/>
        <v>40603</v>
      </c>
      <c r="P61">
        <f t="shared" si="0"/>
        <v>3</v>
      </c>
    </row>
    <row r="62" spans="1:16" x14ac:dyDescent="0.2">
      <c r="A62">
        <f t="shared" si="1"/>
        <v>61</v>
      </c>
      <c r="B62">
        <v>61</v>
      </c>
      <c r="C62" t="s">
        <v>86</v>
      </c>
      <c r="D62" t="s">
        <v>14</v>
      </c>
      <c r="E62">
        <v>63.4</v>
      </c>
      <c r="F62">
        <v>52.3</v>
      </c>
      <c r="G62">
        <v>48.4</v>
      </c>
      <c r="H62">
        <v>77.8</v>
      </c>
      <c r="I62">
        <v>49</v>
      </c>
      <c r="J62">
        <v>63</v>
      </c>
      <c r="K62" s="1">
        <v>12338</v>
      </c>
      <c r="L62">
        <v>4.5</v>
      </c>
      <c r="M62" s="2">
        <v>0.18</v>
      </c>
      <c r="N62">
        <v>2011</v>
      </c>
      <c r="O62" s="10">
        <f t="shared" si="2"/>
        <v>40604</v>
      </c>
      <c r="P62">
        <f t="shared" si="0"/>
        <v>4</v>
      </c>
    </row>
    <row r="63" spans="1:16" x14ac:dyDescent="0.2">
      <c r="A63">
        <f t="shared" si="1"/>
        <v>62</v>
      </c>
      <c r="B63">
        <v>61</v>
      </c>
      <c r="C63" t="s">
        <v>87</v>
      </c>
      <c r="D63" t="s">
        <v>70</v>
      </c>
      <c r="E63">
        <v>59.1</v>
      </c>
      <c r="F63">
        <v>43.1</v>
      </c>
      <c r="G63">
        <v>57.5</v>
      </c>
      <c r="H63">
        <v>76.400000000000006</v>
      </c>
      <c r="I63">
        <v>40.4</v>
      </c>
      <c r="J63">
        <v>63</v>
      </c>
      <c r="K63" s="1">
        <v>35691</v>
      </c>
      <c r="L63">
        <v>15.5</v>
      </c>
      <c r="M63" s="2">
        <v>0.13</v>
      </c>
      <c r="N63">
        <v>2011</v>
      </c>
      <c r="O63" s="10">
        <f t="shared" si="2"/>
        <v>40605</v>
      </c>
      <c r="P63">
        <f t="shared" si="0"/>
        <v>5</v>
      </c>
    </row>
    <row r="64" spans="1:16" x14ac:dyDescent="0.2">
      <c r="A64">
        <f t="shared" si="1"/>
        <v>63</v>
      </c>
      <c r="B64">
        <v>63</v>
      </c>
      <c r="C64" t="s">
        <v>88</v>
      </c>
      <c r="D64" t="s">
        <v>14</v>
      </c>
      <c r="E64">
        <v>56.4</v>
      </c>
      <c r="F64">
        <v>35.6</v>
      </c>
      <c r="G64">
        <v>45.1</v>
      </c>
      <c r="H64">
        <v>89.1</v>
      </c>
      <c r="I64">
        <v>49</v>
      </c>
      <c r="J64">
        <v>62.8</v>
      </c>
      <c r="K64" s="1">
        <v>11829</v>
      </c>
      <c r="L64">
        <v>13.8</v>
      </c>
      <c r="M64" s="2">
        <v>0.1</v>
      </c>
      <c r="N64">
        <v>2011</v>
      </c>
      <c r="O64" s="10">
        <f t="shared" si="2"/>
        <v>40606</v>
      </c>
      <c r="P64">
        <f t="shared" si="0"/>
        <v>6</v>
      </c>
    </row>
    <row r="65" spans="1:16" x14ac:dyDescent="0.2">
      <c r="A65">
        <f t="shared" si="1"/>
        <v>64</v>
      </c>
      <c r="B65">
        <v>64</v>
      </c>
      <c r="C65" t="s">
        <v>89</v>
      </c>
      <c r="D65" t="s">
        <v>14</v>
      </c>
      <c r="E65">
        <v>58.5</v>
      </c>
      <c r="F65">
        <v>25.2</v>
      </c>
      <c r="G65">
        <v>58.3</v>
      </c>
      <c r="H65">
        <v>78.3</v>
      </c>
      <c r="I65">
        <v>37.9</v>
      </c>
      <c r="J65">
        <v>62.7</v>
      </c>
      <c r="K65" s="1">
        <v>26485</v>
      </c>
      <c r="L65">
        <v>5.8</v>
      </c>
      <c r="M65" s="2">
        <v>0.1</v>
      </c>
      <c r="N65">
        <v>2011</v>
      </c>
      <c r="O65" s="10">
        <f t="shared" si="2"/>
        <v>40607</v>
      </c>
      <c r="P65">
        <f t="shared" si="0"/>
        <v>7</v>
      </c>
    </row>
    <row r="66" spans="1:16" x14ac:dyDescent="0.2">
      <c r="A66">
        <f t="shared" si="1"/>
        <v>65</v>
      </c>
      <c r="B66">
        <v>65</v>
      </c>
      <c r="C66" t="s">
        <v>90</v>
      </c>
      <c r="D66" t="s">
        <v>14</v>
      </c>
      <c r="E66">
        <v>67.2</v>
      </c>
      <c r="F66">
        <v>56.5</v>
      </c>
      <c r="G66">
        <v>53.8</v>
      </c>
      <c r="H66">
        <v>66</v>
      </c>
      <c r="I66">
        <v>49</v>
      </c>
      <c r="J66">
        <v>62.2</v>
      </c>
      <c r="K66" s="1">
        <v>9259</v>
      </c>
      <c r="L66">
        <v>6.4</v>
      </c>
      <c r="M66" s="2">
        <v>0.17</v>
      </c>
      <c r="N66">
        <v>2011</v>
      </c>
      <c r="O66" s="10">
        <f t="shared" si="2"/>
        <v>40608</v>
      </c>
      <c r="P66">
        <f t="shared" si="0"/>
        <v>1</v>
      </c>
    </row>
    <row r="67" spans="1:16" x14ac:dyDescent="0.2">
      <c r="A67">
        <f t="shared" si="1"/>
        <v>66</v>
      </c>
      <c r="B67">
        <v>66</v>
      </c>
      <c r="C67" t="s">
        <v>91</v>
      </c>
      <c r="D67" t="s">
        <v>14</v>
      </c>
      <c r="E67">
        <v>63.5</v>
      </c>
      <c r="F67">
        <v>64</v>
      </c>
      <c r="G67">
        <v>54.9</v>
      </c>
      <c r="H67">
        <v>67.2</v>
      </c>
      <c r="I67">
        <v>49</v>
      </c>
      <c r="J67">
        <v>62.1</v>
      </c>
      <c r="K67" s="1">
        <v>51462</v>
      </c>
      <c r="L67">
        <v>13.4</v>
      </c>
      <c r="M67" s="2">
        <v>0.12</v>
      </c>
      <c r="N67">
        <v>2011</v>
      </c>
      <c r="O67" s="10">
        <f t="shared" si="2"/>
        <v>40609</v>
      </c>
      <c r="P67">
        <f t="shared" ref="P67:P130" si="3" xml:space="preserve"> WEEKDAY(O:O,1)</f>
        <v>2</v>
      </c>
    </row>
    <row r="68" spans="1:16" x14ac:dyDescent="0.2">
      <c r="A68">
        <f t="shared" ref="A68:A131" si="4">A67+1</f>
        <v>67</v>
      </c>
      <c r="B68">
        <v>67</v>
      </c>
      <c r="C68" t="s">
        <v>92</v>
      </c>
      <c r="D68" t="s">
        <v>14</v>
      </c>
      <c r="E68">
        <v>46.4</v>
      </c>
      <c r="F68">
        <v>31.7</v>
      </c>
      <c r="G68">
        <v>58.1</v>
      </c>
      <c r="H68">
        <v>83.4</v>
      </c>
      <c r="I68">
        <v>49</v>
      </c>
      <c r="J68">
        <v>61.6</v>
      </c>
      <c r="K68" s="1">
        <v>29325</v>
      </c>
      <c r="L68">
        <v>16.100000000000001</v>
      </c>
      <c r="M68" s="2">
        <v>0.08</v>
      </c>
      <c r="N68">
        <v>2011</v>
      </c>
      <c r="O68" s="10">
        <f t="shared" ref="O68:O109" si="5">DATE(N68,1,A68)</f>
        <v>40610</v>
      </c>
      <c r="P68">
        <f t="shared" si="3"/>
        <v>3</v>
      </c>
    </row>
    <row r="69" spans="1:16" x14ac:dyDescent="0.2">
      <c r="A69">
        <f t="shared" si="4"/>
        <v>68</v>
      </c>
      <c r="B69">
        <v>68</v>
      </c>
      <c r="C69" t="s">
        <v>93</v>
      </c>
      <c r="D69" t="s">
        <v>20</v>
      </c>
      <c r="E69">
        <v>49.6</v>
      </c>
      <c r="F69">
        <v>67.2</v>
      </c>
      <c r="G69">
        <v>53.1</v>
      </c>
      <c r="H69">
        <v>80.900000000000006</v>
      </c>
      <c r="I69">
        <v>36.200000000000003</v>
      </c>
      <c r="J69">
        <v>61.4</v>
      </c>
      <c r="K69" s="1">
        <v>17906</v>
      </c>
      <c r="L69">
        <v>14</v>
      </c>
      <c r="M69" s="2">
        <v>0.25</v>
      </c>
      <c r="N69">
        <v>2011</v>
      </c>
      <c r="O69" s="10">
        <f t="shared" si="5"/>
        <v>40611</v>
      </c>
      <c r="P69">
        <f t="shared" si="3"/>
        <v>4</v>
      </c>
    </row>
    <row r="70" spans="1:16" x14ac:dyDescent="0.2">
      <c r="A70">
        <f t="shared" si="4"/>
        <v>69</v>
      </c>
      <c r="B70">
        <v>68</v>
      </c>
      <c r="C70" t="s">
        <v>94</v>
      </c>
      <c r="D70" t="s">
        <v>14</v>
      </c>
      <c r="E70">
        <v>38.299999999999997</v>
      </c>
      <c r="F70">
        <v>16.7</v>
      </c>
      <c r="G70">
        <v>50.4</v>
      </c>
      <c r="H70">
        <v>99.6</v>
      </c>
      <c r="I70">
        <v>49</v>
      </c>
      <c r="J70">
        <v>61.4</v>
      </c>
      <c r="K70" s="1">
        <v>17404</v>
      </c>
      <c r="L70">
        <v>22.7</v>
      </c>
      <c r="M70" s="2">
        <v>0.01</v>
      </c>
      <c r="N70">
        <v>2011</v>
      </c>
      <c r="O70" s="10">
        <f t="shared" si="5"/>
        <v>40612</v>
      </c>
      <c r="P70">
        <f t="shared" si="3"/>
        <v>5</v>
      </c>
    </row>
    <row r="71" spans="1:16" x14ac:dyDescent="0.2">
      <c r="A71">
        <f t="shared" si="4"/>
        <v>70</v>
      </c>
      <c r="B71">
        <v>68</v>
      </c>
      <c r="C71" t="s">
        <v>95</v>
      </c>
      <c r="D71" t="s">
        <v>14</v>
      </c>
      <c r="E71">
        <v>63.5</v>
      </c>
      <c r="F71">
        <v>53.3</v>
      </c>
      <c r="G71">
        <v>46.7</v>
      </c>
      <c r="H71">
        <v>74.400000000000006</v>
      </c>
      <c r="I71">
        <v>49</v>
      </c>
      <c r="J71">
        <v>61.4</v>
      </c>
      <c r="K71" s="1">
        <v>6753</v>
      </c>
      <c r="L71">
        <v>5.5</v>
      </c>
      <c r="M71" s="2">
        <v>7.0000000000000007E-2</v>
      </c>
      <c r="N71">
        <v>2011</v>
      </c>
      <c r="O71" s="10">
        <f t="shared" si="5"/>
        <v>40613</v>
      </c>
      <c r="P71">
        <f t="shared" si="3"/>
        <v>6</v>
      </c>
    </row>
    <row r="72" spans="1:16" x14ac:dyDescent="0.2">
      <c r="A72">
        <f t="shared" si="4"/>
        <v>71</v>
      </c>
      <c r="B72">
        <v>71</v>
      </c>
      <c r="C72" t="s">
        <v>96</v>
      </c>
      <c r="D72" t="s">
        <v>57</v>
      </c>
      <c r="E72">
        <v>49.8</v>
      </c>
      <c r="F72">
        <v>89.6</v>
      </c>
      <c r="G72">
        <v>61.9</v>
      </c>
      <c r="H72">
        <v>64.3</v>
      </c>
      <c r="I72">
        <v>90.8</v>
      </c>
      <c r="J72">
        <v>61.2</v>
      </c>
      <c r="K72" s="1">
        <v>41868</v>
      </c>
      <c r="L72">
        <v>20.2</v>
      </c>
      <c r="M72" s="2">
        <v>0.28000000000000003</v>
      </c>
      <c r="N72">
        <v>2011</v>
      </c>
      <c r="O72" s="10">
        <f t="shared" si="5"/>
        <v>40614</v>
      </c>
      <c r="P72">
        <f t="shared" si="3"/>
        <v>7</v>
      </c>
    </row>
    <row r="73" spans="1:16" x14ac:dyDescent="0.2">
      <c r="A73">
        <f t="shared" si="4"/>
        <v>72</v>
      </c>
      <c r="B73">
        <v>72</v>
      </c>
      <c r="C73" t="s">
        <v>97</v>
      </c>
      <c r="D73" t="s">
        <v>14</v>
      </c>
      <c r="E73">
        <v>62</v>
      </c>
      <c r="F73">
        <v>42.2</v>
      </c>
      <c r="G73">
        <v>55.4</v>
      </c>
      <c r="H73">
        <v>68.599999999999994</v>
      </c>
      <c r="I73">
        <v>49</v>
      </c>
      <c r="J73">
        <v>61.1</v>
      </c>
      <c r="K73" s="1">
        <v>23845</v>
      </c>
      <c r="L73">
        <v>10.199999999999999</v>
      </c>
      <c r="M73" s="2">
        <v>0.12</v>
      </c>
      <c r="N73">
        <v>2011</v>
      </c>
      <c r="O73" s="10">
        <f t="shared" si="5"/>
        <v>40615</v>
      </c>
      <c r="P73">
        <f t="shared" si="3"/>
        <v>1</v>
      </c>
    </row>
    <row r="74" spans="1:16" x14ac:dyDescent="0.2">
      <c r="A74">
        <f t="shared" si="4"/>
        <v>73</v>
      </c>
      <c r="B74">
        <v>73</v>
      </c>
      <c r="C74" t="s">
        <v>98</v>
      </c>
      <c r="D74" t="s">
        <v>57</v>
      </c>
      <c r="E74">
        <v>46.5</v>
      </c>
      <c r="F74">
        <v>87.5</v>
      </c>
      <c r="G74">
        <v>38.799999999999997</v>
      </c>
      <c r="H74">
        <v>90.5</v>
      </c>
      <c r="I74">
        <v>52.7</v>
      </c>
      <c r="J74">
        <v>60.7</v>
      </c>
      <c r="K74" s="1">
        <v>20771</v>
      </c>
      <c r="L74">
        <v>30.1</v>
      </c>
      <c r="M74" s="2">
        <v>0.26</v>
      </c>
      <c r="N74">
        <v>2011</v>
      </c>
      <c r="O74" s="10">
        <f t="shared" si="5"/>
        <v>40616</v>
      </c>
      <c r="P74">
        <f t="shared" si="3"/>
        <v>2</v>
      </c>
    </row>
    <row r="75" spans="1:16" x14ac:dyDescent="0.2">
      <c r="A75">
        <f t="shared" si="4"/>
        <v>74</v>
      </c>
      <c r="B75">
        <v>73</v>
      </c>
      <c r="C75" t="s">
        <v>99</v>
      </c>
      <c r="D75" t="s">
        <v>14</v>
      </c>
      <c r="E75">
        <v>65.400000000000006</v>
      </c>
      <c r="F75">
        <v>31.2</v>
      </c>
      <c r="G75">
        <v>48.7</v>
      </c>
      <c r="H75">
        <v>71.900000000000006</v>
      </c>
      <c r="I75">
        <v>49</v>
      </c>
      <c r="J75">
        <v>60.7</v>
      </c>
      <c r="K75" s="1">
        <v>36534</v>
      </c>
      <c r="L75">
        <v>12.9</v>
      </c>
      <c r="M75" s="2">
        <v>0.2</v>
      </c>
      <c r="N75">
        <v>2011</v>
      </c>
      <c r="O75" s="10">
        <f t="shared" si="5"/>
        <v>40617</v>
      </c>
      <c r="P75">
        <f t="shared" si="3"/>
        <v>3</v>
      </c>
    </row>
    <row r="76" spans="1:16" x14ac:dyDescent="0.2">
      <c r="A76">
        <f t="shared" si="4"/>
        <v>75</v>
      </c>
      <c r="B76">
        <v>75</v>
      </c>
      <c r="C76" t="s">
        <v>100</v>
      </c>
      <c r="D76" t="s">
        <v>14</v>
      </c>
      <c r="E76">
        <v>53.1</v>
      </c>
      <c r="F76">
        <v>20.9</v>
      </c>
      <c r="G76">
        <v>36.1</v>
      </c>
      <c r="H76">
        <v>95.6</v>
      </c>
      <c r="I76">
        <v>49</v>
      </c>
      <c r="J76">
        <v>60.4</v>
      </c>
      <c r="K76" s="1">
        <v>7867</v>
      </c>
      <c r="L76">
        <v>11.8</v>
      </c>
      <c r="M76" s="2">
        <v>7.0000000000000007E-2</v>
      </c>
      <c r="N76">
        <v>2011</v>
      </c>
      <c r="O76" s="10">
        <f t="shared" si="5"/>
        <v>40618</v>
      </c>
      <c r="P76">
        <f t="shared" si="3"/>
        <v>4</v>
      </c>
    </row>
    <row r="77" spans="1:16" x14ac:dyDescent="0.2">
      <c r="A77">
        <f t="shared" si="4"/>
        <v>76</v>
      </c>
      <c r="B77">
        <v>76</v>
      </c>
      <c r="C77" t="s">
        <v>101</v>
      </c>
      <c r="D77" t="s">
        <v>102</v>
      </c>
      <c r="E77">
        <v>47.7</v>
      </c>
      <c r="F77">
        <v>84.2</v>
      </c>
      <c r="G77">
        <v>45.3</v>
      </c>
      <c r="H77">
        <v>84.4</v>
      </c>
      <c r="I77">
        <v>31.6</v>
      </c>
      <c r="J77">
        <v>60.3</v>
      </c>
      <c r="K77" s="1">
        <v>15521</v>
      </c>
      <c r="L77">
        <v>18</v>
      </c>
      <c r="M77" s="2">
        <v>0.25</v>
      </c>
      <c r="N77">
        <v>2011</v>
      </c>
      <c r="O77" s="10">
        <f t="shared" si="5"/>
        <v>40619</v>
      </c>
      <c r="P77">
        <f t="shared" si="3"/>
        <v>5</v>
      </c>
    </row>
    <row r="78" spans="1:16" x14ac:dyDescent="0.2">
      <c r="A78">
        <f t="shared" si="4"/>
        <v>77</v>
      </c>
      <c r="B78">
        <v>77</v>
      </c>
      <c r="C78" t="s">
        <v>103</v>
      </c>
      <c r="D78" t="s">
        <v>20</v>
      </c>
      <c r="E78">
        <v>48.5</v>
      </c>
      <c r="F78">
        <v>85.9</v>
      </c>
      <c r="G78">
        <v>54.5</v>
      </c>
      <c r="H78">
        <v>72.099999999999994</v>
      </c>
      <c r="I78">
        <v>44.1</v>
      </c>
      <c r="J78">
        <v>59.7</v>
      </c>
      <c r="K78" s="1">
        <v>21394</v>
      </c>
      <c r="L78">
        <v>11.4</v>
      </c>
      <c r="M78" s="2">
        <v>0.37</v>
      </c>
      <c r="N78">
        <v>2011</v>
      </c>
      <c r="O78" s="10">
        <f t="shared" si="5"/>
        <v>40620</v>
      </c>
      <c r="P78">
        <f t="shared" si="3"/>
        <v>6</v>
      </c>
    </row>
    <row r="79" spans="1:16" x14ac:dyDescent="0.2">
      <c r="A79">
        <f t="shared" si="4"/>
        <v>78</v>
      </c>
      <c r="B79">
        <v>78</v>
      </c>
      <c r="C79" t="s">
        <v>104</v>
      </c>
      <c r="D79" t="s">
        <v>14</v>
      </c>
      <c r="E79">
        <v>48.5</v>
      </c>
      <c r="F79">
        <v>52.2</v>
      </c>
      <c r="G79">
        <v>43.6</v>
      </c>
      <c r="H79">
        <v>85.8</v>
      </c>
      <c r="I79">
        <v>49</v>
      </c>
      <c r="J79">
        <v>59.6</v>
      </c>
      <c r="K79" s="1">
        <v>21908</v>
      </c>
      <c r="L79">
        <v>10.9</v>
      </c>
      <c r="M79" s="2">
        <v>0.24</v>
      </c>
      <c r="N79">
        <v>2011</v>
      </c>
      <c r="O79" s="10">
        <f t="shared" si="5"/>
        <v>40621</v>
      </c>
      <c r="P79">
        <f t="shared" si="3"/>
        <v>7</v>
      </c>
    </row>
    <row r="80" spans="1:16" x14ac:dyDescent="0.2">
      <c r="A80">
        <f t="shared" si="4"/>
        <v>79</v>
      </c>
      <c r="B80">
        <v>79</v>
      </c>
      <c r="C80" t="s">
        <v>105</v>
      </c>
      <c r="D80" t="s">
        <v>47</v>
      </c>
      <c r="E80">
        <v>71.3</v>
      </c>
      <c r="F80">
        <v>36.700000000000003</v>
      </c>
      <c r="G80">
        <v>63.4</v>
      </c>
      <c r="H80">
        <v>45.5</v>
      </c>
      <c r="I80">
        <v>100</v>
      </c>
      <c r="J80">
        <v>59.5</v>
      </c>
      <c r="K80" s="1">
        <v>9027</v>
      </c>
      <c r="L80">
        <v>10</v>
      </c>
      <c r="M80" s="2">
        <v>0.09</v>
      </c>
      <c r="N80">
        <v>2011</v>
      </c>
      <c r="O80" s="10">
        <f t="shared" si="5"/>
        <v>40622</v>
      </c>
      <c r="P80">
        <f t="shared" si="3"/>
        <v>1</v>
      </c>
    </row>
    <row r="81" spans="1:16" x14ac:dyDescent="0.2">
      <c r="A81">
        <f t="shared" si="4"/>
        <v>80</v>
      </c>
      <c r="B81">
        <v>79</v>
      </c>
      <c r="C81" t="s">
        <v>106</v>
      </c>
      <c r="D81" t="s">
        <v>20</v>
      </c>
      <c r="E81">
        <v>42.4</v>
      </c>
      <c r="F81">
        <v>72.8</v>
      </c>
      <c r="G81">
        <v>42.4</v>
      </c>
      <c r="H81">
        <v>91.6</v>
      </c>
      <c r="I81">
        <v>29.1</v>
      </c>
      <c r="J81">
        <v>59.5</v>
      </c>
      <c r="K81" s="1">
        <v>12001</v>
      </c>
      <c r="L81">
        <v>17.399999999999999</v>
      </c>
      <c r="M81" s="2">
        <v>0.35</v>
      </c>
      <c r="N81">
        <v>2011</v>
      </c>
      <c r="O81" s="10">
        <f t="shared" si="5"/>
        <v>40623</v>
      </c>
      <c r="P81">
        <f t="shared" si="3"/>
        <v>2</v>
      </c>
    </row>
    <row r="82" spans="1:16" x14ac:dyDescent="0.2">
      <c r="A82">
        <f t="shared" si="4"/>
        <v>81</v>
      </c>
      <c r="B82">
        <v>81</v>
      </c>
      <c r="C82" t="s">
        <v>107</v>
      </c>
      <c r="D82" t="s">
        <v>57</v>
      </c>
      <c r="E82">
        <v>51.8</v>
      </c>
      <c r="F82">
        <v>74.2</v>
      </c>
      <c r="G82">
        <v>53.4</v>
      </c>
      <c r="H82">
        <v>69</v>
      </c>
      <c r="I82">
        <v>57.1</v>
      </c>
      <c r="J82">
        <v>59.1</v>
      </c>
      <c r="K82" s="1">
        <v>34718</v>
      </c>
      <c r="L82">
        <v>32.700000000000003</v>
      </c>
      <c r="M82" s="2">
        <v>0.27</v>
      </c>
      <c r="N82">
        <v>2011</v>
      </c>
      <c r="O82" s="10">
        <f t="shared" si="5"/>
        <v>40624</v>
      </c>
      <c r="P82">
        <f t="shared" si="3"/>
        <v>3</v>
      </c>
    </row>
    <row r="83" spans="1:16" x14ac:dyDescent="0.2">
      <c r="A83">
        <f t="shared" si="4"/>
        <v>82</v>
      </c>
      <c r="B83">
        <v>81</v>
      </c>
      <c r="C83" t="s">
        <v>108</v>
      </c>
      <c r="D83" t="s">
        <v>20</v>
      </c>
      <c r="E83">
        <v>47.9</v>
      </c>
      <c r="F83">
        <v>66.599999999999994</v>
      </c>
      <c r="G83">
        <v>46.2</v>
      </c>
      <c r="H83">
        <v>81.900000000000006</v>
      </c>
      <c r="I83">
        <v>36.200000000000003</v>
      </c>
      <c r="J83">
        <v>59.1</v>
      </c>
      <c r="K83" s="1">
        <v>23874</v>
      </c>
      <c r="L83">
        <v>18.399999999999999</v>
      </c>
      <c r="M83" s="2">
        <v>0.25</v>
      </c>
      <c r="N83">
        <v>2011</v>
      </c>
      <c r="O83" s="10">
        <f t="shared" si="5"/>
        <v>40625</v>
      </c>
      <c r="P83">
        <f t="shared" si="3"/>
        <v>4</v>
      </c>
    </row>
    <row r="84" spans="1:16" x14ac:dyDescent="0.2">
      <c r="A84">
        <f t="shared" si="4"/>
        <v>83</v>
      </c>
      <c r="B84">
        <v>83</v>
      </c>
      <c r="C84" t="s">
        <v>109</v>
      </c>
      <c r="D84" t="s">
        <v>70</v>
      </c>
      <c r="E84">
        <v>59.2</v>
      </c>
      <c r="F84">
        <v>63.4</v>
      </c>
      <c r="G84">
        <v>47.5</v>
      </c>
      <c r="H84">
        <v>70.3</v>
      </c>
      <c r="I84">
        <v>39.1</v>
      </c>
      <c r="J84">
        <v>59</v>
      </c>
      <c r="K84" s="1">
        <v>28881</v>
      </c>
      <c r="L84">
        <v>24.5</v>
      </c>
      <c r="M84" s="2">
        <v>0.17</v>
      </c>
      <c r="N84">
        <v>2011</v>
      </c>
      <c r="O84" s="10">
        <f t="shared" si="5"/>
        <v>40626</v>
      </c>
      <c r="P84">
        <f t="shared" si="3"/>
        <v>5</v>
      </c>
    </row>
    <row r="85" spans="1:16" x14ac:dyDescent="0.2">
      <c r="A85">
        <f t="shared" si="4"/>
        <v>84</v>
      </c>
      <c r="B85">
        <v>83</v>
      </c>
      <c r="C85" t="s">
        <v>110</v>
      </c>
      <c r="D85" t="s">
        <v>14</v>
      </c>
      <c r="E85">
        <v>55.8</v>
      </c>
      <c r="F85">
        <v>22.5</v>
      </c>
      <c r="G85">
        <v>54.2</v>
      </c>
      <c r="H85">
        <v>72</v>
      </c>
      <c r="I85">
        <v>49</v>
      </c>
      <c r="J85">
        <v>59</v>
      </c>
      <c r="K85" s="1">
        <v>25674</v>
      </c>
      <c r="L85">
        <v>16.899999999999999</v>
      </c>
      <c r="M85" s="2">
        <v>0.09</v>
      </c>
      <c r="N85">
        <v>2011</v>
      </c>
      <c r="O85" s="10">
        <f t="shared" si="5"/>
        <v>40627</v>
      </c>
      <c r="P85">
        <f t="shared" si="3"/>
        <v>6</v>
      </c>
    </row>
    <row r="86" spans="1:16" x14ac:dyDescent="0.2">
      <c r="A86">
        <f t="shared" si="4"/>
        <v>85</v>
      </c>
      <c r="B86">
        <v>85</v>
      </c>
      <c r="C86" t="s">
        <v>111</v>
      </c>
      <c r="D86" t="s">
        <v>20</v>
      </c>
      <c r="E86">
        <v>39.799999999999997</v>
      </c>
      <c r="F86">
        <v>65.7</v>
      </c>
      <c r="G86">
        <v>44.1</v>
      </c>
      <c r="H86">
        <v>91</v>
      </c>
      <c r="I86">
        <v>33.9</v>
      </c>
      <c r="J86">
        <v>58.9</v>
      </c>
      <c r="K86" s="1">
        <v>15489</v>
      </c>
      <c r="L86">
        <v>15.7</v>
      </c>
      <c r="M86" s="2">
        <v>0.24</v>
      </c>
      <c r="N86">
        <v>2011</v>
      </c>
      <c r="O86" s="10">
        <f t="shared" si="5"/>
        <v>40628</v>
      </c>
      <c r="P86">
        <f t="shared" si="3"/>
        <v>7</v>
      </c>
    </row>
    <row r="87" spans="1:16" x14ac:dyDescent="0.2">
      <c r="A87">
        <f t="shared" si="4"/>
        <v>86</v>
      </c>
      <c r="B87">
        <v>86</v>
      </c>
      <c r="C87" t="s">
        <v>112</v>
      </c>
      <c r="D87" t="s">
        <v>20</v>
      </c>
      <c r="E87">
        <v>62.4</v>
      </c>
      <c r="F87">
        <v>99.5</v>
      </c>
      <c r="G87">
        <v>56.2</v>
      </c>
      <c r="H87">
        <v>51.6</v>
      </c>
      <c r="I87">
        <v>38.4</v>
      </c>
      <c r="J87">
        <v>58.3</v>
      </c>
      <c r="K87">
        <v>23873.8</v>
      </c>
      <c r="L87">
        <v>18.399999999999999</v>
      </c>
      <c r="M87" s="2">
        <v>0.25</v>
      </c>
      <c r="N87">
        <v>2011</v>
      </c>
      <c r="O87" s="10">
        <f t="shared" si="5"/>
        <v>40629</v>
      </c>
      <c r="P87">
        <f t="shared" si="3"/>
        <v>1</v>
      </c>
    </row>
    <row r="88" spans="1:16" x14ac:dyDescent="0.2">
      <c r="A88">
        <f t="shared" si="4"/>
        <v>87</v>
      </c>
      <c r="B88">
        <v>87</v>
      </c>
      <c r="C88" t="s">
        <v>113</v>
      </c>
      <c r="D88" t="s">
        <v>20</v>
      </c>
      <c r="E88">
        <v>56.5</v>
      </c>
      <c r="F88">
        <v>79.099999999999994</v>
      </c>
      <c r="G88">
        <v>56.2</v>
      </c>
      <c r="H88">
        <v>59.2</v>
      </c>
      <c r="I88">
        <v>39</v>
      </c>
      <c r="J88">
        <v>58</v>
      </c>
      <c r="K88" s="1">
        <v>34938</v>
      </c>
      <c r="L88">
        <v>15.3</v>
      </c>
      <c r="M88" s="2">
        <v>0.34</v>
      </c>
      <c r="N88">
        <v>2011</v>
      </c>
      <c r="O88" s="10">
        <f t="shared" si="5"/>
        <v>40630</v>
      </c>
      <c r="P88">
        <f t="shared" si="3"/>
        <v>2</v>
      </c>
    </row>
    <row r="89" spans="1:16" x14ac:dyDescent="0.2">
      <c r="A89">
        <f t="shared" si="4"/>
        <v>88</v>
      </c>
      <c r="B89">
        <v>88</v>
      </c>
      <c r="C89" t="s">
        <v>114</v>
      </c>
      <c r="D89" t="s">
        <v>20</v>
      </c>
      <c r="E89">
        <v>37.700000000000003</v>
      </c>
      <c r="F89">
        <v>92.9</v>
      </c>
      <c r="G89">
        <v>36.200000000000003</v>
      </c>
      <c r="H89">
        <v>93.2</v>
      </c>
      <c r="I89">
        <v>30.5</v>
      </c>
      <c r="J89">
        <v>57.9</v>
      </c>
      <c r="K89" s="1">
        <v>8747</v>
      </c>
      <c r="L89">
        <v>15.9</v>
      </c>
      <c r="M89" s="2">
        <v>0.37</v>
      </c>
      <c r="N89">
        <v>2011</v>
      </c>
      <c r="O89" s="10">
        <f t="shared" si="5"/>
        <v>40631</v>
      </c>
      <c r="P89">
        <f t="shared" si="3"/>
        <v>3</v>
      </c>
    </row>
    <row r="90" spans="1:16" x14ac:dyDescent="0.2">
      <c r="A90">
        <f t="shared" si="4"/>
        <v>89</v>
      </c>
      <c r="B90">
        <v>89</v>
      </c>
      <c r="C90" t="s">
        <v>115</v>
      </c>
      <c r="D90" t="s">
        <v>68</v>
      </c>
      <c r="E90">
        <v>46.3</v>
      </c>
      <c r="F90">
        <v>56.8</v>
      </c>
      <c r="G90">
        <v>60.8</v>
      </c>
      <c r="H90">
        <v>67.599999999999994</v>
      </c>
      <c r="I90">
        <v>33.200000000000003</v>
      </c>
      <c r="J90">
        <v>57.8</v>
      </c>
      <c r="K90" s="1">
        <v>28251</v>
      </c>
      <c r="L90">
        <v>11.5</v>
      </c>
      <c r="M90" s="2">
        <v>0.15</v>
      </c>
      <c r="N90">
        <v>2011</v>
      </c>
      <c r="O90" s="10">
        <f t="shared" si="5"/>
        <v>40632</v>
      </c>
      <c r="P90">
        <f t="shared" si="3"/>
        <v>4</v>
      </c>
    </row>
    <row r="91" spans="1:16" x14ac:dyDescent="0.2">
      <c r="A91">
        <f t="shared" si="4"/>
        <v>90</v>
      </c>
      <c r="B91">
        <v>90</v>
      </c>
      <c r="C91" t="s">
        <v>116</v>
      </c>
      <c r="D91" t="s">
        <v>20</v>
      </c>
      <c r="E91">
        <v>50.8</v>
      </c>
      <c r="F91">
        <v>69</v>
      </c>
      <c r="G91">
        <v>47.8</v>
      </c>
      <c r="H91">
        <v>72.900000000000006</v>
      </c>
      <c r="I91">
        <v>37.700000000000003</v>
      </c>
      <c r="J91">
        <v>57.7</v>
      </c>
      <c r="K91" s="1">
        <v>20925</v>
      </c>
      <c r="L91">
        <v>13.5</v>
      </c>
      <c r="M91" s="2">
        <v>0.28999999999999998</v>
      </c>
      <c r="N91">
        <v>2011</v>
      </c>
      <c r="O91" s="10">
        <f t="shared" si="5"/>
        <v>40633</v>
      </c>
      <c r="P91">
        <f t="shared" si="3"/>
        <v>5</v>
      </c>
    </row>
    <row r="92" spans="1:16" x14ac:dyDescent="0.2">
      <c r="A92">
        <f t="shared" si="4"/>
        <v>91</v>
      </c>
      <c r="B92">
        <v>90</v>
      </c>
      <c r="C92" t="s">
        <v>117</v>
      </c>
      <c r="D92" t="s">
        <v>30</v>
      </c>
      <c r="E92">
        <v>56.6</v>
      </c>
      <c r="F92">
        <v>87.9</v>
      </c>
      <c r="G92">
        <v>47</v>
      </c>
      <c r="H92">
        <v>65</v>
      </c>
      <c r="I92">
        <v>43.8</v>
      </c>
      <c r="J92">
        <v>57.7</v>
      </c>
      <c r="K92" s="1">
        <v>26583</v>
      </c>
      <c r="L92">
        <v>6.5</v>
      </c>
      <c r="M92" s="2">
        <v>0.19</v>
      </c>
      <c r="N92">
        <v>2011</v>
      </c>
      <c r="O92" s="10">
        <f t="shared" si="5"/>
        <v>40634</v>
      </c>
      <c r="P92">
        <f t="shared" si="3"/>
        <v>6</v>
      </c>
    </row>
    <row r="93" spans="1:16" x14ac:dyDescent="0.2">
      <c r="A93">
        <f t="shared" si="4"/>
        <v>92</v>
      </c>
      <c r="B93">
        <v>90</v>
      </c>
      <c r="C93" t="s">
        <v>118</v>
      </c>
      <c r="D93" t="s">
        <v>14</v>
      </c>
      <c r="E93">
        <v>54.6</v>
      </c>
      <c r="F93">
        <v>24.4</v>
      </c>
      <c r="G93">
        <v>42.9</v>
      </c>
      <c r="H93">
        <v>79.2</v>
      </c>
      <c r="I93">
        <v>49</v>
      </c>
      <c r="J93">
        <v>57.7</v>
      </c>
      <c r="K93" s="1">
        <v>7326</v>
      </c>
      <c r="L93">
        <v>4.5999999999999996</v>
      </c>
      <c r="M93" s="2">
        <v>0.05</v>
      </c>
      <c r="N93">
        <v>2011</v>
      </c>
      <c r="O93" s="10">
        <f t="shared" si="5"/>
        <v>40635</v>
      </c>
      <c r="P93">
        <f t="shared" si="3"/>
        <v>7</v>
      </c>
    </row>
    <row r="94" spans="1:16" x14ac:dyDescent="0.2">
      <c r="A94">
        <f t="shared" si="4"/>
        <v>93</v>
      </c>
      <c r="B94">
        <v>93</v>
      </c>
      <c r="C94" t="s">
        <v>119</v>
      </c>
      <c r="D94" t="s">
        <v>33</v>
      </c>
      <c r="E94">
        <v>44.7</v>
      </c>
      <c r="F94">
        <v>52</v>
      </c>
      <c r="G94">
        <v>58.7</v>
      </c>
      <c r="H94">
        <v>68.5</v>
      </c>
      <c r="I94">
        <v>49</v>
      </c>
      <c r="J94">
        <v>57.6</v>
      </c>
      <c r="K94" s="1">
        <v>23823</v>
      </c>
      <c r="L94">
        <v>19.3</v>
      </c>
      <c r="M94" s="2">
        <v>0.15</v>
      </c>
      <c r="N94">
        <v>2011</v>
      </c>
      <c r="O94" s="10">
        <f t="shared" si="5"/>
        <v>40636</v>
      </c>
      <c r="P94">
        <f t="shared" si="3"/>
        <v>1</v>
      </c>
    </row>
    <row r="95" spans="1:16" x14ac:dyDescent="0.2">
      <c r="A95">
        <f t="shared" si="4"/>
        <v>94</v>
      </c>
      <c r="B95">
        <v>94</v>
      </c>
      <c r="C95" t="s">
        <v>120</v>
      </c>
      <c r="D95" t="s">
        <v>102</v>
      </c>
      <c r="E95">
        <v>42.4</v>
      </c>
      <c r="F95">
        <v>87</v>
      </c>
      <c r="G95">
        <v>36.6</v>
      </c>
      <c r="H95">
        <v>86.3</v>
      </c>
      <c r="I95">
        <v>49</v>
      </c>
      <c r="J95">
        <v>57.5</v>
      </c>
      <c r="K95" s="1">
        <v>22193</v>
      </c>
      <c r="L95">
        <v>24.5</v>
      </c>
      <c r="M95" s="2">
        <v>0.23</v>
      </c>
      <c r="N95">
        <v>2011</v>
      </c>
      <c r="O95" s="10">
        <f t="shared" si="5"/>
        <v>40637</v>
      </c>
      <c r="P95">
        <f t="shared" si="3"/>
        <v>2</v>
      </c>
    </row>
    <row r="96" spans="1:16" x14ac:dyDescent="0.2">
      <c r="A96">
        <f t="shared" si="4"/>
        <v>95</v>
      </c>
      <c r="B96">
        <v>95</v>
      </c>
      <c r="C96" t="s">
        <v>121</v>
      </c>
      <c r="D96" t="s">
        <v>14</v>
      </c>
      <c r="E96">
        <v>60.6</v>
      </c>
      <c r="F96">
        <v>39.6</v>
      </c>
      <c r="G96">
        <v>43.1</v>
      </c>
      <c r="H96">
        <v>70.2</v>
      </c>
      <c r="I96">
        <v>49</v>
      </c>
      <c r="J96">
        <v>57.3</v>
      </c>
      <c r="K96" s="1">
        <v>20541</v>
      </c>
      <c r="L96">
        <v>12</v>
      </c>
      <c r="M96" s="2">
        <v>0.16</v>
      </c>
      <c r="N96">
        <v>2011</v>
      </c>
      <c r="O96" s="10">
        <f t="shared" si="5"/>
        <v>40638</v>
      </c>
      <c r="P96">
        <f t="shared" si="3"/>
        <v>3</v>
      </c>
    </row>
    <row r="97" spans="1:16" x14ac:dyDescent="0.2">
      <c r="A97">
        <f t="shared" si="4"/>
        <v>96</v>
      </c>
      <c r="B97">
        <v>95</v>
      </c>
      <c r="C97" t="s">
        <v>122</v>
      </c>
      <c r="D97" t="s">
        <v>14</v>
      </c>
      <c r="E97">
        <v>52.4</v>
      </c>
      <c r="F97">
        <v>21.9</v>
      </c>
      <c r="G97">
        <v>52.2</v>
      </c>
      <c r="H97">
        <v>70.099999999999994</v>
      </c>
      <c r="I97">
        <v>84.2</v>
      </c>
      <c r="J97">
        <v>57.3</v>
      </c>
      <c r="K97" s="1">
        <v>36429</v>
      </c>
      <c r="L97">
        <v>12.7</v>
      </c>
      <c r="M97" s="2">
        <v>0.08</v>
      </c>
      <c r="N97">
        <v>2011</v>
      </c>
      <c r="O97" s="10">
        <f t="shared" si="5"/>
        <v>40639</v>
      </c>
      <c r="P97">
        <f t="shared" si="3"/>
        <v>4</v>
      </c>
    </row>
    <row r="98" spans="1:16" x14ac:dyDescent="0.2">
      <c r="A98">
        <f t="shared" si="4"/>
        <v>97</v>
      </c>
      <c r="B98">
        <v>95</v>
      </c>
      <c r="C98" t="s">
        <v>123</v>
      </c>
      <c r="D98" t="s">
        <v>30</v>
      </c>
      <c r="E98">
        <v>50.2</v>
      </c>
      <c r="F98">
        <v>91.3</v>
      </c>
      <c r="G98">
        <v>37.1</v>
      </c>
      <c r="H98">
        <v>78.3</v>
      </c>
      <c r="I98">
        <v>45.8</v>
      </c>
      <c r="J98">
        <v>57.3</v>
      </c>
      <c r="K98" s="1">
        <v>12551</v>
      </c>
      <c r="L98">
        <v>17.3</v>
      </c>
      <c r="M98" s="2">
        <v>0.24</v>
      </c>
      <c r="N98">
        <v>2011</v>
      </c>
      <c r="O98" s="10">
        <f t="shared" si="5"/>
        <v>40640</v>
      </c>
      <c r="P98">
        <f t="shared" si="3"/>
        <v>5</v>
      </c>
    </row>
    <row r="99" spans="1:16" x14ac:dyDescent="0.2">
      <c r="A99">
        <f t="shared" si="4"/>
        <v>98</v>
      </c>
      <c r="B99">
        <v>98</v>
      </c>
      <c r="C99" t="s">
        <v>124</v>
      </c>
      <c r="D99" t="s">
        <v>14</v>
      </c>
      <c r="E99">
        <v>45.4</v>
      </c>
      <c r="F99">
        <v>35.4</v>
      </c>
      <c r="G99">
        <v>48.6</v>
      </c>
      <c r="H99">
        <v>79.2</v>
      </c>
      <c r="I99">
        <v>49</v>
      </c>
      <c r="J99">
        <v>57.2</v>
      </c>
      <c r="K99" s="1">
        <v>31331</v>
      </c>
      <c r="L99">
        <v>8.4</v>
      </c>
      <c r="M99" s="2">
        <v>0.09</v>
      </c>
      <c r="N99">
        <v>2011</v>
      </c>
      <c r="O99" s="10">
        <f t="shared" si="5"/>
        <v>40641</v>
      </c>
      <c r="P99">
        <f t="shared" si="3"/>
        <v>6</v>
      </c>
    </row>
    <row r="100" spans="1:16" x14ac:dyDescent="0.2">
      <c r="A100">
        <f t="shared" si="4"/>
        <v>99</v>
      </c>
      <c r="B100">
        <v>99</v>
      </c>
      <c r="C100" t="s">
        <v>125</v>
      </c>
      <c r="D100" t="s">
        <v>14</v>
      </c>
      <c r="E100">
        <v>44.7</v>
      </c>
      <c r="F100">
        <v>31</v>
      </c>
      <c r="G100">
        <v>49.2</v>
      </c>
      <c r="H100">
        <v>79.7</v>
      </c>
      <c r="I100">
        <v>49</v>
      </c>
      <c r="J100">
        <v>57.1</v>
      </c>
      <c r="K100" s="1">
        <v>6178</v>
      </c>
      <c r="L100">
        <v>6.6</v>
      </c>
      <c r="M100" s="2">
        <v>0.16</v>
      </c>
      <c r="N100">
        <v>2011</v>
      </c>
      <c r="O100" s="10">
        <f t="shared" si="5"/>
        <v>40642</v>
      </c>
      <c r="P100">
        <f t="shared" si="3"/>
        <v>7</v>
      </c>
    </row>
    <row r="101" spans="1:16" x14ac:dyDescent="0.2">
      <c r="A101">
        <f t="shared" si="4"/>
        <v>100</v>
      </c>
      <c r="B101">
        <v>100</v>
      </c>
      <c r="C101" t="s">
        <v>126</v>
      </c>
      <c r="D101" t="s">
        <v>62</v>
      </c>
      <c r="E101">
        <v>51.1</v>
      </c>
      <c r="F101">
        <v>37.6</v>
      </c>
      <c r="G101">
        <v>34.4</v>
      </c>
      <c r="H101">
        <v>88.8</v>
      </c>
      <c r="I101">
        <v>26.1</v>
      </c>
      <c r="J101">
        <v>57</v>
      </c>
      <c r="K101" s="1">
        <v>2218</v>
      </c>
      <c r="L101">
        <v>8</v>
      </c>
      <c r="M101" s="2">
        <v>0.14000000000000001</v>
      </c>
      <c r="N101">
        <v>2011</v>
      </c>
      <c r="O101" s="10">
        <f t="shared" si="5"/>
        <v>40643</v>
      </c>
      <c r="P101">
        <f t="shared" si="3"/>
        <v>1</v>
      </c>
    </row>
    <row r="102" spans="1:16" x14ac:dyDescent="0.2">
      <c r="A102">
        <f t="shared" si="4"/>
        <v>101</v>
      </c>
      <c r="B102">
        <v>101</v>
      </c>
      <c r="C102" t="s">
        <v>127</v>
      </c>
      <c r="D102" t="s">
        <v>70</v>
      </c>
      <c r="E102">
        <v>50.4</v>
      </c>
      <c r="F102">
        <v>85.3</v>
      </c>
      <c r="G102">
        <v>43.2</v>
      </c>
      <c r="H102">
        <v>71.2</v>
      </c>
      <c r="I102">
        <v>49</v>
      </c>
      <c r="J102">
        <v>56.9</v>
      </c>
      <c r="K102" s="1">
        <v>35565</v>
      </c>
      <c r="L102">
        <v>31.5</v>
      </c>
      <c r="M102" s="2">
        <v>0.2</v>
      </c>
      <c r="N102">
        <v>2011</v>
      </c>
      <c r="O102" s="10">
        <f t="shared" si="5"/>
        <v>40644</v>
      </c>
      <c r="P102">
        <f t="shared" si="3"/>
        <v>2</v>
      </c>
    </row>
    <row r="103" spans="1:16" x14ac:dyDescent="0.2">
      <c r="A103">
        <f t="shared" si="4"/>
        <v>102</v>
      </c>
      <c r="B103">
        <v>102</v>
      </c>
      <c r="C103" t="s">
        <v>128</v>
      </c>
      <c r="D103" t="s">
        <v>129</v>
      </c>
      <c r="E103">
        <v>49</v>
      </c>
      <c r="F103">
        <v>24.2</v>
      </c>
      <c r="G103">
        <v>51.4</v>
      </c>
      <c r="H103">
        <v>75.400000000000006</v>
      </c>
      <c r="I103">
        <v>30.2</v>
      </c>
      <c r="J103">
        <v>56.6</v>
      </c>
      <c r="K103" s="1">
        <v>23505</v>
      </c>
      <c r="L103">
        <v>15.1</v>
      </c>
      <c r="M103" s="2">
        <v>0.06</v>
      </c>
      <c r="N103">
        <v>2011</v>
      </c>
      <c r="O103" s="10">
        <f t="shared" si="5"/>
        <v>40645</v>
      </c>
      <c r="P103">
        <f t="shared" si="3"/>
        <v>3</v>
      </c>
    </row>
    <row r="104" spans="1:16" x14ac:dyDescent="0.2">
      <c r="A104">
        <f t="shared" si="4"/>
        <v>103</v>
      </c>
      <c r="B104">
        <v>103</v>
      </c>
      <c r="C104" t="s">
        <v>130</v>
      </c>
      <c r="D104" t="s">
        <v>20</v>
      </c>
      <c r="E104">
        <v>44.8</v>
      </c>
      <c r="F104">
        <v>85.7</v>
      </c>
      <c r="G104">
        <v>47.7</v>
      </c>
      <c r="H104">
        <v>72.900000000000006</v>
      </c>
      <c r="I104">
        <v>32.6</v>
      </c>
      <c r="J104">
        <v>56.5</v>
      </c>
      <c r="K104" s="1">
        <v>8338</v>
      </c>
      <c r="L104">
        <v>12.7</v>
      </c>
      <c r="M104" s="2">
        <v>0.47</v>
      </c>
      <c r="N104">
        <v>2011</v>
      </c>
      <c r="O104" s="10">
        <f t="shared" si="5"/>
        <v>40646</v>
      </c>
      <c r="P104">
        <f t="shared" si="3"/>
        <v>4</v>
      </c>
    </row>
    <row r="105" spans="1:16" x14ac:dyDescent="0.2">
      <c r="A105">
        <f t="shared" si="4"/>
        <v>104</v>
      </c>
      <c r="B105">
        <v>104</v>
      </c>
      <c r="C105" t="s">
        <v>131</v>
      </c>
      <c r="D105" t="s">
        <v>14</v>
      </c>
      <c r="E105">
        <v>50.5</v>
      </c>
      <c r="F105">
        <v>48</v>
      </c>
      <c r="G105">
        <v>54.6</v>
      </c>
      <c r="H105">
        <v>64.900000000000006</v>
      </c>
      <c r="I105">
        <v>49</v>
      </c>
      <c r="J105">
        <v>56.4</v>
      </c>
      <c r="K105" s="1">
        <v>6671</v>
      </c>
      <c r="L105">
        <v>15</v>
      </c>
      <c r="M105" s="2">
        <v>0.16</v>
      </c>
      <c r="N105">
        <v>2011</v>
      </c>
      <c r="O105" s="10">
        <f t="shared" si="5"/>
        <v>40647</v>
      </c>
      <c r="P105">
        <f t="shared" si="3"/>
        <v>5</v>
      </c>
    </row>
    <row r="106" spans="1:16" x14ac:dyDescent="0.2">
      <c r="A106">
        <f t="shared" si="4"/>
        <v>105</v>
      </c>
      <c r="B106">
        <v>105</v>
      </c>
      <c r="C106" t="s">
        <v>132</v>
      </c>
      <c r="D106" t="s">
        <v>14</v>
      </c>
      <c r="E106">
        <v>53.4</v>
      </c>
      <c r="F106">
        <v>26.8</v>
      </c>
      <c r="G106">
        <v>64.7</v>
      </c>
      <c r="H106">
        <v>55.7</v>
      </c>
      <c r="I106">
        <v>49</v>
      </c>
      <c r="J106">
        <v>56.3</v>
      </c>
      <c r="K106" s="1">
        <v>37032</v>
      </c>
      <c r="L106">
        <v>17.3</v>
      </c>
      <c r="M106" s="2">
        <v>0.08</v>
      </c>
      <c r="N106">
        <v>2011</v>
      </c>
      <c r="O106" s="10">
        <f t="shared" si="5"/>
        <v>40648</v>
      </c>
      <c r="P106">
        <f t="shared" si="3"/>
        <v>6</v>
      </c>
    </row>
    <row r="107" spans="1:16" x14ac:dyDescent="0.2">
      <c r="A107">
        <f t="shared" si="4"/>
        <v>106</v>
      </c>
      <c r="B107">
        <v>106</v>
      </c>
      <c r="C107" t="s">
        <v>133</v>
      </c>
      <c r="D107" t="s">
        <v>14</v>
      </c>
      <c r="E107">
        <v>57</v>
      </c>
      <c r="F107">
        <v>62.6</v>
      </c>
      <c r="G107">
        <v>67.8</v>
      </c>
      <c r="H107">
        <v>43.9</v>
      </c>
      <c r="I107">
        <v>49</v>
      </c>
      <c r="J107">
        <v>56.2</v>
      </c>
      <c r="K107" s="1">
        <v>39256</v>
      </c>
      <c r="L107">
        <v>18.100000000000001</v>
      </c>
      <c r="M107" s="2">
        <v>0.22</v>
      </c>
      <c r="N107">
        <v>2011</v>
      </c>
      <c r="O107" s="10">
        <f t="shared" si="5"/>
        <v>40649</v>
      </c>
      <c r="P107">
        <f t="shared" si="3"/>
        <v>7</v>
      </c>
    </row>
    <row r="108" spans="1:16" x14ac:dyDescent="0.2">
      <c r="A108">
        <f t="shared" si="4"/>
        <v>107</v>
      </c>
      <c r="B108">
        <v>107</v>
      </c>
      <c r="C108" t="s">
        <v>134</v>
      </c>
      <c r="D108" t="s">
        <v>135</v>
      </c>
      <c r="E108">
        <v>52.2</v>
      </c>
      <c r="F108">
        <v>34.1</v>
      </c>
      <c r="G108">
        <v>52.6</v>
      </c>
      <c r="H108">
        <v>66.900000000000006</v>
      </c>
      <c r="I108">
        <v>50.2</v>
      </c>
      <c r="J108">
        <v>56.1</v>
      </c>
      <c r="K108" s="1">
        <v>10221</v>
      </c>
      <c r="L108">
        <v>13.5</v>
      </c>
      <c r="M108" s="2">
        <v>0.05</v>
      </c>
      <c r="N108">
        <v>2011</v>
      </c>
      <c r="O108" s="10">
        <f t="shared" si="5"/>
        <v>40650</v>
      </c>
      <c r="P108">
        <f t="shared" si="3"/>
        <v>1</v>
      </c>
    </row>
    <row r="109" spans="1:16" x14ac:dyDescent="0.2">
      <c r="A109">
        <f t="shared" si="4"/>
        <v>108</v>
      </c>
      <c r="B109">
        <v>107</v>
      </c>
      <c r="C109" t="s">
        <v>136</v>
      </c>
      <c r="D109" t="s">
        <v>137</v>
      </c>
      <c r="E109">
        <v>36.6</v>
      </c>
      <c r="F109">
        <v>83.3</v>
      </c>
      <c r="G109">
        <v>42.1</v>
      </c>
      <c r="H109">
        <v>82.8</v>
      </c>
      <c r="I109">
        <v>49</v>
      </c>
      <c r="J109">
        <v>56.1</v>
      </c>
      <c r="K109" s="1">
        <v>20040</v>
      </c>
      <c r="L109">
        <v>12.1</v>
      </c>
      <c r="M109" s="2">
        <v>0.18</v>
      </c>
      <c r="N109">
        <v>2011</v>
      </c>
      <c r="O109" s="10">
        <f t="shared" si="5"/>
        <v>40651</v>
      </c>
      <c r="P109">
        <f t="shared" si="3"/>
        <v>2</v>
      </c>
    </row>
    <row r="110" spans="1:16" x14ac:dyDescent="0.2">
      <c r="A110">
        <f t="shared" si="4"/>
        <v>109</v>
      </c>
      <c r="B110">
        <v>109</v>
      </c>
      <c r="C110" t="s">
        <v>138</v>
      </c>
      <c r="D110" t="s">
        <v>14</v>
      </c>
      <c r="E110">
        <v>46.3</v>
      </c>
      <c r="F110">
        <v>19.899999999999999</v>
      </c>
      <c r="G110">
        <v>49.2</v>
      </c>
      <c r="H110">
        <v>77.599999999999994</v>
      </c>
      <c r="I110">
        <v>44</v>
      </c>
      <c r="J110">
        <v>56</v>
      </c>
      <c r="K110" s="1">
        <v>44501</v>
      </c>
      <c r="L110">
        <v>12.4</v>
      </c>
      <c r="M110" s="2">
        <v>0.12</v>
      </c>
      <c r="N110">
        <v>2011</v>
      </c>
      <c r="O110" s="10">
        <f>DATE(N110,1,A110)</f>
        <v>40652</v>
      </c>
      <c r="P110">
        <f t="shared" si="3"/>
        <v>3</v>
      </c>
    </row>
    <row r="111" spans="1:16" x14ac:dyDescent="0.2">
      <c r="A111">
        <f t="shared" si="4"/>
        <v>110</v>
      </c>
      <c r="B111">
        <v>109</v>
      </c>
      <c r="C111" t="s">
        <v>139</v>
      </c>
      <c r="D111" t="s">
        <v>47</v>
      </c>
      <c r="E111">
        <v>62.3</v>
      </c>
      <c r="F111">
        <v>44.9</v>
      </c>
      <c r="G111">
        <v>54.1</v>
      </c>
      <c r="H111">
        <v>54.6</v>
      </c>
      <c r="I111">
        <v>43</v>
      </c>
      <c r="J111">
        <v>56</v>
      </c>
      <c r="K111" s="1">
        <v>26389</v>
      </c>
      <c r="L111">
        <v>13.9</v>
      </c>
      <c r="M111" s="2">
        <v>0.1</v>
      </c>
      <c r="N111">
        <v>2011</v>
      </c>
      <c r="O111" s="10">
        <f t="shared" ref="O111:O119" si="6">DATE(N111,1,A111)</f>
        <v>40653</v>
      </c>
      <c r="P111">
        <f t="shared" si="3"/>
        <v>4</v>
      </c>
    </row>
    <row r="112" spans="1:16" x14ac:dyDescent="0.2">
      <c r="A112">
        <f t="shared" si="4"/>
        <v>111</v>
      </c>
      <c r="B112">
        <v>111</v>
      </c>
      <c r="C112" t="s">
        <v>140</v>
      </c>
      <c r="D112" t="s">
        <v>38</v>
      </c>
      <c r="E112">
        <v>32.9</v>
      </c>
      <c r="F112">
        <v>71.8</v>
      </c>
      <c r="G112">
        <v>32.5</v>
      </c>
      <c r="H112">
        <v>97.6</v>
      </c>
      <c r="I112">
        <v>26.7</v>
      </c>
      <c r="J112">
        <v>55.6</v>
      </c>
      <c r="K112" s="1">
        <v>10441</v>
      </c>
      <c r="L112">
        <v>11</v>
      </c>
      <c r="M112" s="2">
        <v>0.25</v>
      </c>
      <c r="N112">
        <v>2011</v>
      </c>
      <c r="O112" s="10">
        <f t="shared" si="6"/>
        <v>40654</v>
      </c>
      <c r="P112">
        <f t="shared" si="3"/>
        <v>5</v>
      </c>
    </row>
    <row r="113" spans="1:16" x14ac:dyDescent="0.2">
      <c r="A113">
        <f t="shared" si="4"/>
        <v>112</v>
      </c>
      <c r="B113">
        <v>112</v>
      </c>
      <c r="C113" t="s">
        <v>141</v>
      </c>
      <c r="D113" t="s">
        <v>142</v>
      </c>
      <c r="E113">
        <v>34.299999999999997</v>
      </c>
      <c r="F113">
        <v>47.7</v>
      </c>
      <c r="G113">
        <v>36.1</v>
      </c>
      <c r="H113">
        <v>95.7</v>
      </c>
      <c r="I113">
        <v>32.4</v>
      </c>
      <c r="J113">
        <v>55.4</v>
      </c>
      <c r="K113">
        <v>23873.8</v>
      </c>
      <c r="L113">
        <v>18.399999999999999</v>
      </c>
      <c r="M113" s="2">
        <v>0.25</v>
      </c>
      <c r="N113">
        <v>2011</v>
      </c>
      <c r="O113" s="10">
        <f t="shared" si="6"/>
        <v>40655</v>
      </c>
      <c r="P113">
        <f t="shared" si="3"/>
        <v>6</v>
      </c>
    </row>
    <row r="114" spans="1:16" x14ac:dyDescent="0.2">
      <c r="A114">
        <f t="shared" si="4"/>
        <v>113</v>
      </c>
      <c r="B114">
        <v>112</v>
      </c>
      <c r="C114" t="s">
        <v>143</v>
      </c>
      <c r="D114" t="s">
        <v>44</v>
      </c>
      <c r="E114">
        <v>62.9</v>
      </c>
      <c r="F114">
        <v>24.8</v>
      </c>
      <c r="G114">
        <v>63.4</v>
      </c>
      <c r="H114">
        <v>45.5</v>
      </c>
      <c r="I114">
        <v>60.5</v>
      </c>
      <c r="J114">
        <v>55.4</v>
      </c>
      <c r="K114" s="1">
        <v>9586</v>
      </c>
      <c r="L114">
        <v>7.3</v>
      </c>
      <c r="M114" s="2">
        <v>0.13</v>
      </c>
      <c r="N114">
        <v>2011</v>
      </c>
      <c r="O114" s="10">
        <f t="shared" si="6"/>
        <v>40656</v>
      </c>
      <c r="P114">
        <f t="shared" si="3"/>
        <v>7</v>
      </c>
    </row>
    <row r="115" spans="1:16" x14ac:dyDescent="0.2">
      <c r="A115">
        <f t="shared" si="4"/>
        <v>114</v>
      </c>
      <c r="B115">
        <v>114</v>
      </c>
      <c r="C115" t="s">
        <v>144</v>
      </c>
      <c r="D115" t="s">
        <v>145</v>
      </c>
      <c r="E115">
        <v>55.4</v>
      </c>
      <c r="F115">
        <v>44.9</v>
      </c>
      <c r="G115">
        <v>51.7</v>
      </c>
      <c r="H115">
        <v>56.9</v>
      </c>
      <c r="I115">
        <v>99.8</v>
      </c>
      <c r="J115">
        <v>55.3</v>
      </c>
      <c r="K115" s="1">
        <v>8176</v>
      </c>
      <c r="L115">
        <v>16</v>
      </c>
      <c r="M115" s="2">
        <v>0.14000000000000001</v>
      </c>
      <c r="N115">
        <v>2011</v>
      </c>
      <c r="O115" s="10">
        <f t="shared" si="6"/>
        <v>40657</v>
      </c>
      <c r="P115">
        <f t="shared" si="3"/>
        <v>1</v>
      </c>
    </row>
    <row r="116" spans="1:16" x14ac:dyDescent="0.2">
      <c r="A116">
        <f t="shared" si="4"/>
        <v>115</v>
      </c>
      <c r="B116">
        <v>115</v>
      </c>
      <c r="C116" t="s">
        <v>146</v>
      </c>
      <c r="D116" t="s">
        <v>135</v>
      </c>
      <c r="E116">
        <v>50.3</v>
      </c>
      <c r="F116">
        <v>29.2</v>
      </c>
      <c r="G116">
        <v>59</v>
      </c>
      <c r="H116">
        <v>61.6</v>
      </c>
      <c r="I116">
        <v>35.700000000000003</v>
      </c>
      <c r="J116">
        <v>55.2</v>
      </c>
      <c r="K116" s="1">
        <v>31891</v>
      </c>
      <c r="L116">
        <v>11.9</v>
      </c>
      <c r="M116" s="2">
        <v>7.0000000000000007E-2</v>
      </c>
      <c r="N116">
        <v>2011</v>
      </c>
      <c r="O116" s="10">
        <f t="shared" si="6"/>
        <v>40658</v>
      </c>
      <c r="P116">
        <f t="shared" si="3"/>
        <v>2</v>
      </c>
    </row>
    <row r="117" spans="1:16" x14ac:dyDescent="0.2">
      <c r="A117">
        <f t="shared" si="4"/>
        <v>116</v>
      </c>
      <c r="B117">
        <v>115</v>
      </c>
      <c r="C117" t="s">
        <v>147</v>
      </c>
      <c r="D117" t="s">
        <v>14</v>
      </c>
      <c r="E117">
        <v>38.299999999999997</v>
      </c>
      <c r="F117">
        <v>34.200000000000003</v>
      </c>
      <c r="G117">
        <v>47.6</v>
      </c>
      <c r="H117">
        <v>81</v>
      </c>
      <c r="I117">
        <v>49</v>
      </c>
      <c r="J117">
        <v>55.2</v>
      </c>
      <c r="K117">
        <v>23873.8</v>
      </c>
      <c r="L117">
        <v>18.399999999999999</v>
      </c>
      <c r="M117" s="2">
        <v>0.25</v>
      </c>
      <c r="N117">
        <v>2011</v>
      </c>
      <c r="O117" s="10">
        <f t="shared" si="6"/>
        <v>40659</v>
      </c>
      <c r="P117">
        <f t="shared" si="3"/>
        <v>3</v>
      </c>
    </row>
    <row r="118" spans="1:16" x14ac:dyDescent="0.2">
      <c r="A118">
        <f t="shared" si="4"/>
        <v>117</v>
      </c>
      <c r="B118">
        <v>117</v>
      </c>
      <c r="C118" t="s">
        <v>148</v>
      </c>
      <c r="D118" t="s">
        <v>14</v>
      </c>
      <c r="E118">
        <v>38.6</v>
      </c>
      <c r="F118">
        <v>63</v>
      </c>
      <c r="G118">
        <v>47.4</v>
      </c>
      <c r="H118">
        <v>78.3</v>
      </c>
      <c r="I118">
        <v>30.5</v>
      </c>
      <c r="J118">
        <v>55.1</v>
      </c>
      <c r="K118" s="1">
        <v>20626</v>
      </c>
      <c r="L118">
        <v>22</v>
      </c>
      <c r="M118" s="2">
        <v>0.12</v>
      </c>
      <c r="N118">
        <v>2011</v>
      </c>
      <c r="O118" s="10">
        <f t="shared" si="6"/>
        <v>40660</v>
      </c>
      <c r="P118">
        <f t="shared" si="3"/>
        <v>4</v>
      </c>
    </row>
    <row r="119" spans="1:16" x14ac:dyDescent="0.2">
      <c r="A119">
        <f t="shared" si="4"/>
        <v>118</v>
      </c>
      <c r="B119">
        <v>118</v>
      </c>
      <c r="C119" t="s">
        <v>149</v>
      </c>
      <c r="D119" t="s">
        <v>30</v>
      </c>
      <c r="E119">
        <v>46.6</v>
      </c>
      <c r="F119">
        <v>95.7</v>
      </c>
      <c r="G119">
        <v>49.7</v>
      </c>
      <c r="H119">
        <v>63.1</v>
      </c>
      <c r="I119">
        <v>32.700000000000003</v>
      </c>
      <c r="J119">
        <v>55</v>
      </c>
      <c r="K119" s="1">
        <v>15668</v>
      </c>
      <c r="L119">
        <v>15</v>
      </c>
      <c r="M119" s="2">
        <v>0.39</v>
      </c>
      <c r="N119">
        <v>2011</v>
      </c>
      <c r="O119" s="10">
        <f t="shared" si="6"/>
        <v>40661</v>
      </c>
      <c r="P119">
        <f t="shared" si="3"/>
        <v>5</v>
      </c>
    </row>
    <row r="120" spans="1:16" x14ac:dyDescent="0.2">
      <c r="A120">
        <f t="shared" si="4"/>
        <v>119</v>
      </c>
      <c r="B120">
        <v>119</v>
      </c>
      <c r="C120" t="s">
        <v>150</v>
      </c>
      <c r="D120" t="s">
        <v>151</v>
      </c>
      <c r="E120">
        <v>57.7</v>
      </c>
      <c r="F120">
        <v>29.6</v>
      </c>
      <c r="G120">
        <v>62.9</v>
      </c>
      <c r="H120">
        <v>45.2</v>
      </c>
      <c r="I120">
        <v>97.7</v>
      </c>
      <c r="J120">
        <v>54.8</v>
      </c>
      <c r="K120" s="1">
        <v>42503</v>
      </c>
      <c r="L120">
        <v>41.9</v>
      </c>
      <c r="M120" s="2">
        <v>0.18</v>
      </c>
      <c r="N120">
        <v>2011</v>
      </c>
      <c r="O120" s="10">
        <f>DATE(N120,1,A120)</f>
        <v>40662</v>
      </c>
      <c r="P120">
        <f t="shared" si="3"/>
        <v>6</v>
      </c>
    </row>
    <row r="121" spans="1:16" x14ac:dyDescent="0.2">
      <c r="A121">
        <f t="shared" si="4"/>
        <v>120</v>
      </c>
      <c r="B121">
        <v>120</v>
      </c>
      <c r="C121" t="s">
        <v>152</v>
      </c>
      <c r="D121" t="s">
        <v>59</v>
      </c>
      <c r="E121">
        <v>52.2</v>
      </c>
      <c r="F121">
        <v>50.2</v>
      </c>
      <c r="G121">
        <v>46.2</v>
      </c>
      <c r="H121">
        <v>66</v>
      </c>
      <c r="I121">
        <v>43.4</v>
      </c>
      <c r="J121">
        <v>54.6</v>
      </c>
      <c r="K121" s="1">
        <v>29743</v>
      </c>
      <c r="L121">
        <v>13.3</v>
      </c>
      <c r="M121" s="2">
        <v>0.1</v>
      </c>
      <c r="N121">
        <v>2011</v>
      </c>
      <c r="O121" s="10">
        <f t="shared" ref="O121:O184" si="7">DATE(N121,1,A121)</f>
        <v>40663</v>
      </c>
      <c r="P121">
        <f t="shared" si="3"/>
        <v>7</v>
      </c>
    </row>
    <row r="122" spans="1:16" x14ac:dyDescent="0.2">
      <c r="A122">
        <f t="shared" si="4"/>
        <v>121</v>
      </c>
      <c r="B122">
        <v>120</v>
      </c>
      <c r="C122" t="s">
        <v>153</v>
      </c>
      <c r="D122" t="s">
        <v>20</v>
      </c>
      <c r="E122">
        <v>39.700000000000003</v>
      </c>
      <c r="F122">
        <v>91</v>
      </c>
      <c r="G122">
        <v>44.1</v>
      </c>
      <c r="H122">
        <v>73.5</v>
      </c>
      <c r="I122">
        <v>38.9</v>
      </c>
      <c r="J122">
        <v>54.6</v>
      </c>
      <c r="K122" s="1">
        <v>14260</v>
      </c>
      <c r="L122">
        <v>14</v>
      </c>
      <c r="M122" s="2">
        <v>0.4</v>
      </c>
      <c r="N122">
        <v>2011</v>
      </c>
      <c r="O122" s="10">
        <f t="shared" si="7"/>
        <v>40664</v>
      </c>
      <c r="P122">
        <f t="shared" si="3"/>
        <v>1</v>
      </c>
    </row>
    <row r="123" spans="1:16" x14ac:dyDescent="0.2">
      <c r="A123">
        <f t="shared" si="4"/>
        <v>122</v>
      </c>
      <c r="B123">
        <v>122</v>
      </c>
      <c r="C123" t="s">
        <v>154</v>
      </c>
      <c r="D123" t="s">
        <v>14</v>
      </c>
      <c r="E123">
        <v>50.4</v>
      </c>
      <c r="F123">
        <v>30.4</v>
      </c>
      <c r="G123">
        <v>52.7</v>
      </c>
      <c r="H123">
        <v>63.7</v>
      </c>
      <c r="I123">
        <v>49</v>
      </c>
      <c r="J123">
        <v>54.5</v>
      </c>
      <c r="K123" s="1">
        <v>44750</v>
      </c>
      <c r="L123">
        <v>15.7</v>
      </c>
      <c r="M123" s="2">
        <v>0.15</v>
      </c>
      <c r="N123">
        <v>2011</v>
      </c>
      <c r="O123" s="10">
        <f t="shared" si="7"/>
        <v>40665</v>
      </c>
      <c r="P123">
        <f t="shared" si="3"/>
        <v>2</v>
      </c>
    </row>
    <row r="124" spans="1:16" x14ac:dyDescent="0.2">
      <c r="A124">
        <f t="shared" si="4"/>
        <v>123</v>
      </c>
      <c r="B124">
        <v>122</v>
      </c>
      <c r="C124" t="s">
        <v>155</v>
      </c>
      <c r="D124" t="s">
        <v>156</v>
      </c>
      <c r="E124">
        <v>46.2</v>
      </c>
      <c r="F124">
        <v>64</v>
      </c>
      <c r="G124">
        <v>46.9</v>
      </c>
      <c r="H124">
        <v>64.599999999999994</v>
      </c>
      <c r="I124">
        <v>95.5</v>
      </c>
      <c r="J124">
        <v>54.5</v>
      </c>
      <c r="K124" s="1">
        <v>9990</v>
      </c>
      <c r="L124">
        <v>5</v>
      </c>
      <c r="M124" s="2">
        <v>0.18</v>
      </c>
      <c r="N124">
        <v>2011</v>
      </c>
      <c r="O124" s="10">
        <f t="shared" si="7"/>
        <v>40666</v>
      </c>
      <c r="P124">
        <f t="shared" si="3"/>
        <v>3</v>
      </c>
    </row>
    <row r="125" spans="1:16" x14ac:dyDescent="0.2">
      <c r="A125">
        <f t="shared" si="4"/>
        <v>124</v>
      </c>
      <c r="B125">
        <v>124</v>
      </c>
      <c r="C125" t="s">
        <v>157</v>
      </c>
      <c r="D125" t="s">
        <v>151</v>
      </c>
      <c r="E125">
        <v>52.8</v>
      </c>
      <c r="F125">
        <v>24.7</v>
      </c>
      <c r="G125">
        <v>59.1</v>
      </c>
      <c r="H125">
        <v>52.8</v>
      </c>
      <c r="I125">
        <v>97.1</v>
      </c>
      <c r="J125">
        <v>54.4</v>
      </c>
      <c r="K125" s="1">
        <v>32166</v>
      </c>
      <c r="L125">
        <v>34.1</v>
      </c>
      <c r="M125" s="2">
        <v>0.09</v>
      </c>
      <c r="N125">
        <v>2011</v>
      </c>
      <c r="O125" s="10">
        <f t="shared" si="7"/>
        <v>40667</v>
      </c>
      <c r="P125">
        <f t="shared" si="3"/>
        <v>4</v>
      </c>
    </row>
    <row r="126" spans="1:16" x14ac:dyDescent="0.2">
      <c r="A126">
        <f t="shared" si="4"/>
        <v>125</v>
      </c>
      <c r="B126">
        <v>124</v>
      </c>
      <c r="C126" t="s">
        <v>158</v>
      </c>
      <c r="D126" t="s">
        <v>20</v>
      </c>
      <c r="E126">
        <v>43.5</v>
      </c>
      <c r="F126">
        <v>73.8</v>
      </c>
      <c r="G126">
        <v>41.9</v>
      </c>
      <c r="H126">
        <v>74.900000000000006</v>
      </c>
      <c r="I126">
        <v>28.8</v>
      </c>
      <c r="J126">
        <v>54.4</v>
      </c>
      <c r="K126" s="1">
        <v>11512</v>
      </c>
      <c r="L126">
        <v>14.9</v>
      </c>
      <c r="M126" s="2">
        <v>0.33</v>
      </c>
      <c r="N126">
        <v>2011</v>
      </c>
      <c r="O126" s="10">
        <f t="shared" si="7"/>
        <v>40668</v>
      </c>
      <c r="P126">
        <f t="shared" si="3"/>
        <v>5</v>
      </c>
    </row>
    <row r="127" spans="1:16" x14ac:dyDescent="0.2">
      <c r="A127">
        <f t="shared" si="4"/>
        <v>126</v>
      </c>
      <c r="B127">
        <v>124</v>
      </c>
      <c r="C127" t="s">
        <v>159</v>
      </c>
      <c r="D127" t="s">
        <v>145</v>
      </c>
      <c r="E127">
        <v>47.3</v>
      </c>
      <c r="F127">
        <v>40</v>
      </c>
      <c r="G127">
        <v>54.9</v>
      </c>
      <c r="H127">
        <v>59.3</v>
      </c>
      <c r="I127">
        <v>100</v>
      </c>
      <c r="J127">
        <v>54.4</v>
      </c>
      <c r="K127" s="1">
        <v>21222</v>
      </c>
      <c r="L127">
        <v>17.100000000000001</v>
      </c>
      <c r="M127" s="2">
        <v>0.1</v>
      </c>
      <c r="N127">
        <v>2011</v>
      </c>
      <c r="O127" s="10">
        <f t="shared" si="7"/>
        <v>40669</v>
      </c>
      <c r="P127">
        <f t="shared" si="3"/>
        <v>6</v>
      </c>
    </row>
    <row r="128" spans="1:16" x14ac:dyDescent="0.2">
      <c r="A128">
        <f t="shared" si="4"/>
        <v>127</v>
      </c>
      <c r="B128">
        <v>127</v>
      </c>
      <c r="C128" t="s">
        <v>160</v>
      </c>
      <c r="D128" t="s">
        <v>33</v>
      </c>
      <c r="E128">
        <v>53.7</v>
      </c>
      <c r="F128">
        <v>71.599999999999994</v>
      </c>
      <c r="G128">
        <v>58</v>
      </c>
      <c r="H128">
        <v>49.7</v>
      </c>
      <c r="I128">
        <v>44.5</v>
      </c>
      <c r="J128">
        <v>54.3</v>
      </c>
      <c r="K128" s="1">
        <v>36299</v>
      </c>
      <c r="L128">
        <v>21.6</v>
      </c>
      <c r="M128" s="2">
        <v>0.23</v>
      </c>
      <c r="N128">
        <v>2011</v>
      </c>
      <c r="O128" s="10">
        <f t="shared" si="7"/>
        <v>40670</v>
      </c>
      <c r="P128">
        <f t="shared" si="3"/>
        <v>7</v>
      </c>
    </row>
    <row r="129" spans="1:16" x14ac:dyDescent="0.2">
      <c r="A129">
        <f t="shared" si="4"/>
        <v>128</v>
      </c>
      <c r="B129">
        <v>128</v>
      </c>
      <c r="C129" t="s">
        <v>161</v>
      </c>
      <c r="D129" t="s">
        <v>20</v>
      </c>
      <c r="E129">
        <v>45.6</v>
      </c>
      <c r="F129">
        <v>55.1</v>
      </c>
      <c r="G129">
        <v>50.3</v>
      </c>
      <c r="H129">
        <v>65.099999999999994</v>
      </c>
      <c r="I129">
        <v>61</v>
      </c>
      <c r="J129">
        <v>54.2</v>
      </c>
      <c r="K129" s="1">
        <v>22616</v>
      </c>
      <c r="L129">
        <v>16</v>
      </c>
      <c r="M129" s="2">
        <v>0.28999999999999998</v>
      </c>
      <c r="N129">
        <v>2011</v>
      </c>
      <c r="O129" s="10">
        <f t="shared" si="7"/>
        <v>40671</v>
      </c>
      <c r="P129">
        <f t="shared" si="3"/>
        <v>1</v>
      </c>
    </row>
    <row r="130" spans="1:16" x14ac:dyDescent="0.2">
      <c r="A130">
        <f t="shared" si="4"/>
        <v>129</v>
      </c>
      <c r="B130">
        <v>129</v>
      </c>
      <c r="C130" t="s">
        <v>162</v>
      </c>
      <c r="D130" t="s">
        <v>68</v>
      </c>
      <c r="E130">
        <v>36.9</v>
      </c>
      <c r="F130">
        <v>52</v>
      </c>
      <c r="G130">
        <v>49.2</v>
      </c>
      <c r="H130">
        <v>75.900000000000006</v>
      </c>
      <c r="I130">
        <v>31.7</v>
      </c>
      <c r="J130">
        <v>54</v>
      </c>
      <c r="K130" s="1">
        <v>31715</v>
      </c>
      <c r="L130">
        <v>23.7</v>
      </c>
      <c r="M130" s="2">
        <v>0.08</v>
      </c>
      <c r="N130">
        <v>2011</v>
      </c>
      <c r="O130" s="10">
        <f t="shared" si="7"/>
        <v>40672</v>
      </c>
      <c r="P130">
        <f t="shared" si="3"/>
        <v>2</v>
      </c>
    </row>
    <row r="131" spans="1:16" x14ac:dyDescent="0.2">
      <c r="A131">
        <f t="shared" si="4"/>
        <v>130</v>
      </c>
      <c r="B131">
        <v>130</v>
      </c>
      <c r="C131" t="s">
        <v>163</v>
      </c>
      <c r="D131" t="s">
        <v>44</v>
      </c>
      <c r="E131">
        <v>61.7</v>
      </c>
      <c r="F131">
        <v>20.100000000000001</v>
      </c>
      <c r="G131">
        <v>63.4</v>
      </c>
      <c r="H131">
        <v>40</v>
      </c>
      <c r="I131">
        <v>73.400000000000006</v>
      </c>
      <c r="J131">
        <v>53.4</v>
      </c>
      <c r="K131" s="1">
        <v>23144</v>
      </c>
      <c r="L131">
        <v>7.8</v>
      </c>
      <c r="M131" s="2">
        <v>0.09</v>
      </c>
      <c r="N131">
        <v>2011</v>
      </c>
      <c r="O131" s="10">
        <f t="shared" si="7"/>
        <v>40673</v>
      </c>
      <c r="P131">
        <f t="shared" ref="P131:P194" si="8" xml:space="preserve"> WEEKDAY(O:O,1)</f>
        <v>3</v>
      </c>
    </row>
    <row r="132" spans="1:16" x14ac:dyDescent="0.2">
      <c r="A132">
        <f t="shared" ref="A132:A195" si="9">A131+1</f>
        <v>131</v>
      </c>
      <c r="B132">
        <v>130</v>
      </c>
      <c r="C132" t="s">
        <v>164</v>
      </c>
      <c r="D132" t="s">
        <v>33</v>
      </c>
      <c r="E132">
        <v>32.9</v>
      </c>
      <c r="F132">
        <v>52</v>
      </c>
      <c r="G132">
        <v>48.3</v>
      </c>
      <c r="H132">
        <v>79.099999999999994</v>
      </c>
      <c r="I132">
        <v>27.4</v>
      </c>
      <c r="J132">
        <v>53.4</v>
      </c>
      <c r="K132" s="1">
        <v>17581</v>
      </c>
      <c r="L132">
        <v>21.5</v>
      </c>
      <c r="M132" s="2">
        <v>0.11</v>
      </c>
      <c r="N132">
        <v>2011</v>
      </c>
      <c r="O132" s="10">
        <f t="shared" si="7"/>
        <v>40674</v>
      </c>
      <c r="P132">
        <f t="shared" si="8"/>
        <v>4</v>
      </c>
    </row>
    <row r="133" spans="1:16" x14ac:dyDescent="0.2">
      <c r="A133">
        <f t="shared" si="9"/>
        <v>132</v>
      </c>
      <c r="B133">
        <v>132</v>
      </c>
      <c r="C133" t="s">
        <v>165</v>
      </c>
      <c r="D133" t="s">
        <v>44</v>
      </c>
      <c r="E133">
        <v>60.3</v>
      </c>
      <c r="F133">
        <v>20.100000000000001</v>
      </c>
      <c r="G133">
        <v>62.5</v>
      </c>
      <c r="H133">
        <v>41.2</v>
      </c>
      <c r="I133">
        <v>82.3</v>
      </c>
      <c r="J133">
        <v>53.3</v>
      </c>
      <c r="K133" s="1">
        <v>17200</v>
      </c>
      <c r="L133">
        <v>5</v>
      </c>
      <c r="M133" s="2">
        <v>7.0000000000000007E-2</v>
      </c>
      <c r="N133">
        <v>2011</v>
      </c>
      <c r="O133" s="10">
        <f t="shared" si="7"/>
        <v>40675</v>
      </c>
      <c r="P133">
        <f t="shared" si="8"/>
        <v>5</v>
      </c>
    </row>
    <row r="134" spans="1:16" x14ac:dyDescent="0.2">
      <c r="A134">
        <f t="shared" si="9"/>
        <v>133</v>
      </c>
      <c r="B134">
        <v>132</v>
      </c>
      <c r="C134" t="s">
        <v>166</v>
      </c>
      <c r="D134" t="s">
        <v>70</v>
      </c>
      <c r="E134">
        <v>52.4</v>
      </c>
      <c r="F134">
        <v>46.2</v>
      </c>
      <c r="G134">
        <v>41.4</v>
      </c>
      <c r="H134">
        <v>64.3</v>
      </c>
      <c r="I134">
        <v>79.8</v>
      </c>
      <c r="J134">
        <v>53.3</v>
      </c>
      <c r="K134" s="1">
        <v>26467</v>
      </c>
      <c r="L134">
        <v>31.2</v>
      </c>
      <c r="M134" s="2">
        <v>0.16</v>
      </c>
      <c r="N134">
        <v>2011</v>
      </c>
      <c r="O134" s="10">
        <f t="shared" si="7"/>
        <v>40676</v>
      </c>
      <c r="P134">
        <f t="shared" si="8"/>
        <v>6</v>
      </c>
    </row>
    <row r="135" spans="1:16" x14ac:dyDescent="0.2">
      <c r="A135">
        <f t="shared" si="9"/>
        <v>134</v>
      </c>
      <c r="B135">
        <v>132</v>
      </c>
      <c r="C135" t="s">
        <v>167</v>
      </c>
      <c r="D135" t="s">
        <v>14</v>
      </c>
      <c r="E135">
        <v>48.6</v>
      </c>
      <c r="F135">
        <v>31.7</v>
      </c>
      <c r="G135">
        <v>59.8</v>
      </c>
      <c r="H135">
        <v>54.8</v>
      </c>
      <c r="I135">
        <v>49</v>
      </c>
      <c r="J135">
        <v>53.3</v>
      </c>
      <c r="K135" s="1">
        <v>27526</v>
      </c>
      <c r="L135">
        <v>11.6</v>
      </c>
      <c r="M135" s="2">
        <v>0.11</v>
      </c>
      <c r="N135">
        <v>2011</v>
      </c>
      <c r="O135" s="10">
        <f t="shared" si="7"/>
        <v>40677</v>
      </c>
      <c r="P135">
        <f t="shared" si="8"/>
        <v>7</v>
      </c>
    </row>
    <row r="136" spans="1:16" x14ac:dyDescent="0.2">
      <c r="A136">
        <f t="shared" si="9"/>
        <v>135</v>
      </c>
      <c r="B136">
        <v>135</v>
      </c>
      <c r="C136" t="s">
        <v>168</v>
      </c>
      <c r="D136" t="s">
        <v>169</v>
      </c>
      <c r="E136">
        <v>39.9</v>
      </c>
      <c r="F136">
        <v>66.599999999999994</v>
      </c>
      <c r="G136">
        <v>42.1</v>
      </c>
      <c r="H136">
        <v>73.099999999999994</v>
      </c>
      <c r="I136">
        <v>41.5</v>
      </c>
      <c r="J136">
        <v>52.7</v>
      </c>
      <c r="K136" s="1">
        <v>11623</v>
      </c>
      <c r="L136">
        <v>11.1</v>
      </c>
      <c r="M136" s="2">
        <v>0.12</v>
      </c>
      <c r="N136">
        <v>2011</v>
      </c>
      <c r="O136" s="10">
        <f t="shared" si="7"/>
        <v>40678</v>
      </c>
      <c r="P136">
        <f t="shared" si="8"/>
        <v>1</v>
      </c>
    </row>
    <row r="137" spans="1:16" x14ac:dyDescent="0.2">
      <c r="A137">
        <f t="shared" si="9"/>
        <v>136</v>
      </c>
      <c r="B137">
        <v>136</v>
      </c>
      <c r="C137" t="s">
        <v>170</v>
      </c>
      <c r="D137" t="s">
        <v>30</v>
      </c>
      <c r="E137">
        <v>43.1</v>
      </c>
      <c r="F137">
        <v>84.1</v>
      </c>
      <c r="G137">
        <v>50.5</v>
      </c>
      <c r="H137">
        <v>59.1</v>
      </c>
      <c r="I137">
        <v>42.5</v>
      </c>
      <c r="J137">
        <v>52.6</v>
      </c>
      <c r="K137" s="1">
        <v>11964</v>
      </c>
      <c r="L137">
        <v>13.1</v>
      </c>
      <c r="M137" s="2">
        <v>0.22</v>
      </c>
      <c r="N137">
        <v>2011</v>
      </c>
      <c r="O137" s="10">
        <f t="shared" si="7"/>
        <v>40679</v>
      </c>
      <c r="P137">
        <f t="shared" si="8"/>
        <v>2</v>
      </c>
    </row>
    <row r="138" spans="1:16" x14ac:dyDescent="0.2">
      <c r="A138">
        <f t="shared" si="9"/>
        <v>137</v>
      </c>
      <c r="B138">
        <v>137</v>
      </c>
      <c r="C138" t="s">
        <v>171</v>
      </c>
      <c r="D138" t="s">
        <v>20</v>
      </c>
      <c r="E138">
        <v>48.9</v>
      </c>
      <c r="F138">
        <v>62.7</v>
      </c>
      <c r="G138">
        <v>49.2</v>
      </c>
      <c r="H138">
        <v>58.4</v>
      </c>
      <c r="I138">
        <v>40.299999999999997</v>
      </c>
      <c r="J138">
        <v>52.5</v>
      </c>
      <c r="K138" s="1">
        <v>23311</v>
      </c>
      <c r="L138">
        <v>15.5</v>
      </c>
      <c r="M138" s="2">
        <v>0.31</v>
      </c>
      <c r="N138">
        <v>2011</v>
      </c>
      <c r="O138" s="10">
        <f t="shared" si="7"/>
        <v>40680</v>
      </c>
      <c r="P138">
        <f t="shared" si="8"/>
        <v>3</v>
      </c>
    </row>
    <row r="139" spans="1:16" x14ac:dyDescent="0.2">
      <c r="A139">
        <f t="shared" si="9"/>
        <v>138</v>
      </c>
      <c r="B139">
        <v>138</v>
      </c>
      <c r="C139" t="s">
        <v>172</v>
      </c>
      <c r="D139" t="s">
        <v>33</v>
      </c>
      <c r="E139">
        <v>56.1</v>
      </c>
      <c r="F139">
        <v>52</v>
      </c>
      <c r="G139">
        <v>49.4</v>
      </c>
      <c r="H139">
        <v>51.9</v>
      </c>
      <c r="I139">
        <v>49</v>
      </c>
      <c r="J139">
        <v>52.4</v>
      </c>
      <c r="K139" s="1">
        <v>38264</v>
      </c>
      <c r="L139">
        <v>20.3</v>
      </c>
      <c r="M139" s="2">
        <v>0.25</v>
      </c>
      <c r="N139">
        <v>2011</v>
      </c>
      <c r="O139" s="10">
        <f t="shared" si="7"/>
        <v>40681</v>
      </c>
      <c r="P139">
        <f t="shared" si="8"/>
        <v>4</v>
      </c>
    </row>
    <row r="140" spans="1:16" x14ac:dyDescent="0.2">
      <c r="A140">
        <f t="shared" si="9"/>
        <v>139</v>
      </c>
      <c r="B140">
        <v>139</v>
      </c>
      <c r="C140" t="s">
        <v>173</v>
      </c>
      <c r="D140" t="s">
        <v>145</v>
      </c>
      <c r="E140">
        <v>47.6</v>
      </c>
      <c r="F140">
        <v>30.6</v>
      </c>
      <c r="G140">
        <v>51.6</v>
      </c>
      <c r="H140">
        <v>58.5</v>
      </c>
      <c r="I140">
        <v>81.400000000000006</v>
      </c>
      <c r="J140">
        <v>52.3</v>
      </c>
      <c r="K140" s="1">
        <v>23280</v>
      </c>
      <c r="L140">
        <v>16.3</v>
      </c>
      <c r="M140" s="2">
        <v>0.06</v>
      </c>
      <c r="N140">
        <v>2011</v>
      </c>
      <c r="O140" s="10">
        <f t="shared" si="7"/>
        <v>40682</v>
      </c>
      <c r="P140">
        <f t="shared" si="8"/>
        <v>5</v>
      </c>
    </row>
    <row r="141" spans="1:16" x14ac:dyDescent="0.2">
      <c r="A141">
        <f t="shared" si="9"/>
        <v>140</v>
      </c>
      <c r="B141">
        <v>140</v>
      </c>
      <c r="C141" t="s">
        <v>174</v>
      </c>
      <c r="D141" t="s">
        <v>62</v>
      </c>
      <c r="E141">
        <v>51.9</v>
      </c>
      <c r="F141">
        <v>30.7</v>
      </c>
      <c r="G141">
        <v>37.200000000000003</v>
      </c>
      <c r="H141">
        <v>71.5</v>
      </c>
      <c r="I141">
        <v>26.4</v>
      </c>
      <c r="J141">
        <v>52.2</v>
      </c>
      <c r="K141" s="1">
        <v>27862</v>
      </c>
      <c r="L141">
        <v>8.6999999999999993</v>
      </c>
      <c r="M141" s="2">
        <v>0.18</v>
      </c>
      <c r="N141">
        <v>2011</v>
      </c>
      <c r="O141" s="10">
        <f t="shared" si="7"/>
        <v>40683</v>
      </c>
      <c r="P141">
        <f t="shared" si="8"/>
        <v>6</v>
      </c>
    </row>
    <row r="142" spans="1:16" x14ac:dyDescent="0.2">
      <c r="A142">
        <f t="shared" si="9"/>
        <v>141</v>
      </c>
      <c r="B142">
        <v>140</v>
      </c>
      <c r="C142" t="s">
        <v>175</v>
      </c>
      <c r="D142" t="s">
        <v>20</v>
      </c>
      <c r="E142">
        <v>34.1</v>
      </c>
      <c r="F142">
        <v>54.4</v>
      </c>
      <c r="G142">
        <v>41</v>
      </c>
      <c r="H142">
        <v>79.3</v>
      </c>
      <c r="I142">
        <v>49.3</v>
      </c>
      <c r="J142">
        <v>52.2</v>
      </c>
      <c r="K142" s="1">
        <v>11628</v>
      </c>
      <c r="L142">
        <v>15.3</v>
      </c>
      <c r="M142" s="2">
        <v>0.25</v>
      </c>
      <c r="N142">
        <v>2011</v>
      </c>
      <c r="O142" s="10">
        <f t="shared" si="7"/>
        <v>40684</v>
      </c>
      <c r="P142">
        <f t="shared" si="8"/>
        <v>7</v>
      </c>
    </row>
    <row r="143" spans="1:16" x14ac:dyDescent="0.2">
      <c r="A143">
        <f t="shared" si="9"/>
        <v>142</v>
      </c>
      <c r="B143">
        <v>142</v>
      </c>
      <c r="C143" t="s">
        <v>176</v>
      </c>
      <c r="D143" t="s">
        <v>177</v>
      </c>
      <c r="E143">
        <v>34.1</v>
      </c>
      <c r="F143">
        <v>22.3</v>
      </c>
      <c r="G143">
        <v>33.700000000000003</v>
      </c>
      <c r="H143">
        <v>91.9</v>
      </c>
      <c r="I143">
        <v>30</v>
      </c>
      <c r="J143">
        <v>52.1</v>
      </c>
      <c r="K143" s="1">
        <v>47491</v>
      </c>
      <c r="L143">
        <v>12.2</v>
      </c>
      <c r="M143" s="2">
        <v>0.1</v>
      </c>
      <c r="N143">
        <v>2011</v>
      </c>
      <c r="O143" s="10">
        <f t="shared" si="7"/>
        <v>40685</v>
      </c>
      <c r="P143">
        <f t="shared" si="8"/>
        <v>1</v>
      </c>
    </row>
    <row r="144" spans="1:16" x14ac:dyDescent="0.2">
      <c r="A144">
        <f t="shared" si="9"/>
        <v>143</v>
      </c>
      <c r="B144">
        <v>143</v>
      </c>
      <c r="C144" t="s">
        <v>178</v>
      </c>
      <c r="D144" t="s">
        <v>145</v>
      </c>
      <c r="E144">
        <v>43.4</v>
      </c>
      <c r="F144">
        <v>52.6</v>
      </c>
      <c r="G144">
        <v>53</v>
      </c>
      <c r="H144">
        <v>58.8</v>
      </c>
      <c r="I144">
        <v>55.3</v>
      </c>
      <c r="J144">
        <v>52</v>
      </c>
      <c r="K144" s="1">
        <v>30779</v>
      </c>
      <c r="L144">
        <v>15.4</v>
      </c>
      <c r="M144" s="2">
        <v>7.0000000000000007E-2</v>
      </c>
      <c r="N144">
        <v>2011</v>
      </c>
      <c r="O144" s="10">
        <f t="shared" si="7"/>
        <v>40686</v>
      </c>
      <c r="P144">
        <f t="shared" si="8"/>
        <v>2</v>
      </c>
    </row>
    <row r="145" spans="1:16" x14ac:dyDescent="0.2">
      <c r="A145">
        <f t="shared" si="9"/>
        <v>144</v>
      </c>
      <c r="B145">
        <v>144</v>
      </c>
      <c r="C145" t="s">
        <v>179</v>
      </c>
      <c r="D145" t="s">
        <v>145</v>
      </c>
      <c r="E145">
        <v>58.5</v>
      </c>
      <c r="F145">
        <v>24.3</v>
      </c>
      <c r="G145">
        <v>48.8</v>
      </c>
      <c r="H145">
        <v>53</v>
      </c>
      <c r="I145">
        <v>49</v>
      </c>
      <c r="J145">
        <v>51.9</v>
      </c>
      <c r="K145" s="1">
        <v>9248</v>
      </c>
      <c r="L145">
        <v>17</v>
      </c>
      <c r="M145" s="2">
        <v>0.21</v>
      </c>
      <c r="N145">
        <v>2011</v>
      </c>
      <c r="O145" s="10">
        <f t="shared" si="7"/>
        <v>40687</v>
      </c>
      <c r="P145">
        <f t="shared" si="8"/>
        <v>3</v>
      </c>
    </row>
    <row r="146" spans="1:16" x14ac:dyDescent="0.2">
      <c r="A146">
        <f t="shared" si="9"/>
        <v>145</v>
      </c>
      <c r="B146">
        <v>145</v>
      </c>
      <c r="C146" t="s">
        <v>180</v>
      </c>
      <c r="D146" t="s">
        <v>181</v>
      </c>
      <c r="E146">
        <v>34.799999999999997</v>
      </c>
      <c r="F146">
        <v>94.3</v>
      </c>
      <c r="G146">
        <v>39.200000000000003</v>
      </c>
      <c r="H146">
        <v>71.8</v>
      </c>
      <c r="I146">
        <v>61.1</v>
      </c>
      <c r="J146">
        <v>51.8</v>
      </c>
      <c r="K146" s="1">
        <v>29787</v>
      </c>
      <c r="L146">
        <v>18.899999999999999</v>
      </c>
      <c r="M146" s="2">
        <v>0.28000000000000003</v>
      </c>
      <c r="N146">
        <v>2011</v>
      </c>
      <c r="O146" s="10">
        <f t="shared" si="7"/>
        <v>40688</v>
      </c>
      <c r="P146">
        <f t="shared" si="8"/>
        <v>4</v>
      </c>
    </row>
    <row r="147" spans="1:16" x14ac:dyDescent="0.2">
      <c r="A147">
        <f t="shared" si="9"/>
        <v>146</v>
      </c>
      <c r="B147">
        <v>145</v>
      </c>
      <c r="C147" t="s">
        <v>182</v>
      </c>
      <c r="D147" t="s">
        <v>20</v>
      </c>
      <c r="E147">
        <v>50.3</v>
      </c>
      <c r="F147">
        <v>73.8</v>
      </c>
      <c r="G147">
        <v>50.7</v>
      </c>
      <c r="H147">
        <v>52.1</v>
      </c>
      <c r="I147">
        <v>34.799999999999997</v>
      </c>
      <c r="J147">
        <v>51.8</v>
      </c>
      <c r="K147" s="1">
        <v>25295</v>
      </c>
      <c r="L147">
        <v>16.399999999999999</v>
      </c>
      <c r="M147" s="2">
        <v>0.23</v>
      </c>
      <c r="N147">
        <v>2011</v>
      </c>
      <c r="O147" s="10">
        <f t="shared" si="7"/>
        <v>40689</v>
      </c>
      <c r="P147">
        <f t="shared" si="8"/>
        <v>5</v>
      </c>
    </row>
    <row r="148" spans="1:16" x14ac:dyDescent="0.2">
      <c r="A148">
        <f t="shared" si="9"/>
        <v>147</v>
      </c>
      <c r="B148">
        <v>147</v>
      </c>
      <c r="C148" t="s">
        <v>183</v>
      </c>
      <c r="D148" t="s">
        <v>184</v>
      </c>
      <c r="E148">
        <v>29.5</v>
      </c>
      <c r="F148">
        <v>19.3</v>
      </c>
      <c r="G148">
        <v>28</v>
      </c>
      <c r="H148">
        <v>99.8</v>
      </c>
      <c r="I148">
        <v>36</v>
      </c>
      <c r="J148">
        <v>51.6</v>
      </c>
      <c r="K148" s="1">
        <v>127431</v>
      </c>
      <c r="L148">
        <v>23.3</v>
      </c>
      <c r="M148" s="2">
        <v>0.01</v>
      </c>
      <c r="N148">
        <v>2011</v>
      </c>
      <c r="O148" s="10">
        <f t="shared" si="7"/>
        <v>40690</v>
      </c>
      <c r="P148">
        <f t="shared" si="8"/>
        <v>6</v>
      </c>
    </row>
    <row r="149" spans="1:16" x14ac:dyDescent="0.2">
      <c r="A149">
        <f t="shared" si="9"/>
        <v>148</v>
      </c>
      <c r="B149">
        <v>147</v>
      </c>
      <c r="C149" t="s">
        <v>185</v>
      </c>
      <c r="D149" t="s">
        <v>68</v>
      </c>
      <c r="E149">
        <v>49.6</v>
      </c>
      <c r="F149">
        <v>77.900000000000006</v>
      </c>
      <c r="G149">
        <v>62.2</v>
      </c>
      <c r="H149">
        <v>40.700000000000003</v>
      </c>
      <c r="I149">
        <v>39.5</v>
      </c>
      <c r="J149">
        <v>51.6</v>
      </c>
      <c r="K149" s="1">
        <v>25266</v>
      </c>
      <c r="L149">
        <v>18.2</v>
      </c>
      <c r="M149" s="2">
        <v>0.12</v>
      </c>
      <c r="N149">
        <v>2011</v>
      </c>
      <c r="O149" s="10">
        <f t="shared" si="7"/>
        <v>40691</v>
      </c>
      <c r="P149">
        <f t="shared" si="8"/>
        <v>7</v>
      </c>
    </row>
    <row r="150" spans="1:16" x14ac:dyDescent="0.2">
      <c r="A150">
        <f t="shared" si="9"/>
        <v>149</v>
      </c>
      <c r="B150">
        <v>149</v>
      </c>
      <c r="C150" t="s">
        <v>186</v>
      </c>
      <c r="D150" t="s">
        <v>38</v>
      </c>
      <c r="E150">
        <v>39.4</v>
      </c>
      <c r="F150">
        <v>82.9</v>
      </c>
      <c r="G150">
        <v>45.7</v>
      </c>
      <c r="H150">
        <v>62.4</v>
      </c>
      <c r="I150">
        <v>57.2</v>
      </c>
      <c r="J150">
        <v>51.4</v>
      </c>
      <c r="K150" s="1">
        <v>22064</v>
      </c>
      <c r="L150">
        <v>25.9</v>
      </c>
      <c r="M150" s="2">
        <v>0.26</v>
      </c>
      <c r="N150">
        <v>2011</v>
      </c>
      <c r="O150" s="10">
        <f t="shared" si="7"/>
        <v>40692</v>
      </c>
      <c r="P150">
        <f t="shared" si="8"/>
        <v>1</v>
      </c>
    </row>
    <row r="151" spans="1:16" x14ac:dyDescent="0.2">
      <c r="A151">
        <f t="shared" si="9"/>
        <v>150</v>
      </c>
      <c r="B151">
        <v>149</v>
      </c>
      <c r="C151" t="s">
        <v>187</v>
      </c>
      <c r="D151" t="s">
        <v>20</v>
      </c>
      <c r="E151">
        <v>37.799999999999997</v>
      </c>
      <c r="F151">
        <v>86.1</v>
      </c>
      <c r="G151">
        <v>45.2</v>
      </c>
      <c r="H151">
        <v>64.599999999999994</v>
      </c>
      <c r="I151">
        <v>47</v>
      </c>
      <c r="J151">
        <v>51.4</v>
      </c>
      <c r="K151" s="1">
        <v>12938</v>
      </c>
      <c r="L151">
        <v>15.8</v>
      </c>
      <c r="M151" s="2">
        <v>0.33</v>
      </c>
      <c r="N151">
        <v>2011</v>
      </c>
      <c r="O151" s="10">
        <f t="shared" si="7"/>
        <v>40693</v>
      </c>
      <c r="P151">
        <f t="shared" si="8"/>
        <v>2</v>
      </c>
    </row>
    <row r="152" spans="1:16" x14ac:dyDescent="0.2">
      <c r="A152">
        <f t="shared" si="9"/>
        <v>151</v>
      </c>
      <c r="B152">
        <v>151</v>
      </c>
      <c r="C152" t="s">
        <v>188</v>
      </c>
      <c r="D152" t="s">
        <v>145</v>
      </c>
      <c r="E152">
        <v>55.5</v>
      </c>
      <c r="F152">
        <v>47.4</v>
      </c>
      <c r="G152">
        <v>67.7</v>
      </c>
      <c r="H152">
        <v>29</v>
      </c>
      <c r="I152">
        <v>99.4</v>
      </c>
      <c r="J152">
        <v>51.3</v>
      </c>
      <c r="K152" s="1">
        <v>15920</v>
      </c>
      <c r="L152">
        <v>19.399999999999999</v>
      </c>
      <c r="M152" s="2">
        <v>0.25</v>
      </c>
      <c r="N152">
        <v>2011</v>
      </c>
      <c r="O152" s="10">
        <f t="shared" si="7"/>
        <v>40694</v>
      </c>
      <c r="P152">
        <f t="shared" si="8"/>
        <v>3</v>
      </c>
    </row>
    <row r="153" spans="1:16" x14ac:dyDescent="0.2">
      <c r="A153">
        <f t="shared" si="9"/>
        <v>152</v>
      </c>
      <c r="B153">
        <v>152</v>
      </c>
      <c r="C153" t="s">
        <v>189</v>
      </c>
      <c r="D153" t="s">
        <v>20</v>
      </c>
      <c r="E153">
        <v>41.2</v>
      </c>
      <c r="F153">
        <v>88.5</v>
      </c>
      <c r="G153">
        <v>35.799999999999997</v>
      </c>
      <c r="H153">
        <v>70.599999999999994</v>
      </c>
      <c r="I153">
        <v>27.4</v>
      </c>
      <c r="J153">
        <v>51.2</v>
      </c>
      <c r="K153" s="1">
        <v>9454</v>
      </c>
      <c r="L153">
        <v>17.2</v>
      </c>
      <c r="M153" s="2">
        <v>0.38</v>
      </c>
      <c r="N153">
        <v>2011</v>
      </c>
      <c r="O153" s="10">
        <f t="shared" si="7"/>
        <v>40695</v>
      </c>
      <c r="P153">
        <f t="shared" si="8"/>
        <v>4</v>
      </c>
    </row>
    <row r="154" spans="1:16" x14ac:dyDescent="0.2">
      <c r="A154">
        <f t="shared" si="9"/>
        <v>153</v>
      </c>
      <c r="B154">
        <v>152</v>
      </c>
      <c r="C154" t="s">
        <v>190</v>
      </c>
      <c r="D154" t="s">
        <v>20</v>
      </c>
      <c r="E154">
        <v>42.7</v>
      </c>
      <c r="F154">
        <v>80.5</v>
      </c>
      <c r="G154">
        <v>42.8</v>
      </c>
      <c r="H154">
        <v>63.6</v>
      </c>
      <c r="I154">
        <v>31.1</v>
      </c>
      <c r="J154">
        <v>51.2</v>
      </c>
      <c r="K154" s="1">
        <v>20174</v>
      </c>
      <c r="L154">
        <v>15.2</v>
      </c>
      <c r="M154" s="2">
        <v>0.28999999999999998</v>
      </c>
      <c r="N154">
        <v>2011</v>
      </c>
      <c r="O154" s="10">
        <f t="shared" si="7"/>
        <v>40696</v>
      </c>
      <c r="P154">
        <f t="shared" si="8"/>
        <v>5</v>
      </c>
    </row>
    <row r="155" spans="1:16" x14ac:dyDescent="0.2">
      <c r="A155">
        <f t="shared" si="9"/>
        <v>154</v>
      </c>
      <c r="B155">
        <v>152</v>
      </c>
      <c r="C155" t="s">
        <v>191</v>
      </c>
      <c r="D155" t="s">
        <v>57</v>
      </c>
      <c r="E155">
        <v>49.5</v>
      </c>
      <c r="F155">
        <v>70.7</v>
      </c>
      <c r="G155">
        <v>48.9</v>
      </c>
      <c r="H155">
        <v>51.2</v>
      </c>
      <c r="I155">
        <v>60</v>
      </c>
      <c r="J155">
        <v>51.2</v>
      </c>
      <c r="K155" s="1">
        <v>38309</v>
      </c>
      <c r="L155">
        <v>25.9</v>
      </c>
      <c r="M155" s="2">
        <v>0.33</v>
      </c>
      <c r="N155">
        <v>2011</v>
      </c>
      <c r="O155" s="10">
        <f t="shared" si="7"/>
        <v>40697</v>
      </c>
      <c r="P155">
        <f t="shared" si="8"/>
        <v>6</v>
      </c>
    </row>
    <row r="156" spans="1:16" x14ac:dyDescent="0.2">
      <c r="A156">
        <f t="shared" si="9"/>
        <v>155</v>
      </c>
      <c r="B156">
        <v>155</v>
      </c>
      <c r="C156" t="s">
        <v>192</v>
      </c>
      <c r="D156" t="s">
        <v>177</v>
      </c>
      <c r="E156">
        <v>35</v>
      </c>
      <c r="F156">
        <v>44.1</v>
      </c>
      <c r="G156">
        <v>33</v>
      </c>
      <c r="H156">
        <v>84.7</v>
      </c>
      <c r="I156">
        <v>40</v>
      </c>
      <c r="J156">
        <v>51.1</v>
      </c>
      <c r="K156" s="1">
        <v>10901</v>
      </c>
      <c r="L156">
        <v>18.3</v>
      </c>
      <c r="M156" s="2">
        <v>0.13</v>
      </c>
      <c r="N156">
        <v>2011</v>
      </c>
      <c r="O156" s="10">
        <f t="shared" si="7"/>
        <v>40698</v>
      </c>
      <c r="P156">
        <f t="shared" si="8"/>
        <v>7</v>
      </c>
    </row>
    <row r="157" spans="1:16" x14ac:dyDescent="0.2">
      <c r="A157">
        <f t="shared" si="9"/>
        <v>156</v>
      </c>
      <c r="B157">
        <v>156</v>
      </c>
      <c r="C157" t="s">
        <v>193</v>
      </c>
      <c r="D157" t="s">
        <v>14</v>
      </c>
      <c r="E157">
        <v>48.5</v>
      </c>
      <c r="F157">
        <v>37.700000000000003</v>
      </c>
      <c r="G157">
        <v>42.5</v>
      </c>
      <c r="H157">
        <v>63.2</v>
      </c>
      <c r="I157">
        <v>49</v>
      </c>
      <c r="J157">
        <v>51</v>
      </c>
      <c r="K157" s="1">
        <v>62468</v>
      </c>
      <c r="L157">
        <v>13.6</v>
      </c>
      <c r="M157" s="2">
        <v>0.13</v>
      </c>
      <c r="N157">
        <v>2011</v>
      </c>
      <c r="O157" s="10">
        <f t="shared" si="7"/>
        <v>40699</v>
      </c>
      <c r="P157">
        <f t="shared" si="8"/>
        <v>1</v>
      </c>
    </row>
    <row r="158" spans="1:16" x14ac:dyDescent="0.2">
      <c r="A158">
        <f t="shared" si="9"/>
        <v>157</v>
      </c>
      <c r="B158">
        <v>156</v>
      </c>
      <c r="C158" t="s">
        <v>194</v>
      </c>
      <c r="D158" t="s">
        <v>14</v>
      </c>
      <c r="E158">
        <v>49.3</v>
      </c>
      <c r="F158">
        <v>23.2</v>
      </c>
      <c r="G158">
        <v>49.6</v>
      </c>
      <c r="H158">
        <v>58.2</v>
      </c>
      <c r="I158">
        <v>49.6</v>
      </c>
      <c r="J158">
        <v>51</v>
      </c>
      <c r="K158" s="1">
        <v>29991</v>
      </c>
      <c r="L158">
        <v>17.399999999999999</v>
      </c>
      <c r="M158" s="2">
        <v>0.11</v>
      </c>
      <c r="N158">
        <v>2011</v>
      </c>
      <c r="O158" s="10">
        <f t="shared" si="7"/>
        <v>40700</v>
      </c>
      <c r="P158">
        <f t="shared" si="8"/>
        <v>2</v>
      </c>
    </row>
    <row r="159" spans="1:16" x14ac:dyDescent="0.2">
      <c r="A159">
        <f t="shared" si="9"/>
        <v>158</v>
      </c>
      <c r="B159">
        <v>158</v>
      </c>
      <c r="C159" t="s">
        <v>195</v>
      </c>
      <c r="D159" t="s">
        <v>14</v>
      </c>
      <c r="E159">
        <v>67.3</v>
      </c>
      <c r="F159">
        <v>16.3</v>
      </c>
      <c r="G159">
        <v>41.7</v>
      </c>
      <c r="H159">
        <v>48.9</v>
      </c>
      <c r="I159">
        <v>50.1</v>
      </c>
      <c r="J159">
        <v>50.7</v>
      </c>
      <c r="K159">
        <v>23873.8</v>
      </c>
      <c r="L159">
        <v>18.399999999999999</v>
      </c>
      <c r="M159" s="2">
        <v>0.25</v>
      </c>
      <c r="N159">
        <v>2011</v>
      </c>
      <c r="O159" s="10">
        <f t="shared" si="7"/>
        <v>40701</v>
      </c>
      <c r="P159">
        <f t="shared" si="8"/>
        <v>3</v>
      </c>
    </row>
    <row r="160" spans="1:16" x14ac:dyDescent="0.2">
      <c r="A160">
        <f t="shared" si="9"/>
        <v>159</v>
      </c>
      <c r="B160">
        <v>159</v>
      </c>
      <c r="C160" t="s">
        <v>196</v>
      </c>
      <c r="D160" t="s">
        <v>145</v>
      </c>
      <c r="E160">
        <v>39.4</v>
      </c>
      <c r="F160">
        <v>58.6</v>
      </c>
      <c r="G160">
        <v>43.6</v>
      </c>
      <c r="H160">
        <v>65.5</v>
      </c>
      <c r="I160">
        <v>49</v>
      </c>
      <c r="J160">
        <v>50.4</v>
      </c>
      <c r="K160" s="1">
        <v>20580</v>
      </c>
      <c r="L160">
        <v>18.899999999999999</v>
      </c>
      <c r="M160" s="2">
        <v>0.18</v>
      </c>
      <c r="N160">
        <v>2011</v>
      </c>
      <c r="O160" s="10">
        <f t="shared" si="7"/>
        <v>40702</v>
      </c>
      <c r="P160">
        <f t="shared" si="8"/>
        <v>4</v>
      </c>
    </row>
    <row r="161" spans="1:16" x14ac:dyDescent="0.2">
      <c r="A161">
        <f t="shared" si="9"/>
        <v>160</v>
      </c>
      <c r="B161">
        <v>159</v>
      </c>
      <c r="C161" t="s">
        <v>197</v>
      </c>
      <c r="D161" t="s">
        <v>14</v>
      </c>
      <c r="E161">
        <v>38.4</v>
      </c>
      <c r="F161">
        <v>16.8</v>
      </c>
      <c r="G161">
        <v>51.9</v>
      </c>
      <c r="H161">
        <v>61.3</v>
      </c>
      <c r="I161">
        <v>100</v>
      </c>
      <c r="J161">
        <v>50.4</v>
      </c>
      <c r="K161" s="1">
        <v>19262</v>
      </c>
      <c r="L161">
        <v>15.9</v>
      </c>
      <c r="M161" s="2">
        <v>0.1</v>
      </c>
      <c r="N161">
        <v>2011</v>
      </c>
      <c r="O161" s="10">
        <f t="shared" si="7"/>
        <v>40703</v>
      </c>
      <c r="P161">
        <f t="shared" si="8"/>
        <v>5</v>
      </c>
    </row>
    <row r="162" spans="1:16" x14ac:dyDescent="0.2">
      <c r="A162">
        <f t="shared" si="9"/>
        <v>161</v>
      </c>
      <c r="B162">
        <v>161</v>
      </c>
      <c r="C162" t="s">
        <v>198</v>
      </c>
      <c r="D162" t="s">
        <v>14</v>
      </c>
      <c r="E162">
        <v>43</v>
      </c>
      <c r="F162">
        <v>24.1</v>
      </c>
      <c r="G162">
        <v>44.1</v>
      </c>
      <c r="H162">
        <v>66.900000000000006</v>
      </c>
      <c r="I162">
        <v>49</v>
      </c>
      <c r="J162">
        <v>50.3</v>
      </c>
      <c r="K162" s="1">
        <v>83236</v>
      </c>
      <c r="L162">
        <v>29.9</v>
      </c>
      <c r="M162" s="2">
        <v>0.09</v>
      </c>
      <c r="N162">
        <v>2011</v>
      </c>
      <c r="O162" s="10">
        <f t="shared" si="7"/>
        <v>40704</v>
      </c>
      <c r="P162">
        <f t="shared" si="8"/>
        <v>6</v>
      </c>
    </row>
    <row r="163" spans="1:16" x14ac:dyDescent="0.2">
      <c r="A163">
        <f t="shared" si="9"/>
        <v>162</v>
      </c>
      <c r="B163">
        <v>161</v>
      </c>
      <c r="C163" t="s">
        <v>199</v>
      </c>
      <c r="D163" t="s">
        <v>14</v>
      </c>
      <c r="E163">
        <v>40.1</v>
      </c>
      <c r="F163">
        <v>31.6</v>
      </c>
      <c r="G163">
        <v>33.6</v>
      </c>
      <c r="H163">
        <v>78</v>
      </c>
      <c r="I163">
        <v>49</v>
      </c>
      <c r="J163">
        <v>50.3</v>
      </c>
      <c r="K163" s="1">
        <v>13216</v>
      </c>
      <c r="L163">
        <v>17.399999999999999</v>
      </c>
      <c r="M163" s="2">
        <v>0.19</v>
      </c>
      <c r="N163">
        <v>2011</v>
      </c>
      <c r="O163" s="10">
        <f t="shared" si="7"/>
        <v>40705</v>
      </c>
      <c r="P163">
        <f t="shared" si="8"/>
        <v>7</v>
      </c>
    </row>
    <row r="164" spans="1:16" x14ac:dyDescent="0.2">
      <c r="A164">
        <f t="shared" si="9"/>
        <v>163</v>
      </c>
      <c r="B164">
        <v>163</v>
      </c>
      <c r="C164" t="s">
        <v>200</v>
      </c>
      <c r="D164" t="s">
        <v>135</v>
      </c>
      <c r="E164">
        <v>46.1</v>
      </c>
      <c r="F164">
        <v>21.3</v>
      </c>
      <c r="G164">
        <v>50.6</v>
      </c>
      <c r="H164">
        <v>58.9</v>
      </c>
      <c r="I164">
        <v>37.5</v>
      </c>
      <c r="J164">
        <v>50.2</v>
      </c>
      <c r="K164" s="1">
        <v>9336</v>
      </c>
      <c r="L164">
        <v>19.600000000000001</v>
      </c>
      <c r="M164" s="2">
        <v>0.04</v>
      </c>
      <c r="N164">
        <v>2011</v>
      </c>
      <c r="O164" s="10">
        <f t="shared" si="7"/>
        <v>40706</v>
      </c>
      <c r="P164">
        <f t="shared" si="8"/>
        <v>1</v>
      </c>
    </row>
    <row r="165" spans="1:16" x14ac:dyDescent="0.2">
      <c r="A165">
        <f t="shared" si="9"/>
        <v>164</v>
      </c>
      <c r="B165">
        <v>164</v>
      </c>
      <c r="C165" t="s">
        <v>201</v>
      </c>
      <c r="D165" t="s">
        <v>14</v>
      </c>
      <c r="E165">
        <v>65.099999999999994</v>
      </c>
      <c r="F165">
        <v>24.7</v>
      </c>
      <c r="G165">
        <v>44.7</v>
      </c>
      <c r="H165">
        <v>45</v>
      </c>
      <c r="I165">
        <v>49</v>
      </c>
      <c r="J165">
        <v>50.1</v>
      </c>
      <c r="K165" s="1">
        <v>15408</v>
      </c>
      <c r="L165">
        <v>8.5</v>
      </c>
      <c r="M165" s="2">
        <v>0.14000000000000001</v>
      </c>
      <c r="N165">
        <v>2011</v>
      </c>
      <c r="O165" s="10">
        <f t="shared" si="7"/>
        <v>40707</v>
      </c>
      <c r="P165">
        <f t="shared" si="8"/>
        <v>2</v>
      </c>
    </row>
    <row r="166" spans="1:16" x14ac:dyDescent="0.2">
      <c r="A166">
        <f t="shared" si="9"/>
        <v>165</v>
      </c>
      <c r="B166">
        <v>165</v>
      </c>
      <c r="C166" t="s">
        <v>202</v>
      </c>
      <c r="D166" t="s">
        <v>145</v>
      </c>
      <c r="E166">
        <v>42.5</v>
      </c>
      <c r="F166">
        <v>38.200000000000003</v>
      </c>
      <c r="G166">
        <v>49.2</v>
      </c>
      <c r="H166">
        <v>60.2</v>
      </c>
      <c r="I166">
        <v>38.799999999999997</v>
      </c>
      <c r="J166">
        <v>50</v>
      </c>
      <c r="K166" s="1">
        <v>24570</v>
      </c>
      <c r="L166">
        <v>14.4</v>
      </c>
      <c r="M166" s="2">
        <v>0.11</v>
      </c>
      <c r="N166">
        <v>2011</v>
      </c>
      <c r="O166" s="10">
        <f t="shared" si="7"/>
        <v>40708</v>
      </c>
      <c r="P166">
        <f t="shared" si="8"/>
        <v>3</v>
      </c>
    </row>
    <row r="167" spans="1:16" x14ac:dyDescent="0.2">
      <c r="A167">
        <f t="shared" si="9"/>
        <v>166</v>
      </c>
      <c r="B167">
        <v>165</v>
      </c>
      <c r="C167" t="s">
        <v>203</v>
      </c>
      <c r="D167" t="s">
        <v>20</v>
      </c>
      <c r="E167">
        <v>40.799999999999997</v>
      </c>
      <c r="F167">
        <v>59.8</v>
      </c>
      <c r="G167">
        <v>47.8</v>
      </c>
      <c r="H167">
        <v>59.6</v>
      </c>
      <c r="I167">
        <v>40.6</v>
      </c>
      <c r="J167">
        <v>50</v>
      </c>
      <c r="K167" s="1">
        <v>18815</v>
      </c>
      <c r="L167">
        <v>13.6</v>
      </c>
      <c r="M167" s="2">
        <v>0.3</v>
      </c>
      <c r="N167">
        <v>2011</v>
      </c>
      <c r="O167" s="10">
        <f t="shared" si="7"/>
        <v>40709</v>
      </c>
      <c r="P167">
        <f t="shared" si="8"/>
        <v>4</v>
      </c>
    </row>
    <row r="168" spans="1:16" x14ac:dyDescent="0.2">
      <c r="A168">
        <f t="shared" si="9"/>
        <v>167</v>
      </c>
      <c r="B168">
        <v>167</v>
      </c>
      <c r="C168" t="s">
        <v>204</v>
      </c>
      <c r="D168" t="s">
        <v>156</v>
      </c>
      <c r="E168">
        <v>38.1</v>
      </c>
      <c r="F168">
        <v>33.4</v>
      </c>
      <c r="G168">
        <v>55.6</v>
      </c>
      <c r="H168">
        <v>57.3</v>
      </c>
      <c r="I168">
        <v>61.5</v>
      </c>
      <c r="J168">
        <v>49.9</v>
      </c>
      <c r="K168" s="1">
        <v>23895</v>
      </c>
      <c r="L168">
        <v>13.6</v>
      </c>
      <c r="M168" s="2">
        <v>0.14000000000000001</v>
      </c>
      <c r="N168">
        <v>2011</v>
      </c>
      <c r="O168" s="10">
        <f t="shared" si="7"/>
        <v>40710</v>
      </c>
      <c r="P168">
        <f t="shared" si="8"/>
        <v>5</v>
      </c>
    </row>
    <row r="169" spans="1:16" x14ac:dyDescent="0.2">
      <c r="A169">
        <f t="shared" si="9"/>
        <v>168</v>
      </c>
      <c r="B169">
        <v>168</v>
      </c>
      <c r="C169" t="s">
        <v>205</v>
      </c>
      <c r="D169" t="s">
        <v>20</v>
      </c>
      <c r="E169">
        <v>46.2</v>
      </c>
      <c r="F169">
        <v>50</v>
      </c>
      <c r="G169">
        <v>48</v>
      </c>
      <c r="H169">
        <v>55.6</v>
      </c>
      <c r="I169">
        <v>38.299999999999997</v>
      </c>
      <c r="J169">
        <v>49.8</v>
      </c>
      <c r="K169" s="1">
        <v>27703</v>
      </c>
      <c r="L169">
        <v>14.7</v>
      </c>
      <c r="M169" s="2">
        <v>0.21</v>
      </c>
      <c r="N169">
        <v>2011</v>
      </c>
      <c r="O169" s="10">
        <f t="shared" si="7"/>
        <v>40711</v>
      </c>
      <c r="P169">
        <f t="shared" si="8"/>
        <v>6</v>
      </c>
    </row>
    <row r="170" spans="1:16" x14ac:dyDescent="0.2">
      <c r="A170">
        <f t="shared" si="9"/>
        <v>169</v>
      </c>
      <c r="B170">
        <v>168</v>
      </c>
      <c r="C170" t="s">
        <v>206</v>
      </c>
      <c r="D170" t="s">
        <v>70</v>
      </c>
      <c r="E170">
        <v>48.7</v>
      </c>
      <c r="F170">
        <v>40.299999999999997</v>
      </c>
      <c r="G170">
        <v>40.9</v>
      </c>
      <c r="H170">
        <v>60.4</v>
      </c>
      <c r="I170">
        <v>49</v>
      </c>
      <c r="J170">
        <v>49.8</v>
      </c>
      <c r="K170" s="1">
        <v>26576</v>
      </c>
      <c r="L170">
        <v>38.4</v>
      </c>
      <c r="M170" s="2">
        <v>0.08</v>
      </c>
      <c r="N170">
        <v>2011</v>
      </c>
      <c r="O170" s="10">
        <f t="shared" si="7"/>
        <v>40712</v>
      </c>
      <c r="P170">
        <f t="shared" si="8"/>
        <v>7</v>
      </c>
    </row>
    <row r="171" spans="1:16" x14ac:dyDescent="0.2">
      <c r="A171">
        <f t="shared" si="9"/>
        <v>170</v>
      </c>
      <c r="B171">
        <v>170</v>
      </c>
      <c r="C171" t="s">
        <v>207</v>
      </c>
      <c r="D171" t="s">
        <v>145</v>
      </c>
      <c r="E171">
        <v>41.7</v>
      </c>
      <c r="F171">
        <v>35.5</v>
      </c>
      <c r="G171">
        <v>56.4</v>
      </c>
      <c r="H171">
        <v>54.1</v>
      </c>
      <c r="I171">
        <v>34.200000000000003</v>
      </c>
      <c r="J171">
        <v>49.7</v>
      </c>
      <c r="K171" s="1">
        <v>24556</v>
      </c>
      <c r="L171">
        <v>25.6</v>
      </c>
      <c r="M171" s="2">
        <v>0.12</v>
      </c>
      <c r="N171">
        <v>2011</v>
      </c>
      <c r="O171" s="10">
        <f t="shared" si="7"/>
        <v>40713</v>
      </c>
      <c r="P171">
        <f t="shared" si="8"/>
        <v>1</v>
      </c>
    </row>
    <row r="172" spans="1:16" x14ac:dyDescent="0.2">
      <c r="A172">
        <f t="shared" si="9"/>
        <v>171</v>
      </c>
      <c r="B172">
        <v>171</v>
      </c>
      <c r="C172" t="s">
        <v>208</v>
      </c>
      <c r="D172" t="s">
        <v>59</v>
      </c>
      <c r="E172">
        <v>46.2</v>
      </c>
      <c r="F172">
        <v>29.3</v>
      </c>
      <c r="G172">
        <v>34.700000000000003</v>
      </c>
      <c r="H172">
        <v>70.2</v>
      </c>
      <c r="I172">
        <v>41.2</v>
      </c>
      <c r="J172">
        <v>49.6</v>
      </c>
      <c r="K172" s="1">
        <v>51351</v>
      </c>
      <c r="L172">
        <v>16.600000000000001</v>
      </c>
      <c r="M172" s="2">
        <v>0.08</v>
      </c>
      <c r="N172">
        <v>2011</v>
      </c>
      <c r="O172" s="10">
        <f t="shared" si="7"/>
        <v>40714</v>
      </c>
      <c r="P172">
        <f t="shared" si="8"/>
        <v>2</v>
      </c>
    </row>
    <row r="173" spans="1:16" x14ac:dyDescent="0.2">
      <c r="A173">
        <f t="shared" si="9"/>
        <v>172</v>
      </c>
      <c r="B173">
        <v>172</v>
      </c>
      <c r="C173" t="s">
        <v>209</v>
      </c>
      <c r="D173" t="s">
        <v>70</v>
      </c>
      <c r="E173">
        <v>39.200000000000003</v>
      </c>
      <c r="F173">
        <v>56.1</v>
      </c>
      <c r="G173">
        <v>37.299999999999997</v>
      </c>
      <c r="H173">
        <v>69.5</v>
      </c>
      <c r="I173">
        <v>41.6</v>
      </c>
      <c r="J173">
        <v>49.4</v>
      </c>
      <c r="K173" s="1">
        <v>31861</v>
      </c>
      <c r="L173">
        <v>9.3000000000000007</v>
      </c>
      <c r="M173" s="2">
        <v>0.15</v>
      </c>
      <c r="N173">
        <v>2011</v>
      </c>
      <c r="O173" s="10">
        <f t="shared" si="7"/>
        <v>40715</v>
      </c>
      <c r="P173">
        <f t="shared" si="8"/>
        <v>3</v>
      </c>
    </row>
    <row r="174" spans="1:16" x14ac:dyDescent="0.2">
      <c r="A174">
        <f t="shared" si="9"/>
        <v>173</v>
      </c>
      <c r="B174">
        <v>173</v>
      </c>
      <c r="C174" t="s">
        <v>210</v>
      </c>
      <c r="D174" t="s">
        <v>70</v>
      </c>
      <c r="E174">
        <v>39.9</v>
      </c>
      <c r="F174">
        <v>52</v>
      </c>
      <c r="G174">
        <v>35.700000000000003</v>
      </c>
      <c r="H174">
        <v>70.400000000000006</v>
      </c>
      <c r="I174">
        <v>49</v>
      </c>
      <c r="J174">
        <v>49.3</v>
      </c>
      <c r="K174" s="1">
        <v>21428</v>
      </c>
      <c r="L174">
        <v>67.8</v>
      </c>
      <c r="M174" s="2">
        <v>0.08</v>
      </c>
      <c r="N174">
        <v>2011</v>
      </c>
      <c r="O174" s="10">
        <f t="shared" si="7"/>
        <v>40716</v>
      </c>
      <c r="P174">
        <f t="shared" si="8"/>
        <v>4</v>
      </c>
    </row>
    <row r="175" spans="1:16" x14ac:dyDescent="0.2">
      <c r="A175">
        <f t="shared" si="9"/>
        <v>174</v>
      </c>
      <c r="B175">
        <v>174</v>
      </c>
      <c r="C175" t="s">
        <v>211</v>
      </c>
      <c r="D175" t="s">
        <v>54</v>
      </c>
      <c r="E175">
        <v>43.6</v>
      </c>
      <c r="F175">
        <v>96.3</v>
      </c>
      <c r="G175">
        <v>51.7</v>
      </c>
      <c r="H175">
        <v>45</v>
      </c>
      <c r="I175">
        <v>40</v>
      </c>
      <c r="J175">
        <v>49</v>
      </c>
      <c r="K175" s="1">
        <v>25028</v>
      </c>
      <c r="L175">
        <v>16.2</v>
      </c>
      <c r="M175" s="2">
        <v>0.33</v>
      </c>
      <c r="N175">
        <v>2011</v>
      </c>
      <c r="O175" s="10">
        <f t="shared" si="7"/>
        <v>40717</v>
      </c>
      <c r="P175">
        <f t="shared" si="8"/>
        <v>5</v>
      </c>
    </row>
    <row r="176" spans="1:16" x14ac:dyDescent="0.2">
      <c r="A176">
        <f t="shared" si="9"/>
        <v>175</v>
      </c>
      <c r="B176">
        <v>174</v>
      </c>
      <c r="C176" t="s">
        <v>212</v>
      </c>
      <c r="D176" t="s">
        <v>20</v>
      </c>
      <c r="E176">
        <v>42.1</v>
      </c>
      <c r="F176">
        <v>62.8</v>
      </c>
      <c r="G176">
        <v>40.4</v>
      </c>
      <c r="H176">
        <v>62.8</v>
      </c>
      <c r="I176">
        <v>29.7</v>
      </c>
      <c r="J176">
        <v>49</v>
      </c>
      <c r="K176" s="1">
        <v>14992</v>
      </c>
      <c r="L176">
        <v>14.7</v>
      </c>
      <c r="M176" s="2">
        <v>0.28000000000000003</v>
      </c>
      <c r="N176">
        <v>2011</v>
      </c>
      <c r="O176" s="10">
        <f t="shared" si="7"/>
        <v>40718</v>
      </c>
      <c r="P176">
        <f t="shared" si="8"/>
        <v>6</v>
      </c>
    </row>
    <row r="177" spans="1:16" x14ac:dyDescent="0.2">
      <c r="A177">
        <f t="shared" si="9"/>
        <v>176</v>
      </c>
      <c r="B177">
        <v>174</v>
      </c>
      <c r="C177" t="s">
        <v>213</v>
      </c>
      <c r="D177" t="s">
        <v>20</v>
      </c>
      <c r="E177">
        <v>46.8</v>
      </c>
      <c r="F177">
        <v>74.8</v>
      </c>
      <c r="G177">
        <v>44.1</v>
      </c>
      <c r="H177">
        <v>52.5</v>
      </c>
      <c r="I177">
        <v>38.4</v>
      </c>
      <c r="J177">
        <v>49</v>
      </c>
      <c r="K177" s="1">
        <v>30144</v>
      </c>
      <c r="L177">
        <v>15</v>
      </c>
      <c r="M177" s="2">
        <v>0.27</v>
      </c>
      <c r="N177">
        <v>2011</v>
      </c>
      <c r="O177" s="10">
        <f t="shared" si="7"/>
        <v>40719</v>
      </c>
      <c r="P177">
        <f t="shared" si="8"/>
        <v>7</v>
      </c>
    </row>
    <row r="178" spans="1:16" x14ac:dyDescent="0.2">
      <c r="A178">
        <f t="shared" si="9"/>
        <v>177</v>
      </c>
      <c r="B178">
        <v>177</v>
      </c>
      <c r="C178" t="s">
        <v>214</v>
      </c>
      <c r="D178" t="s">
        <v>156</v>
      </c>
      <c r="E178">
        <v>44.1</v>
      </c>
      <c r="F178">
        <v>45.8</v>
      </c>
      <c r="G178">
        <v>45.7</v>
      </c>
      <c r="H178">
        <v>58.3</v>
      </c>
      <c r="I178">
        <v>26.1</v>
      </c>
      <c r="J178">
        <v>48.8</v>
      </c>
      <c r="K178" s="1">
        <v>27545</v>
      </c>
      <c r="L178">
        <v>4.0999999999999996</v>
      </c>
      <c r="M178" s="2">
        <v>0.19</v>
      </c>
      <c r="N178">
        <v>2011</v>
      </c>
      <c r="O178" s="10">
        <f t="shared" si="7"/>
        <v>40720</v>
      </c>
      <c r="P178">
        <f t="shared" si="8"/>
        <v>1</v>
      </c>
    </row>
    <row r="179" spans="1:16" x14ac:dyDescent="0.2">
      <c r="A179">
        <f t="shared" si="9"/>
        <v>178</v>
      </c>
      <c r="B179">
        <v>178</v>
      </c>
      <c r="C179" t="s">
        <v>215</v>
      </c>
      <c r="D179" t="s">
        <v>70</v>
      </c>
      <c r="E179">
        <v>50.9</v>
      </c>
      <c r="F179">
        <v>46.1</v>
      </c>
      <c r="G179">
        <v>44.5</v>
      </c>
      <c r="H179">
        <v>52</v>
      </c>
      <c r="I179">
        <v>27.8</v>
      </c>
      <c r="J179">
        <v>48.5</v>
      </c>
      <c r="K179" s="1">
        <v>29987</v>
      </c>
      <c r="L179">
        <v>52.5</v>
      </c>
      <c r="M179" s="2">
        <v>0.16</v>
      </c>
      <c r="N179">
        <v>2011</v>
      </c>
      <c r="O179" s="10">
        <f t="shared" si="7"/>
        <v>40721</v>
      </c>
      <c r="P179">
        <f t="shared" si="8"/>
        <v>2</v>
      </c>
    </row>
    <row r="180" spans="1:16" x14ac:dyDescent="0.2">
      <c r="A180">
        <f t="shared" si="9"/>
        <v>179</v>
      </c>
      <c r="B180">
        <v>178</v>
      </c>
      <c r="C180" t="s">
        <v>216</v>
      </c>
      <c r="D180" t="s">
        <v>57</v>
      </c>
      <c r="E180">
        <v>39.4</v>
      </c>
      <c r="F180">
        <v>87.1</v>
      </c>
      <c r="G180">
        <v>38.799999999999997</v>
      </c>
      <c r="H180">
        <v>60.5</v>
      </c>
      <c r="I180">
        <v>40.799999999999997</v>
      </c>
      <c r="J180">
        <v>48.5</v>
      </c>
      <c r="K180" s="1">
        <v>50882</v>
      </c>
      <c r="L180">
        <v>40.5</v>
      </c>
      <c r="M180" s="2">
        <v>0.36</v>
      </c>
      <c r="N180">
        <v>2011</v>
      </c>
      <c r="O180" s="10">
        <f t="shared" si="7"/>
        <v>40722</v>
      </c>
      <c r="P180">
        <f t="shared" si="8"/>
        <v>3</v>
      </c>
    </row>
    <row r="181" spans="1:16" x14ac:dyDescent="0.2">
      <c r="A181">
        <f t="shared" si="9"/>
        <v>180</v>
      </c>
      <c r="B181">
        <v>178</v>
      </c>
      <c r="C181" t="s">
        <v>217</v>
      </c>
      <c r="D181" t="s">
        <v>70</v>
      </c>
      <c r="E181">
        <v>46.8</v>
      </c>
      <c r="F181">
        <v>46.8</v>
      </c>
      <c r="G181">
        <v>33.799999999999997</v>
      </c>
      <c r="H181">
        <v>65.3</v>
      </c>
      <c r="I181">
        <v>29.4</v>
      </c>
      <c r="J181">
        <v>48.5</v>
      </c>
      <c r="K181" s="1">
        <v>32474</v>
      </c>
      <c r="L181">
        <v>70.400000000000006</v>
      </c>
      <c r="M181" s="2">
        <v>0.13</v>
      </c>
      <c r="N181">
        <v>2011</v>
      </c>
      <c r="O181" s="10">
        <f t="shared" si="7"/>
        <v>40723</v>
      </c>
      <c r="P181">
        <f t="shared" si="8"/>
        <v>4</v>
      </c>
    </row>
    <row r="182" spans="1:16" x14ac:dyDescent="0.2">
      <c r="A182">
        <f t="shared" si="9"/>
        <v>181</v>
      </c>
      <c r="B182">
        <v>181</v>
      </c>
      <c r="C182" t="s">
        <v>218</v>
      </c>
      <c r="D182" t="s">
        <v>135</v>
      </c>
      <c r="E182">
        <v>53.2</v>
      </c>
      <c r="F182">
        <v>57.9</v>
      </c>
      <c r="G182">
        <v>54.4</v>
      </c>
      <c r="H182">
        <v>32.9</v>
      </c>
      <c r="I182">
        <v>98.7</v>
      </c>
      <c r="J182">
        <v>48.3</v>
      </c>
      <c r="K182" s="1">
        <v>12646</v>
      </c>
      <c r="L182">
        <v>16.600000000000001</v>
      </c>
      <c r="M182" s="2">
        <v>0.05</v>
      </c>
      <c r="N182">
        <v>2011</v>
      </c>
      <c r="O182" s="10">
        <f t="shared" si="7"/>
        <v>40724</v>
      </c>
      <c r="P182">
        <f t="shared" si="8"/>
        <v>5</v>
      </c>
    </row>
    <row r="183" spans="1:16" x14ac:dyDescent="0.2">
      <c r="A183">
        <f t="shared" si="9"/>
        <v>182</v>
      </c>
      <c r="B183">
        <v>182</v>
      </c>
      <c r="C183" t="s">
        <v>219</v>
      </c>
      <c r="D183" t="s">
        <v>70</v>
      </c>
      <c r="E183">
        <v>50</v>
      </c>
      <c r="F183">
        <v>63.8</v>
      </c>
      <c r="G183">
        <v>42.5</v>
      </c>
      <c r="H183">
        <v>48.9</v>
      </c>
      <c r="I183">
        <v>56.6</v>
      </c>
      <c r="J183">
        <v>48.2</v>
      </c>
      <c r="K183" s="1">
        <v>37917</v>
      </c>
      <c r="L183">
        <v>27.6</v>
      </c>
      <c r="M183" s="2">
        <v>0.16</v>
      </c>
      <c r="N183">
        <v>2011</v>
      </c>
      <c r="O183" s="10">
        <f t="shared" si="7"/>
        <v>40725</v>
      </c>
      <c r="P183">
        <f t="shared" si="8"/>
        <v>6</v>
      </c>
    </row>
    <row r="184" spans="1:16" x14ac:dyDescent="0.2">
      <c r="A184">
        <f t="shared" si="9"/>
        <v>183</v>
      </c>
      <c r="B184">
        <v>183</v>
      </c>
      <c r="C184" t="s">
        <v>220</v>
      </c>
      <c r="D184" t="s">
        <v>142</v>
      </c>
      <c r="E184">
        <v>39.5</v>
      </c>
      <c r="F184">
        <v>27.2</v>
      </c>
      <c r="G184">
        <v>39.5</v>
      </c>
      <c r="H184">
        <v>66.400000000000006</v>
      </c>
      <c r="I184">
        <v>43.9</v>
      </c>
      <c r="J184">
        <v>47.7</v>
      </c>
      <c r="K184" s="1">
        <v>25779</v>
      </c>
      <c r="L184">
        <v>22.2</v>
      </c>
      <c r="M184" s="2">
        <v>7.0000000000000007E-2</v>
      </c>
      <c r="N184">
        <v>2011</v>
      </c>
      <c r="O184" s="10">
        <f t="shared" si="7"/>
        <v>40726</v>
      </c>
      <c r="P184">
        <f t="shared" si="8"/>
        <v>7</v>
      </c>
    </row>
    <row r="185" spans="1:16" x14ac:dyDescent="0.2">
      <c r="A185">
        <f t="shared" si="9"/>
        <v>184</v>
      </c>
      <c r="B185">
        <v>184</v>
      </c>
      <c r="C185" t="s">
        <v>221</v>
      </c>
      <c r="D185" t="s">
        <v>20</v>
      </c>
      <c r="E185">
        <v>40.4</v>
      </c>
      <c r="F185">
        <v>62.8</v>
      </c>
      <c r="G185">
        <v>42.5</v>
      </c>
      <c r="H185">
        <v>57.9</v>
      </c>
      <c r="I185">
        <v>32.200000000000003</v>
      </c>
      <c r="J185">
        <v>47.6</v>
      </c>
      <c r="K185" s="1">
        <v>17755</v>
      </c>
      <c r="L185">
        <v>18.8</v>
      </c>
      <c r="M185" s="2">
        <v>0.28000000000000003</v>
      </c>
      <c r="N185">
        <v>2011</v>
      </c>
      <c r="O185" s="10">
        <f t="shared" ref="O185:O201" si="10">DATE(N185,1,A185)</f>
        <v>40727</v>
      </c>
      <c r="P185">
        <f t="shared" si="8"/>
        <v>1</v>
      </c>
    </row>
    <row r="186" spans="1:16" x14ac:dyDescent="0.2">
      <c r="A186">
        <f t="shared" si="9"/>
        <v>185</v>
      </c>
      <c r="B186">
        <v>185</v>
      </c>
      <c r="C186" t="s">
        <v>222</v>
      </c>
      <c r="D186" t="s">
        <v>145</v>
      </c>
      <c r="E186">
        <v>49.9</v>
      </c>
      <c r="F186">
        <v>62.4</v>
      </c>
      <c r="G186">
        <v>48.3</v>
      </c>
      <c r="H186">
        <v>42</v>
      </c>
      <c r="I186">
        <v>49.8</v>
      </c>
      <c r="J186">
        <v>47.5</v>
      </c>
      <c r="K186" s="1">
        <v>6631</v>
      </c>
      <c r="L186">
        <v>12</v>
      </c>
      <c r="M186" s="2">
        <v>0.26</v>
      </c>
      <c r="N186">
        <v>2011</v>
      </c>
      <c r="O186" s="10">
        <f t="shared" si="10"/>
        <v>40728</v>
      </c>
      <c r="P186">
        <f t="shared" si="8"/>
        <v>2</v>
      </c>
    </row>
    <row r="187" spans="1:16" x14ac:dyDescent="0.2">
      <c r="A187">
        <f t="shared" si="9"/>
        <v>186</v>
      </c>
      <c r="B187">
        <v>186</v>
      </c>
      <c r="C187" t="s">
        <v>223</v>
      </c>
      <c r="D187" t="s">
        <v>70</v>
      </c>
      <c r="E187">
        <v>42.7</v>
      </c>
      <c r="F187">
        <v>93.6</v>
      </c>
      <c r="G187">
        <v>40.1</v>
      </c>
      <c r="H187">
        <v>51.3</v>
      </c>
      <c r="I187">
        <v>49</v>
      </c>
      <c r="J187">
        <v>47.3</v>
      </c>
      <c r="K187" s="1">
        <v>10930</v>
      </c>
      <c r="L187">
        <v>59.1</v>
      </c>
      <c r="M187" s="2">
        <v>0.12</v>
      </c>
      <c r="N187">
        <v>2011</v>
      </c>
      <c r="O187" s="10">
        <f t="shared" si="10"/>
        <v>40729</v>
      </c>
      <c r="P187">
        <f t="shared" si="8"/>
        <v>3</v>
      </c>
    </row>
    <row r="188" spans="1:16" x14ac:dyDescent="0.2">
      <c r="A188">
        <f t="shared" si="9"/>
        <v>187</v>
      </c>
      <c r="B188">
        <v>187</v>
      </c>
      <c r="C188" t="s">
        <v>224</v>
      </c>
      <c r="D188" t="s">
        <v>70</v>
      </c>
      <c r="E188">
        <v>45</v>
      </c>
      <c r="F188">
        <v>47.3</v>
      </c>
      <c r="G188">
        <v>35.4</v>
      </c>
      <c r="H188">
        <v>60.7</v>
      </c>
      <c r="I188">
        <v>40</v>
      </c>
      <c r="J188">
        <v>47.2</v>
      </c>
      <c r="K188" s="1">
        <v>25294</v>
      </c>
      <c r="L188">
        <v>24.6</v>
      </c>
      <c r="M188" s="2">
        <v>0.16</v>
      </c>
      <c r="N188">
        <v>2011</v>
      </c>
      <c r="O188" s="10">
        <f t="shared" si="10"/>
        <v>40730</v>
      </c>
      <c r="P188">
        <f t="shared" si="8"/>
        <v>4</v>
      </c>
    </row>
    <row r="189" spans="1:16" x14ac:dyDescent="0.2">
      <c r="A189">
        <f t="shared" si="9"/>
        <v>188</v>
      </c>
      <c r="B189">
        <v>187</v>
      </c>
      <c r="C189" t="s">
        <v>225</v>
      </c>
      <c r="D189" t="s">
        <v>226</v>
      </c>
      <c r="E189">
        <v>37.9</v>
      </c>
      <c r="F189">
        <v>99.5</v>
      </c>
      <c r="G189">
        <v>34.799999999999997</v>
      </c>
      <c r="H189">
        <v>60.2</v>
      </c>
      <c r="I189">
        <v>35</v>
      </c>
      <c r="J189">
        <v>47.2</v>
      </c>
      <c r="K189" s="1">
        <v>18209</v>
      </c>
      <c r="L189">
        <v>16.899999999999999</v>
      </c>
      <c r="M189" s="2">
        <v>0.39</v>
      </c>
      <c r="N189">
        <v>2011</v>
      </c>
      <c r="O189" s="10">
        <f t="shared" si="10"/>
        <v>40731</v>
      </c>
      <c r="P189">
        <f t="shared" si="8"/>
        <v>5</v>
      </c>
    </row>
    <row r="190" spans="1:16" x14ac:dyDescent="0.2">
      <c r="A190">
        <f t="shared" si="9"/>
        <v>189</v>
      </c>
      <c r="B190">
        <v>189</v>
      </c>
      <c r="C190" t="s">
        <v>227</v>
      </c>
      <c r="D190" t="s">
        <v>70</v>
      </c>
      <c r="E190">
        <v>45.9</v>
      </c>
      <c r="F190">
        <v>57.8</v>
      </c>
      <c r="G190">
        <v>36.299999999999997</v>
      </c>
      <c r="H190">
        <v>57.3</v>
      </c>
      <c r="I190">
        <v>32.299999999999997</v>
      </c>
      <c r="J190">
        <v>47</v>
      </c>
      <c r="K190" s="1">
        <v>28327</v>
      </c>
      <c r="L190">
        <v>38.9</v>
      </c>
      <c r="M190" s="2">
        <v>0.12</v>
      </c>
      <c r="N190">
        <v>2011</v>
      </c>
      <c r="O190" s="10">
        <f t="shared" si="10"/>
        <v>40732</v>
      </c>
      <c r="P190">
        <f t="shared" si="8"/>
        <v>6</v>
      </c>
    </row>
    <row r="191" spans="1:16" x14ac:dyDescent="0.2">
      <c r="A191">
        <f t="shared" si="9"/>
        <v>190</v>
      </c>
      <c r="B191">
        <v>190</v>
      </c>
      <c r="C191" t="s">
        <v>228</v>
      </c>
      <c r="D191" t="s">
        <v>14</v>
      </c>
      <c r="E191">
        <v>45</v>
      </c>
      <c r="F191">
        <v>60.6</v>
      </c>
      <c r="G191">
        <v>35.9</v>
      </c>
      <c r="H191">
        <v>58.2</v>
      </c>
      <c r="I191">
        <v>27.4</v>
      </c>
      <c r="J191">
        <v>46.9</v>
      </c>
      <c r="K191" s="1">
        <v>20713</v>
      </c>
      <c r="L191">
        <v>10.8</v>
      </c>
      <c r="M191" s="2">
        <v>0.18</v>
      </c>
      <c r="N191">
        <v>2011</v>
      </c>
      <c r="O191" s="10">
        <f t="shared" si="10"/>
        <v>40733</v>
      </c>
      <c r="P191">
        <f t="shared" si="8"/>
        <v>7</v>
      </c>
    </row>
    <row r="192" spans="1:16" x14ac:dyDescent="0.2">
      <c r="A192">
        <f t="shared" si="9"/>
        <v>191</v>
      </c>
      <c r="B192">
        <v>190</v>
      </c>
      <c r="C192" t="s">
        <v>229</v>
      </c>
      <c r="D192" t="s">
        <v>14</v>
      </c>
      <c r="E192">
        <v>43.6</v>
      </c>
      <c r="F192">
        <v>18.899999999999999</v>
      </c>
      <c r="G192">
        <v>40.4</v>
      </c>
      <c r="H192">
        <v>61.5</v>
      </c>
      <c r="I192">
        <v>32.5</v>
      </c>
      <c r="J192">
        <v>46.9</v>
      </c>
      <c r="K192" s="1">
        <v>36108</v>
      </c>
      <c r="L192">
        <v>15.7</v>
      </c>
      <c r="M192" s="2">
        <v>0.06</v>
      </c>
      <c r="N192">
        <v>2011</v>
      </c>
      <c r="O192" s="10">
        <f t="shared" si="10"/>
        <v>40734</v>
      </c>
      <c r="P192">
        <f t="shared" si="8"/>
        <v>1</v>
      </c>
    </row>
    <row r="193" spans="1:16" x14ac:dyDescent="0.2">
      <c r="A193">
        <f t="shared" si="9"/>
        <v>192</v>
      </c>
      <c r="B193">
        <v>190</v>
      </c>
      <c r="C193" t="s">
        <v>230</v>
      </c>
      <c r="D193" t="s">
        <v>47</v>
      </c>
      <c r="E193">
        <v>43</v>
      </c>
      <c r="F193">
        <v>28</v>
      </c>
      <c r="G193">
        <v>48.7</v>
      </c>
      <c r="H193">
        <v>52.2</v>
      </c>
      <c r="I193">
        <v>40.4</v>
      </c>
      <c r="J193">
        <v>46.9</v>
      </c>
      <c r="K193" s="1">
        <v>24774</v>
      </c>
      <c r="L193">
        <v>11.6</v>
      </c>
      <c r="M193" s="2">
        <v>0.14000000000000001</v>
      </c>
      <c r="N193">
        <v>2011</v>
      </c>
      <c r="O193" s="10">
        <f t="shared" si="10"/>
        <v>40735</v>
      </c>
      <c r="P193">
        <f t="shared" si="8"/>
        <v>2</v>
      </c>
    </row>
    <row r="194" spans="1:16" x14ac:dyDescent="0.2">
      <c r="A194">
        <f t="shared" si="9"/>
        <v>193</v>
      </c>
      <c r="B194">
        <v>193</v>
      </c>
      <c r="C194" t="s">
        <v>231</v>
      </c>
      <c r="D194" t="s">
        <v>33</v>
      </c>
      <c r="E194">
        <v>41.6</v>
      </c>
      <c r="F194">
        <v>44.9</v>
      </c>
      <c r="G194">
        <v>50.2</v>
      </c>
      <c r="H194">
        <v>48.8</v>
      </c>
      <c r="I194">
        <v>49</v>
      </c>
      <c r="J194">
        <v>46.8</v>
      </c>
      <c r="K194" s="1">
        <v>15064</v>
      </c>
      <c r="L194">
        <v>14.4</v>
      </c>
      <c r="M194" s="2">
        <v>0.18</v>
      </c>
      <c r="N194">
        <v>2011</v>
      </c>
      <c r="O194" s="10">
        <f t="shared" si="10"/>
        <v>40736</v>
      </c>
      <c r="P194">
        <f t="shared" si="8"/>
        <v>3</v>
      </c>
    </row>
    <row r="195" spans="1:16" x14ac:dyDescent="0.2">
      <c r="A195">
        <f t="shared" si="9"/>
        <v>194</v>
      </c>
      <c r="B195">
        <v>193</v>
      </c>
      <c r="C195" t="s">
        <v>232</v>
      </c>
      <c r="D195" t="s">
        <v>68</v>
      </c>
      <c r="E195">
        <v>49.1</v>
      </c>
      <c r="F195">
        <v>64.2</v>
      </c>
      <c r="G195">
        <v>56.2</v>
      </c>
      <c r="H195">
        <v>29.2</v>
      </c>
      <c r="I195">
        <v>100</v>
      </c>
      <c r="J195">
        <v>46.8</v>
      </c>
      <c r="K195" s="1">
        <v>12062</v>
      </c>
      <c r="L195">
        <v>14.6</v>
      </c>
      <c r="M195" s="2">
        <v>0.21</v>
      </c>
      <c r="N195">
        <v>2011</v>
      </c>
      <c r="O195" s="10">
        <f t="shared" si="10"/>
        <v>40737</v>
      </c>
      <c r="P195">
        <f t="shared" ref="P195:P258" si="11" xml:space="preserve"> WEEKDAY(O:O,1)</f>
        <v>4</v>
      </c>
    </row>
    <row r="196" spans="1:16" x14ac:dyDescent="0.2">
      <c r="A196">
        <f t="shared" ref="A196:A259" si="12">A195+1</f>
        <v>195</v>
      </c>
      <c r="B196">
        <v>195</v>
      </c>
      <c r="C196" t="s">
        <v>233</v>
      </c>
      <c r="D196" t="s">
        <v>226</v>
      </c>
      <c r="E196">
        <v>47.6</v>
      </c>
      <c r="F196">
        <v>63.2</v>
      </c>
      <c r="G196">
        <v>45.7</v>
      </c>
      <c r="H196">
        <v>45.6</v>
      </c>
      <c r="I196">
        <v>27</v>
      </c>
      <c r="J196">
        <v>46.7</v>
      </c>
      <c r="K196" s="1">
        <v>34651</v>
      </c>
      <c r="L196">
        <v>20.5</v>
      </c>
      <c r="M196" s="2">
        <v>0.25</v>
      </c>
      <c r="N196">
        <v>2011</v>
      </c>
      <c r="O196" s="10">
        <f t="shared" si="10"/>
        <v>40738</v>
      </c>
      <c r="P196">
        <f t="shared" si="11"/>
        <v>5</v>
      </c>
    </row>
    <row r="197" spans="1:16" x14ac:dyDescent="0.2">
      <c r="A197">
        <f t="shared" si="12"/>
        <v>196</v>
      </c>
      <c r="B197">
        <v>196</v>
      </c>
      <c r="C197" t="s">
        <v>234</v>
      </c>
      <c r="D197" t="s">
        <v>14</v>
      </c>
      <c r="E197">
        <v>33.5</v>
      </c>
      <c r="F197">
        <v>15.9</v>
      </c>
      <c r="G197">
        <v>33.299999999999997</v>
      </c>
      <c r="H197">
        <v>76.8</v>
      </c>
      <c r="I197">
        <v>26.3</v>
      </c>
      <c r="J197">
        <v>46.5</v>
      </c>
      <c r="K197" s="1">
        <v>23122</v>
      </c>
      <c r="L197">
        <v>19</v>
      </c>
      <c r="M197" s="2">
        <v>0.08</v>
      </c>
      <c r="N197">
        <v>2011</v>
      </c>
      <c r="O197" s="10">
        <f t="shared" si="10"/>
        <v>40739</v>
      </c>
      <c r="P197">
        <f t="shared" si="11"/>
        <v>6</v>
      </c>
    </row>
    <row r="198" spans="1:16" x14ac:dyDescent="0.2">
      <c r="A198">
        <f t="shared" si="12"/>
        <v>197</v>
      </c>
      <c r="B198">
        <v>197</v>
      </c>
      <c r="C198" t="s">
        <v>235</v>
      </c>
      <c r="D198" t="s">
        <v>14</v>
      </c>
      <c r="E198">
        <v>57.8</v>
      </c>
      <c r="F198">
        <v>51.8</v>
      </c>
      <c r="G198">
        <v>46.8</v>
      </c>
      <c r="H198">
        <v>34.700000000000003</v>
      </c>
      <c r="I198">
        <v>49</v>
      </c>
      <c r="J198">
        <v>46.4</v>
      </c>
      <c r="K198" s="1">
        <v>24313</v>
      </c>
      <c r="L198">
        <v>9.1999999999999993</v>
      </c>
      <c r="M198" s="2">
        <v>0.17</v>
      </c>
      <c r="N198">
        <v>2011</v>
      </c>
      <c r="O198" s="10">
        <f t="shared" si="10"/>
        <v>40740</v>
      </c>
      <c r="P198">
        <f t="shared" si="11"/>
        <v>7</v>
      </c>
    </row>
    <row r="199" spans="1:16" x14ac:dyDescent="0.2">
      <c r="A199">
        <f t="shared" si="12"/>
        <v>198</v>
      </c>
      <c r="B199">
        <v>197</v>
      </c>
      <c r="C199" t="s">
        <v>236</v>
      </c>
      <c r="D199" t="s">
        <v>59</v>
      </c>
      <c r="E199">
        <v>54.6</v>
      </c>
      <c r="F199">
        <v>29.6</v>
      </c>
      <c r="G199">
        <v>41.3</v>
      </c>
      <c r="H199">
        <v>44.3</v>
      </c>
      <c r="I199">
        <v>70.3</v>
      </c>
      <c r="J199">
        <v>46.4</v>
      </c>
      <c r="K199" s="1">
        <v>47508</v>
      </c>
      <c r="L199">
        <v>15.9</v>
      </c>
      <c r="M199" s="2">
        <v>0.05</v>
      </c>
      <c r="N199">
        <v>2011</v>
      </c>
      <c r="O199" s="10">
        <f t="shared" si="10"/>
        <v>40741</v>
      </c>
      <c r="P199">
        <f t="shared" si="11"/>
        <v>1</v>
      </c>
    </row>
    <row r="200" spans="1:16" x14ac:dyDescent="0.2">
      <c r="A200">
        <f t="shared" si="12"/>
        <v>199</v>
      </c>
      <c r="B200">
        <v>199</v>
      </c>
      <c r="C200" t="s">
        <v>237</v>
      </c>
      <c r="D200" t="s">
        <v>33</v>
      </c>
      <c r="E200">
        <v>32.9</v>
      </c>
      <c r="F200">
        <v>51.9</v>
      </c>
      <c r="G200">
        <v>44.2</v>
      </c>
      <c r="H200">
        <v>60.2</v>
      </c>
      <c r="I200">
        <v>37.9</v>
      </c>
      <c r="J200">
        <v>46.2</v>
      </c>
      <c r="K200" s="1">
        <v>26640</v>
      </c>
      <c r="L200">
        <v>28.3</v>
      </c>
      <c r="M200" s="2">
        <v>0.19</v>
      </c>
      <c r="N200">
        <v>2011</v>
      </c>
      <c r="O200" s="10">
        <f t="shared" si="10"/>
        <v>40742</v>
      </c>
      <c r="P200">
        <f t="shared" si="11"/>
        <v>2</v>
      </c>
    </row>
    <row r="201" spans="1:16" x14ac:dyDescent="0.2">
      <c r="A201">
        <f t="shared" si="12"/>
        <v>200</v>
      </c>
      <c r="B201">
        <v>199</v>
      </c>
      <c r="C201" t="s">
        <v>238</v>
      </c>
      <c r="D201" t="s">
        <v>68</v>
      </c>
      <c r="E201">
        <v>43.3</v>
      </c>
      <c r="F201">
        <v>52</v>
      </c>
      <c r="G201">
        <v>49.5</v>
      </c>
      <c r="H201">
        <v>41.7</v>
      </c>
      <c r="I201">
        <v>99.9</v>
      </c>
      <c r="J201">
        <v>46.2</v>
      </c>
      <c r="K201" s="1">
        <v>3879</v>
      </c>
      <c r="L201">
        <v>4.5999999999999996</v>
      </c>
      <c r="M201" s="2">
        <v>0.25</v>
      </c>
      <c r="N201">
        <v>2011</v>
      </c>
      <c r="O201" s="10">
        <f t="shared" si="10"/>
        <v>40743</v>
      </c>
      <c r="P201">
        <f t="shared" si="11"/>
        <v>3</v>
      </c>
    </row>
    <row r="202" spans="1:16" x14ac:dyDescent="0.2">
      <c r="A202">
        <f t="shared" si="12"/>
        <v>201</v>
      </c>
      <c r="B202">
        <v>1</v>
      </c>
      <c r="C202" t="s">
        <v>15</v>
      </c>
      <c r="D202" t="s">
        <v>14</v>
      </c>
      <c r="E202">
        <v>95.7</v>
      </c>
      <c r="F202">
        <v>56</v>
      </c>
      <c r="G202">
        <v>98.2</v>
      </c>
      <c r="H202">
        <v>99.9</v>
      </c>
      <c r="I202">
        <v>97</v>
      </c>
      <c r="J202">
        <v>94.8</v>
      </c>
      <c r="K202" s="1">
        <v>2243</v>
      </c>
      <c r="L202">
        <v>6.9</v>
      </c>
      <c r="M202" s="2">
        <v>0.27</v>
      </c>
      <c r="N202">
        <v>2012</v>
      </c>
      <c r="O202" s="10">
        <f>DATE(N202,1,A2)</f>
        <v>40909</v>
      </c>
      <c r="P202">
        <f t="shared" si="11"/>
        <v>1</v>
      </c>
    </row>
    <row r="203" spans="1:16" x14ac:dyDescent="0.2">
      <c r="A203">
        <f t="shared" si="12"/>
        <v>202</v>
      </c>
      <c r="B203">
        <v>2</v>
      </c>
      <c r="C203" t="s">
        <v>13</v>
      </c>
      <c r="D203" t="s">
        <v>14</v>
      </c>
      <c r="E203">
        <v>95.8</v>
      </c>
      <c r="F203">
        <v>67.5</v>
      </c>
      <c r="G203">
        <v>97.4</v>
      </c>
      <c r="H203">
        <v>99.8</v>
      </c>
      <c r="I203">
        <v>35.9</v>
      </c>
      <c r="J203">
        <v>93.9</v>
      </c>
      <c r="K203" s="1">
        <v>20152</v>
      </c>
      <c r="L203">
        <v>8.9</v>
      </c>
      <c r="M203" s="2">
        <v>0.25</v>
      </c>
      <c r="N203">
        <v>2012</v>
      </c>
      <c r="O203" s="10">
        <f t="shared" ref="O203:O266" si="13">DATE(N203,1,A3)</f>
        <v>40910</v>
      </c>
      <c r="P203">
        <f t="shared" si="11"/>
        <v>2</v>
      </c>
    </row>
    <row r="204" spans="1:16" x14ac:dyDescent="0.2">
      <c r="A204">
        <f t="shared" si="12"/>
        <v>203</v>
      </c>
      <c r="B204">
        <v>2</v>
      </c>
      <c r="C204" t="s">
        <v>17</v>
      </c>
      <c r="D204" t="s">
        <v>14</v>
      </c>
      <c r="E204">
        <v>94.8</v>
      </c>
      <c r="F204">
        <v>57.2</v>
      </c>
      <c r="G204">
        <v>98.9</v>
      </c>
      <c r="H204">
        <v>99.8</v>
      </c>
      <c r="I204">
        <v>63.8</v>
      </c>
      <c r="J204">
        <v>93.9</v>
      </c>
      <c r="K204" s="1">
        <v>15596</v>
      </c>
      <c r="L204">
        <v>7.8</v>
      </c>
      <c r="M204" s="2">
        <v>0.22</v>
      </c>
      <c r="N204">
        <v>2012</v>
      </c>
      <c r="O204" s="10">
        <f t="shared" si="13"/>
        <v>40911</v>
      </c>
      <c r="P204">
        <f t="shared" si="11"/>
        <v>3</v>
      </c>
    </row>
    <row r="205" spans="1:16" x14ac:dyDescent="0.2">
      <c r="A205">
        <f t="shared" si="12"/>
        <v>204</v>
      </c>
      <c r="B205">
        <v>4</v>
      </c>
      <c r="C205" t="s">
        <v>21</v>
      </c>
      <c r="D205" t="s">
        <v>20</v>
      </c>
      <c r="E205">
        <v>89.5</v>
      </c>
      <c r="F205">
        <v>91.9</v>
      </c>
      <c r="G205">
        <v>96.6</v>
      </c>
      <c r="H205">
        <v>97.9</v>
      </c>
      <c r="I205">
        <v>62.1</v>
      </c>
      <c r="J205">
        <v>93.6</v>
      </c>
      <c r="K205" s="1">
        <v>19919</v>
      </c>
      <c r="L205">
        <v>11.6</v>
      </c>
      <c r="M205" s="2">
        <v>0.34</v>
      </c>
      <c r="N205">
        <v>2012</v>
      </c>
      <c r="O205" s="10">
        <f t="shared" si="13"/>
        <v>40912</v>
      </c>
      <c r="P205">
        <f t="shared" si="11"/>
        <v>4</v>
      </c>
    </row>
    <row r="206" spans="1:16" x14ac:dyDescent="0.2">
      <c r="A206">
        <f t="shared" si="12"/>
        <v>205</v>
      </c>
      <c r="B206">
        <v>5</v>
      </c>
      <c r="C206" t="s">
        <v>18</v>
      </c>
      <c r="D206" t="s">
        <v>14</v>
      </c>
      <c r="E206">
        <v>91.5</v>
      </c>
      <c r="F206">
        <v>49.6</v>
      </c>
      <c r="G206">
        <v>99.1</v>
      </c>
      <c r="H206">
        <v>100</v>
      </c>
      <c r="I206">
        <v>81</v>
      </c>
      <c r="J206">
        <v>92.9</v>
      </c>
      <c r="K206" s="1">
        <v>7929</v>
      </c>
      <c r="L206">
        <v>8.4</v>
      </c>
      <c r="M206" s="2">
        <v>0.27</v>
      </c>
      <c r="N206">
        <v>2012</v>
      </c>
      <c r="O206" s="10">
        <f t="shared" si="13"/>
        <v>40913</v>
      </c>
      <c r="P206">
        <f t="shared" si="11"/>
        <v>5</v>
      </c>
    </row>
    <row r="207" spans="1:16" x14ac:dyDescent="0.2">
      <c r="A207">
        <f t="shared" si="12"/>
        <v>206</v>
      </c>
      <c r="B207">
        <v>6</v>
      </c>
      <c r="C207" t="s">
        <v>19</v>
      </c>
      <c r="D207" t="s">
        <v>20</v>
      </c>
      <c r="E207">
        <v>90.5</v>
      </c>
      <c r="F207">
        <v>85.3</v>
      </c>
      <c r="G207">
        <v>94.2</v>
      </c>
      <c r="H207">
        <v>97.3</v>
      </c>
      <c r="I207">
        <v>55.5</v>
      </c>
      <c r="J207">
        <v>92.4</v>
      </c>
      <c r="K207" s="1">
        <v>18812</v>
      </c>
      <c r="L207">
        <v>11.8</v>
      </c>
      <c r="M207" s="2">
        <v>0.34</v>
      </c>
      <c r="N207">
        <v>2012</v>
      </c>
      <c r="O207" s="10">
        <f t="shared" si="13"/>
        <v>40914</v>
      </c>
      <c r="P207">
        <f t="shared" si="11"/>
        <v>6</v>
      </c>
    </row>
    <row r="208" spans="1:16" x14ac:dyDescent="0.2">
      <c r="A208">
        <f t="shared" si="12"/>
        <v>207</v>
      </c>
      <c r="B208">
        <v>7</v>
      </c>
      <c r="C208" t="s">
        <v>16</v>
      </c>
      <c r="D208" t="s">
        <v>14</v>
      </c>
      <c r="E208">
        <v>92.7</v>
      </c>
      <c r="F208">
        <v>79.2</v>
      </c>
      <c r="G208">
        <v>87.4</v>
      </c>
      <c r="H208">
        <v>100</v>
      </c>
      <c r="I208">
        <v>94.4</v>
      </c>
      <c r="J208">
        <v>92.3</v>
      </c>
      <c r="K208" s="1">
        <v>11074</v>
      </c>
      <c r="L208">
        <v>9</v>
      </c>
      <c r="M208" s="2">
        <v>0.33</v>
      </c>
      <c r="N208">
        <v>2012</v>
      </c>
      <c r="O208" s="10">
        <f t="shared" si="13"/>
        <v>40915</v>
      </c>
      <c r="P208">
        <f t="shared" si="11"/>
        <v>7</v>
      </c>
    </row>
    <row r="209" spans="1:16" x14ac:dyDescent="0.2">
      <c r="A209">
        <f t="shared" si="12"/>
        <v>208</v>
      </c>
      <c r="B209">
        <v>8</v>
      </c>
      <c r="C209" t="s">
        <v>23</v>
      </c>
      <c r="D209" t="s">
        <v>20</v>
      </c>
      <c r="E209">
        <v>88.8</v>
      </c>
      <c r="F209">
        <v>92.2</v>
      </c>
      <c r="G209">
        <v>88.7</v>
      </c>
      <c r="H209">
        <v>93.9</v>
      </c>
      <c r="I209">
        <v>93.1</v>
      </c>
      <c r="J209">
        <v>90.7</v>
      </c>
      <c r="K209" s="1">
        <v>15060</v>
      </c>
      <c r="L209">
        <v>11.7</v>
      </c>
      <c r="M209" s="2">
        <v>0.51</v>
      </c>
      <c r="N209">
        <v>2012</v>
      </c>
      <c r="O209" s="10">
        <f t="shared" si="13"/>
        <v>40916</v>
      </c>
      <c r="P209">
        <f t="shared" si="11"/>
        <v>1</v>
      </c>
    </row>
    <row r="210" spans="1:16" x14ac:dyDescent="0.2">
      <c r="A210">
        <f t="shared" si="12"/>
        <v>209</v>
      </c>
      <c r="B210">
        <v>9</v>
      </c>
      <c r="C210" t="s">
        <v>26</v>
      </c>
      <c r="D210" t="s">
        <v>14</v>
      </c>
      <c r="E210">
        <v>89.4</v>
      </c>
      <c r="F210">
        <v>58.8</v>
      </c>
      <c r="G210">
        <v>90.8</v>
      </c>
      <c r="H210">
        <v>99.4</v>
      </c>
      <c r="I210">
        <v>49</v>
      </c>
      <c r="J210">
        <v>90.2</v>
      </c>
      <c r="K210" s="1">
        <v>14221</v>
      </c>
      <c r="L210">
        <v>6.9</v>
      </c>
      <c r="M210" s="2">
        <v>0.21</v>
      </c>
      <c r="N210">
        <v>2012</v>
      </c>
      <c r="O210" s="10">
        <f t="shared" si="13"/>
        <v>40917</v>
      </c>
      <c r="P210">
        <f t="shared" si="11"/>
        <v>2</v>
      </c>
    </row>
    <row r="211" spans="1:16" x14ac:dyDescent="0.2">
      <c r="A211">
        <f t="shared" si="12"/>
        <v>210</v>
      </c>
      <c r="B211">
        <v>10</v>
      </c>
      <c r="C211" t="s">
        <v>22</v>
      </c>
      <c r="D211" t="s">
        <v>14</v>
      </c>
      <c r="E211">
        <v>82.8</v>
      </c>
      <c r="F211">
        <v>50.4</v>
      </c>
      <c r="G211">
        <v>99.4</v>
      </c>
      <c r="H211">
        <v>99.4</v>
      </c>
      <c r="I211">
        <v>62.5</v>
      </c>
      <c r="J211">
        <v>89.8</v>
      </c>
      <c r="K211" s="1">
        <v>36186</v>
      </c>
      <c r="L211">
        <v>16.399999999999999</v>
      </c>
      <c r="M211" s="2">
        <v>0.15</v>
      </c>
      <c r="N211">
        <v>2012</v>
      </c>
      <c r="O211" s="10">
        <f t="shared" si="13"/>
        <v>40918</v>
      </c>
      <c r="P211">
        <f t="shared" si="11"/>
        <v>3</v>
      </c>
    </row>
    <row r="212" spans="1:16" x14ac:dyDescent="0.2">
      <c r="A212">
        <f t="shared" si="12"/>
        <v>211</v>
      </c>
      <c r="B212">
        <v>11</v>
      </c>
      <c r="C212" t="s">
        <v>24</v>
      </c>
      <c r="D212" t="s">
        <v>14</v>
      </c>
      <c r="E212">
        <v>92.3</v>
      </c>
      <c r="F212">
        <v>55.5</v>
      </c>
      <c r="G212">
        <v>91.2</v>
      </c>
      <c r="H212">
        <v>96.7</v>
      </c>
      <c r="I212">
        <v>34.700000000000003</v>
      </c>
      <c r="J212">
        <v>89.1</v>
      </c>
      <c r="K212" s="1">
        <v>11751</v>
      </c>
      <c r="L212">
        <v>4.4000000000000004</v>
      </c>
      <c r="M212" s="2">
        <v>0.2</v>
      </c>
      <c r="N212">
        <v>2012</v>
      </c>
      <c r="O212" s="10">
        <f t="shared" si="13"/>
        <v>40919</v>
      </c>
      <c r="P212">
        <f t="shared" si="11"/>
        <v>4</v>
      </c>
    </row>
    <row r="213" spans="1:16" x14ac:dyDescent="0.2">
      <c r="A213">
        <f t="shared" si="12"/>
        <v>212</v>
      </c>
      <c r="B213">
        <v>12</v>
      </c>
      <c r="C213" t="s">
        <v>34</v>
      </c>
      <c r="D213" t="s">
        <v>14</v>
      </c>
      <c r="E213">
        <v>89.1</v>
      </c>
      <c r="F213">
        <v>67.599999999999994</v>
      </c>
      <c r="G213">
        <v>81.8</v>
      </c>
      <c r="H213">
        <v>97.8</v>
      </c>
      <c r="I213">
        <v>49</v>
      </c>
      <c r="J213">
        <v>87.5</v>
      </c>
      <c r="K213" s="1">
        <v>25055</v>
      </c>
      <c r="L213">
        <v>5.9</v>
      </c>
      <c r="M213" s="2">
        <v>0.28000000000000003</v>
      </c>
      <c r="N213">
        <v>2012</v>
      </c>
      <c r="O213" s="10">
        <f t="shared" si="13"/>
        <v>40920</v>
      </c>
      <c r="P213">
        <f t="shared" si="11"/>
        <v>5</v>
      </c>
    </row>
    <row r="214" spans="1:16" x14ac:dyDescent="0.2">
      <c r="A214">
        <f t="shared" si="12"/>
        <v>213</v>
      </c>
      <c r="B214">
        <v>13</v>
      </c>
      <c r="C214" t="s">
        <v>25</v>
      </c>
      <c r="D214" t="s">
        <v>14</v>
      </c>
      <c r="E214">
        <v>85.9</v>
      </c>
      <c r="F214">
        <v>41</v>
      </c>
      <c r="G214">
        <v>92.5</v>
      </c>
      <c r="H214">
        <v>97.3</v>
      </c>
      <c r="I214">
        <v>49</v>
      </c>
      <c r="J214">
        <v>87.3</v>
      </c>
      <c r="K214" s="1">
        <v>38206</v>
      </c>
      <c r="L214">
        <v>10.3</v>
      </c>
      <c r="M214" s="2">
        <v>0.15</v>
      </c>
      <c r="N214">
        <v>2012</v>
      </c>
      <c r="O214" s="10">
        <f t="shared" si="13"/>
        <v>40921</v>
      </c>
      <c r="P214">
        <f t="shared" si="11"/>
        <v>6</v>
      </c>
    </row>
    <row r="215" spans="1:16" x14ac:dyDescent="0.2">
      <c r="A215">
        <f t="shared" si="12"/>
        <v>214</v>
      </c>
      <c r="B215">
        <v>14</v>
      </c>
      <c r="C215" t="s">
        <v>27</v>
      </c>
      <c r="D215" t="s">
        <v>14</v>
      </c>
      <c r="E215">
        <v>78.900000000000006</v>
      </c>
      <c r="F215">
        <v>59.9</v>
      </c>
      <c r="G215">
        <v>86.5</v>
      </c>
      <c r="H215">
        <v>97.3</v>
      </c>
      <c r="I215">
        <v>100</v>
      </c>
      <c r="J215">
        <v>85.8</v>
      </c>
      <c r="K215" s="1">
        <v>15128</v>
      </c>
      <c r="L215">
        <v>3.6</v>
      </c>
      <c r="M215" s="2">
        <v>0.23</v>
      </c>
      <c r="N215">
        <v>2012</v>
      </c>
      <c r="O215" s="10">
        <f t="shared" si="13"/>
        <v>40922</v>
      </c>
      <c r="P215">
        <f t="shared" si="11"/>
        <v>7</v>
      </c>
    </row>
    <row r="216" spans="1:16" x14ac:dyDescent="0.2">
      <c r="A216">
        <f t="shared" si="12"/>
        <v>215</v>
      </c>
      <c r="B216">
        <v>15</v>
      </c>
      <c r="C216" t="s">
        <v>29</v>
      </c>
      <c r="D216" t="s">
        <v>30</v>
      </c>
      <c r="E216">
        <v>79.099999999999994</v>
      </c>
      <c r="F216">
        <v>97.5</v>
      </c>
      <c r="G216">
        <v>85.8</v>
      </c>
      <c r="H216">
        <v>87.2</v>
      </c>
      <c r="I216">
        <v>49</v>
      </c>
      <c r="J216">
        <v>85</v>
      </c>
      <c r="K216" s="1">
        <v>18178</v>
      </c>
      <c r="L216">
        <v>14.7</v>
      </c>
      <c r="M216" s="2">
        <v>0.37</v>
      </c>
      <c r="N216">
        <v>2012</v>
      </c>
      <c r="O216" s="10">
        <f t="shared" si="13"/>
        <v>40923</v>
      </c>
      <c r="P216">
        <f t="shared" si="11"/>
        <v>1</v>
      </c>
    </row>
    <row r="217" spans="1:16" x14ac:dyDescent="0.2">
      <c r="A217">
        <f t="shared" si="12"/>
        <v>216</v>
      </c>
      <c r="B217">
        <v>16</v>
      </c>
      <c r="C217" t="s">
        <v>35</v>
      </c>
      <c r="D217" t="s">
        <v>14</v>
      </c>
      <c r="E217">
        <v>87</v>
      </c>
      <c r="F217">
        <v>34.299999999999997</v>
      </c>
      <c r="G217">
        <v>86.1</v>
      </c>
      <c r="H217">
        <v>97.9</v>
      </c>
      <c r="I217">
        <v>41.9</v>
      </c>
      <c r="J217">
        <v>84.9</v>
      </c>
      <c r="K217" s="1">
        <v>20376</v>
      </c>
      <c r="L217">
        <v>6.5</v>
      </c>
      <c r="M217" s="2">
        <v>0.2</v>
      </c>
      <c r="N217">
        <v>2012</v>
      </c>
      <c r="O217" s="10">
        <f t="shared" si="13"/>
        <v>40924</v>
      </c>
      <c r="P217">
        <f t="shared" si="11"/>
        <v>2</v>
      </c>
    </row>
    <row r="218" spans="1:16" x14ac:dyDescent="0.2">
      <c r="A218">
        <f t="shared" si="12"/>
        <v>217</v>
      </c>
      <c r="B218">
        <v>17</v>
      </c>
      <c r="C218" t="s">
        <v>39</v>
      </c>
      <c r="D218" t="s">
        <v>20</v>
      </c>
      <c r="E218">
        <v>77.8</v>
      </c>
      <c r="F218">
        <v>91.8</v>
      </c>
      <c r="G218">
        <v>84.3</v>
      </c>
      <c r="H218">
        <v>89</v>
      </c>
      <c r="I218">
        <v>41.4</v>
      </c>
      <c r="J218">
        <v>83.2</v>
      </c>
      <c r="K218" s="1">
        <v>26607</v>
      </c>
      <c r="L218">
        <v>10.7</v>
      </c>
      <c r="M218" s="2">
        <v>0.46</v>
      </c>
      <c r="N218">
        <v>2012</v>
      </c>
      <c r="O218" s="10">
        <f t="shared" si="13"/>
        <v>40925</v>
      </c>
      <c r="P218">
        <f t="shared" si="11"/>
        <v>3</v>
      </c>
    </row>
    <row r="219" spans="1:16" x14ac:dyDescent="0.2">
      <c r="A219">
        <f t="shared" si="12"/>
        <v>218</v>
      </c>
      <c r="B219">
        <v>18</v>
      </c>
      <c r="C219" t="s">
        <v>31</v>
      </c>
      <c r="D219" t="s">
        <v>14</v>
      </c>
      <c r="E219">
        <v>75.400000000000006</v>
      </c>
      <c r="F219">
        <v>47.2</v>
      </c>
      <c r="G219">
        <v>90</v>
      </c>
      <c r="H219">
        <v>94.3</v>
      </c>
      <c r="I219">
        <v>53.3</v>
      </c>
      <c r="J219">
        <v>82.8</v>
      </c>
      <c r="K219" s="1">
        <v>41786</v>
      </c>
      <c r="L219">
        <v>9</v>
      </c>
      <c r="M219" s="2">
        <v>0.16</v>
      </c>
      <c r="N219">
        <v>2012</v>
      </c>
      <c r="O219" s="10">
        <f t="shared" si="13"/>
        <v>40926</v>
      </c>
      <c r="P219">
        <f t="shared" si="11"/>
        <v>4</v>
      </c>
    </row>
    <row r="220" spans="1:16" x14ac:dyDescent="0.2">
      <c r="A220">
        <f t="shared" si="12"/>
        <v>219</v>
      </c>
      <c r="B220">
        <v>19</v>
      </c>
      <c r="C220" t="s">
        <v>32</v>
      </c>
      <c r="D220" t="s">
        <v>33</v>
      </c>
      <c r="E220">
        <v>76.900000000000006</v>
      </c>
      <c r="F220">
        <v>69</v>
      </c>
      <c r="G220">
        <v>87.4</v>
      </c>
      <c r="H220">
        <v>86.5</v>
      </c>
      <c r="I220">
        <v>44.9</v>
      </c>
      <c r="J220">
        <v>81.599999999999994</v>
      </c>
      <c r="K220" s="1">
        <v>66198</v>
      </c>
      <c r="L220">
        <v>19.5</v>
      </c>
      <c r="M220" s="2">
        <v>0.15</v>
      </c>
      <c r="N220">
        <v>2012</v>
      </c>
      <c r="O220" s="10">
        <f t="shared" si="13"/>
        <v>40927</v>
      </c>
      <c r="P220">
        <f t="shared" si="11"/>
        <v>5</v>
      </c>
    </row>
    <row r="221" spans="1:16" x14ac:dyDescent="0.2">
      <c r="A221">
        <f t="shared" si="12"/>
        <v>220</v>
      </c>
      <c r="B221">
        <v>20</v>
      </c>
      <c r="C221" t="s">
        <v>28</v>
      </c>
      <c r="D221" t="s">
        <v>14</v>
      </c>
      <c r="E221">
        <v>70.400000000000006</v>
      </c>
      <c r="F221">
        <v>53.4</v>
      </c>
      <c r="G221">
        <v>87.2</v>
      </c>
      <c r="H221">
        <v>93.5</v>
      </c>
      <c r="I221">
        <v>49</v>
      </c>
      <c r="J221">
        <v>80.5</v>
      </c>
      <c r="K221" s="1">
        <v>21424</v>
      </c>
      <c r="L221">
        <v>10.199999999999999</v>
      </c>
      <c r="M221" s="2">
        <v>0.19</v>
      </c>
      <c r="N221">
        <v>2012</v>
      </c>
      <c r="O221" s="10">
        <f t="shared" si="13"/>
        <v>40928</v>
      </c>
      <c r="P221">
        <f t="shared" si="11"/>
        <v>6</v>
      </c>
    </row>
    <row r="222" spans="1:16" x14ac:dyDescent="0.2">
      <c r="A222">
        <f t="shared" si="12"/>
        <v>221</v>
      </c>
      <c r="B222">
        <v>21</v>
      </c>
      <c r="C222" t="s">
        <v>36</v>
      </c>
      <c r="D222" t="s">
        <v>14</v>
      </c>
      <c r="E222">
        <v>65.7</v>
      </c>
      <c r="F222">
        <v>55</v>
      </c>
      <c r="G222">
        <v>79.5</v>
      </c>
      <c r="H222">
        <v>97.4</v>
      </c>
      <c r="I222">
        <v>60.7</v>
      </c>
      <c r="J222">
        <v>78.400000000000006</v>
      </c>
      <c r="K222" s="1">
        <v>11885</v>
      </c>
      <c r="L222">
        <v>13.1</v>
      </c>
      <c r="M222" s="2">
        <v>0.35</v>
      </c>
      <c r="N222">
        <v>2012</v>
      </c>
      <c r="O222" s="10">
        <f t="shared" si="13"/>
        <v>40929</v>
      </c>
      <c r="P222">
        <f t="shared" si="11"/>
        <v>7</v>
      </c>
    </row>
    <row r="223" spans="1:16" x14ac:dyDescent="0.2">
      <c r="A223">
        <f t="shared" si="12"/>
        <v>222</v>
      </c>
      <c r="B223">
        <v>22</v>
      </c>
      <c r="C223" t="s">
        <v>41</v>
      </c>
      <c r="D223" t="s">
        <v>14</v>
      </c>
      <c r="E223">
        <v>62.6</v>
      </c>
      <c r="F223">
        <v>46.9</v>
      </c>
      <c r="G223">
        <v>77.900000000000006</v>
      </c>
      <c r="H223">
        <v>97.4</v>
      </c>
      <c r="I223">
        <v>100</v>
      </c>
      <c r="J223">
        <v>77.400000000000006</v>
      </c>
      <c r="K223" s="1">
        <v>15172</v>
      </c>
      <c r="L223">
        <v>4.8</v>
      </c>
      <c r="M223" s="2">
        <v>0.17</v>
      </c>
      <c r="N223">
        <v>2012</v>
      </c>
      <c r="O223" s="10">
        <f t="shared" si="13"/>
        <v>40930</v>
      </c>
      <c r="P223">
        <f t="shared" si="11"/>
        <v>1</v>
      </c>
    </row>
    <row r="224" spans="1:16" x14ac:dyDescent="0.2">
      <c r="A224">
        <f t="shared" si="12"/>
        <v>223</v>
      </c>
      <c r="B224">
        <v>22</v>
      </c>
      <c r="C224" t="s">
        <v>49</v>
      </c>
      <c r="D224" t="s">
        <v>33</v>
      </c>
      <c r="E224">
        <v>68.599999999999994</v>
      </c>
      <c r="F224">
        <v>88.7</v>
      </c>
      <c r="G224">
        <v>78.599999999999994</v>
      </c>
      <c r="H224">
        <v>85.2</v>
      </c>
      <c r="I224">
        <v>40.6</v>
      </c>
      <c r="J224">
        <v>77.400000000000006</v>
      </c>
      <c r="K224" s="1">
        <v>50152</v>
      </c>
      <c r="L224">
        <v>17.600000000000001</v>
      </c>
      <c r="M224" s="2">
        <v>0.25</v>
      </c>
      <c r="N224">
        <v>2012</v>
      </c>
      <c r="O224" s="10">
        <f t="shared" si="13"/>
        <v>40931</v>
      </c>
      <c r="P224">
        <f t="shared" si="11"/>
        <v>2</v>
      </c>
    </row>
    <row r="225" spans="1:16" x14ac:dyDescent="0.2">
      <c r="A225">
        <f t="shared" si="12"/>
        <v>224</v>
      </c>
      <c r="B225">
        <v>24</v>
      </c>
      <c r="C225" t="s">
        <v>45</v>
      </c>
      <c r="D225" t="s">
        <v>14</v>
      </c>
      <c r="E225">
        <v>66.599999999999994</v>
      </c>
      <c r="F225">
        <v>65</v>
      </c>
      <c r="G225">
        <v>73.8</v>
      </c>
      <c r="H225">
        <v>91.9</v>
      </c>
      <c r="I225">
        <v>99.2</v>
      </c>
      <c r="J225">
        <v>77</v>
      </c>
      <c r="K225" s="1">
        <v>19967</v>
      </c>
      <c r="L225">
        <v>20.100000000000001</v>
      </c>
      <c r="M225" s="2">
        <v>0.26</v>
      </c>
      <c r="N225">
        <v>2012</v>
      </c>
      <c r="O225" s="10">
        <f t="shared" si="13"/>
        <v>40932</v>
      </c>
      <c r="P225">
        <f t="shared" si="11"/>
        <v>3</v>
      </c>
    </row>
    <row r="226" spans="1:16" x14ac:dyDescent="0.2">
      <c r="A226">
        <f t="shared" si="12"/>
        <v>225</v>
      </c>
      <c r="B226">
        <v>25</v>
      </c>
      <c r="C226" t="s">
        <v>40</v>
      </c>
      <c r="D226" t="s">
        <v>14</v>
      </c>
      <c r="E226">
        <v>70.8</v>
      </c>
      <c r="F226">
        <v>36.9</v>
      </c>
      <c r="G226">
        <v>74</v>
      </c>
      <c r="H226">
        <v>98.2</v>
      </c>
      <c r="I226">
        <v>31.8</v>
      </c>
      <c r="J226">
        <v>76.5</v>
      </c>
      <c r="K226" s="1">
        <v>44020</v>
      </c>
      <c r="L226">
        <v>11.8</v>
      </c>
      <c r="M226" s="2">
        <v>0.13</v>
      </c>
      <c r="N226">
        <v>2012</v>
      </c>
      <c r="O226" s="10">
        <f t="shared" si="13"/>
        <v>40933</v>
      </c>
      <c r="P226">
        <f t="shared" si="11"/>
        <v>4</v>
      </c>
    </row>
    <row r="227" spans="1:16" x14ac:dyDescent="0.2">
      <c r="A227">
        <f t="shared" si="12"/>
        <v>226</v>
      </c>
      <c r="B227">
        <v>26</v>
      </c>
      <c r="C227" t="s">
        <v>42</v>
      </c>
      <c r="D227" t="s">
        <v>14</v>
      </c>
      <c r="E227">
        <v>66.3</v>
      </c>
      <c r="F227">
        <v>35.299999999999997</v>
      </c>
      <c r="G227">
        <v>75.5</v>
      </c>
      <c r="H227">
        <v>98.6</v>
      </c>
      <c r="I227">
        <v>56.6</v>
      </c>
      <c r="J227">
        <v>76.2</v>
      </c>
      <c r="K227" s="1">
        <v>18334</v>
      </c>
      <c r="L227">
        <v>13.8</v>
      </c>
      <c r="M227" s="2">
        <v>0.15</v>
      </c>
      <c r="N227">
        <v>2012</v>
      </c>
      <c r="O227" s="10">
        <f t="shared" si="13"/>
        <v>40934</v>
      </c>
      <c r="P227">
        <f t="shared" si="11"/>
        <v>5</v>
      </c>
    </row>
    <row r="228" spans="1:16" x14ac:dyDescent="0.2">
      <c r="A228">
        <f t="shared" si="12"/>
        <v>227</v>
      </c>
      <c r="B228">
        <v>27</v>
      </c>
      <c r="C228" t="s">
        <v>239</v>
      </c>
      <c r="D228" t="s">
        <v>14</v>
      </c>
      <c r="E228">
        <v>74.3</v>
      </c>
      <c r="F228">
        <v>23.8</v>
      </c>
      <c r="G228">
        <v>77.3</v>
      </c>
      <c r="H228">
        <v>90.6</v>
      </c>
      <c r="I228">
        <v>55.3</v>
      </c>
      <c r="J228">
        <v>75.8</v>
      </c>
      <c r="K228" s="1">
        <v>39655</v>
      </c>
      <c r="L228">
        <v>10.8</v>
      </c>
      <c r="M228" s="2">
        <v>0.11</v>
      </c>
      <c r="N228">
        <v>2012</v>
      </c>
      <c r="O228" s="10">
        <f t="shared" si="13"/>
        <v>40935</v>
      </c>
      <c r="P228">
        <f t="shared" si="11"/>
        <v>6</v>
      </c>
    </row>
    <row r="229" spans="1:16" x14ac:dyDescent="0.2">
      <c r="A229">
        <f t="shared" si="12"/>
        <v>228</v>
      </c>
      <c r="B229">
        <v>28</v>
      </c>
      <c r="C229" t="s">
        <v>55</v>
      </c>
      <c r="D229" t="s">
        <v>33</v>
      </c>
      <c r="E229">
        <v>72.8</v>
      </c>
      <c r="F229">
        <v>81.400000000000006</v>
      </c>
      <c r="G229">
        <v>78.400000000000006</v>
      </c>
      <c r="H229">
        <v>77.099999999999994</v>
      </c>
      <c r="I229">
        <v>35.1</v>
      </c>
      <c r="J229">
        <v>75.5</v>
      </c>
      <c r="K229" s="1">
        <v>31326</v>
      </c>
      <c r="L229">
        <v>13.7</v>
      </c>
      <c r="M229" s="2">
        <v>0.23</v>
      </c>
      <c r="N229">
        <v>2012</v>
      </c>
      <c r="O229" s="10">
        <f t="shared" si="13"/>
        <v>40936</v>
      </c>
      <c r="P229">
        <f t="shared" si="11"/>
        <v>7</v>
      </c>
    </row>
    <row r="230" spans="1:16" x14ac:dyDescent="0.2">
      <c r="A230">
        <f t="shared" si="12"/>
        <v>229</v>
      </c>
      <c r="B230">
        <v>29</v>
      </c>
      <c r="C230" t="s">
        <v>240</v>
      </c>
      <c r="D230" t="s">
        <v>14</v>
      </c>
      <c r="E230">
        <v>69.5</v>
      </c>
      <c r="F230">
        <v>38.799999999999997</v>
      </c>
      <c r="G230">
        <v>76.099999999999994</v>
      </c>
      <c r="H230">
        <v>89.6</v>
      </c>
      <c r="I230">
        <v>57.7</v>
      </c>
      <c r="J230">
        <v>74.900000000000006</v>
      </c>
      <c r="K230" s="1">
        <v>49427</v>
      </c>
      <c r="L230">
        <v>17.399999999999999</v>
      </c>
      <c r="M230" s="2">
        <v>0.09</v>
      </c>
      <c r="N230">
        <v>2012</v>
      </c>
      <c r="O230" s="10">
        <f t="shared" si="13"/>
        <v>40937</v>
      </c>
      <c r="P230">
        <f t="shared" si="11"/>
        <v>1</v>
      </c>
    </row>
    <row r="231" spans="1:16" x14ac:dyDescent="0.2">
      <c r="A231">
        <f t="shared" si="12"/>
        <v>230</v>
      </c>
      <c r="B231">
        <v>30</v>
      </c>
      <c r="C231" t="s">
        <v>43</v>
      </c>
      <c r="D231" t="s">
        <v>44</v>
      </c>
      <c r="E231">
        <v>86.1</v>
      </c>
      <c r="F231">
        <v>23</v>
      </c>
      <c r="G231">
        <v>80.3</v>
      </c>
      <c r="H231">
        <v>69.099999999999994</v>
      </c>
      <c r="I231">
        <v>76.599999999999994</v>
      </c>
      <c r="J231">
        <v>74.3</v>
      </c>
      <c r="K231" s="1">
        <v>26199</v>
      </c>
      <c r="L231">
        <v>5.7</v>
      </c>
      <c r="M231" s="2">
        <v>0.1</v>
      </c>
      <c r="N231">
        <v>2012</v>
      </c>
      <c r="O231" s="10">
        <f t="shared" si="13"/>
        <v>40938</v>
      </c>
      <c r="P231">
        <f t="shared" si="11"/>
        <v>2</v>
      </c>
    </row>
    <row r="232" spans="1:16" x14ac:dyDescent="0.2">
      <c r="A232">
        <f t="shared" si="12"/>
        <v>231</v>
      </c>
      <c r="B232">
        <v>31</v>
      </c>
      <c r="C232" t="s">
        <v>52</v>
      </c>
      <c r="D232" t="s">
        <v>14</v>
      </c>
      <c r="E232">
        <v>67.900000000000006</v>
      </c>
      <c r="F232">
        <v>50.7</v>
      </c>
      <c r="G232">
        <v>81.3</v>
      </c>
      <c r="H232">
        <v>81.5</v>
      </c>
      <c r="I232">
        <v>49</v>
      </c>
      <c r="J232">
        <v>74.2</v>
      </c>
      <c r="K232" s="1">
        <v>42727</v>
      </c>
      <c r="L232">
        <v>18.7</v>
      </c>
      <c r="M232" s="2">
        <v>0.2</v>
      </c>
      <c r="N232">
        <v>2012</v>
      </c>
      <c r="O232" s="10">
        <f t="shared" si="13"/>
        <v>40939</v>
      </c>
      <c r="P232">
        <f t="shared" si="11"/>
        <v>3</v>
      </c>
    </row>
    <row r="233" spans="1:16" x14ac:dyDescent="0.2">
      <c r="A233">
        <f t="shared" si="12"/>
        <v>232</v>
      </c>
      <c r="B233">
        <v>32</v>
      </c>
      <c r="C233" t="s">
        <v>67</v>
      </c>
      <c r="D233" t="s">
        <v>68</v>
      </c>
      <c r="E233">
        <v>69.900000000000006</v>
      </c>
      <c r="F233">
        <v>82</v>
      </c>
      <c r="G233">
        <v>73.8</v>
      </c>
      <c r="H233">
        <v>73.099999999999994</v>
      </c>
      <c r="I233">
        <v>78.5</v>
      </c>
      <c r="J233">
        <v>73.099999999999994</v>
      </c>
      <c r="K233" s="1">
        <v>7774</v>
      </c>
      <c r="L233">
        <v>11.5</v>
      </c>
      <c r="M233" s="2">
        <v>0.22</v>
      </c>
      <c r="N233">
        <v>2012</v>
      </c>
      <c r="O233" s="10">
        <f t="shared" si="13"/>
        <v>40940</v>
      </c>
      <c r="P233">
        <f t="shared" si="11"/>
        <v>4</v>
      </c>
    </row>
    <row r="234" spans="1:16" x14ac:dyDescent="0.2">
      <c r="A234">
        <f t="shared" si="12"/>
        <v>233</v>
      </c>
      <c r="B234">
        <v>33</v>
      </c>
      <c r="C234" t="s">
        <v>51</v>
      </c>
      <c r="D234" t="s">
        <v>14</v>
      </c>
      <c r="E234">
        <v>61.4</v>
      </c>
      <c r="F234">
        <v>31.5</v>
      </c>
      <c r="G234">
        <v>72</v>
      </c>
      <c r="H234">
        <v>97.8</v>
      </c>
      <c r="I234">
        <v>51.8</v>
      </c>
      <c r="J234">
        <v>73</v>
      </c>
      <c r="K234" s="1">
        <v>27233</v>
      </c>
      <c r="L234">
        <v>6.5</v>
      </c>
      <c r="M234" s="2">
        <v>0.11</v>
      </c>
      <c r="N234">
        <v>2012</v>
      </c>
      <c r="O234" s="10">
        <f t="shared" si="13"/>
        <v>40941</v>
      </c>
      <c r="P234">
        <f t="shared" si="11"/>
        <v>5</v>
      </c>
    </row>
    <row r="235" spans="1:16" x14ac:dyDescent="0.2">
      <c r="A235">
        <f t="shared" si="12"/>
        <v>234</v>
      </c>
      <c r="B235">
        <v>34</v>
      </c>
      <c r="C235" t="s">
        <v>37</v>
      </c>
      <c r="D235" t="s">
        <v>38</v>
      </c>
      <c r="E235">
        <v>74</v>
      </c>
      <c r="F235">
        <v>83.7</v>
      </c>
      <c r="G235">
        <v>80.099999999999994</v>
      </c>
      <c r="H235">
        <v>60.5</v>
      </c>
      <c r="I235">
        <v>64.099999999999994</v>
      </c>
      <c r="J235">
        <v>72.3</v>
      </c>
      <c r="K235" s="1">
        <v>19835</v>
      </c>
      <c r="L235">
        <v>17.600000000000001</v>
      </c>
      <c r="M235" s="2">
        <v>0.38</v>
      </c>
      <c r="N235">
        <v>2012</v>
      </c>
      <c r="O235" s="10">
        <f t="shared" si="13"/>
        <v>40942</v>
      </c>
      <c r="P235">
        <f t="shared" si="11"/>
        <v>6</v>
      </c>
    </row>
    <row r="236" spans="1:16" x14ac:dyDescent="0.2">
      <c r="A236">
        <f t="shared" si="12"/>
        <v>235</v>
      </c>
      <c r="B236">
        <v>35</v>
      </c>
      <c r="C236" t="s">
        <v>48</v>
      </c>
      <c r="D236" t="s">
        <v>14</v>
      </c>
      <c r="E236">
        <v>55</v>
      </c>
      <c r="F236">
        <v>52.6</v>
      </c>
      <c r="G236">
        <v>65.3</v>
      </c>
      <c r="H236">
        <v>99.9</v>
      </c>
      <c r="I236">
        <v>85</v>
      </c>
      <c r="J236">
        <v>72.099999999999994</v>
      </c>
      <c r="K236" s="1">
        <v>22020</v>
      </c>
      <c r="L236">
        <v>27.3</v>
      </c>
      <c r="M236" s="2">
        <v>0.11</v>
      </c>
      <c r="N236">
        <v>2012</v>
      </c>
      <c r="O236" s="10">
        <f t="shared" si="13"/>
        <v>40943</v>
      </c>
      <c r="P236">
        <f t="shared" si="11"/>
        <v>7</v>
      </c>
    </row>
    <row r="237" spans="1:16" x14ac:dyDescent="0.2">
      <c r="A237">
        <f t="shared" si="12"/>
        <v>236</v>
      </c>
      <c r="B237">
        <v>36</v>
      </c>
      <c r="C237" t="s">
        <v>63</v>
      </c>
      <c r="D237" t="s">
        <v>20</v>
      </c>
      <c r="E237">
        <v>63</v>
      </c>
      <c r="F237">
        <v>79.8</v>
      </c>
      <c r="G237">
        <v>61.4</v>
      </c>
      <c r="H237">
        <v>92.3</v>
      </c>
      <c r="I237">
        <v>41.3</v>
      </c>
      <c r="J237">
        <v>72</v>
      </c>
      <c r="K237" s="1">
        <v>25774</v>
      </c>
      <c r="L237">
        <v>14.1</v>
      </c>
      <c r="M237" s="2">
        <v>0.36</v>
      </c>
      <c r="N237">
        <v>2012</v>
      </c>
      <c r="O237" s="10">
        <f t="shared" si="13"/>
        <v>40944</v>
      </c>
      <c r="P237">
        <f t="shared" si="11"/>
        <v>1</v>
      </c>
    </row>
    <row r="238" spans="1:16" x14ac:dyDescent="0.2">
      <c r="A238">
        <f t="shared" si="12"/>
        <v>237</v>
      </c>
      <c r="B238">
        <v>37</v>
      </c>
      <c r="C238" t="s">
        <v>56</v>
      </c>
      <c r="D238" t="s">
        <v>57</v>
      </c>
      <c r="E238">
        <v>62.2</v>
      </c>
      <c r="F238">
        <v>82.5</v>
      </c>
      <c r="G238">
        <v>72.400000000000006</v>
      </c>
      <c r="H238">
        <v>80.7</v>
      </c>
      <c r="I238">
        <v>44.4</v>
      </c>
      <c r="J238">
        <v>71.900000000000006</v>
      </c>
      <c r="K238" s="1">
        <v>40128</v>
      </c>
      <c r="L238">
        <v>23.7</v>
      </c>
      <c r="M238" s="2">
        <v>0.35</v>
      </c>
      <c r="N238">
        <v>2012</v>
      </c>
      <c r="O238" s="10">
        <f t="shared" si="13"/>
        <v>40945</v>
      </c>
      <c r="P238">
        <f t="shared" si="11"/>
        <v>2</v>
      </c>
    </row>
    <row r="239" spans="1:16" x14ac:dyDescent="0.2">
      <c r="A239">
        <f t="shared" si="12"/>
        <v>238</v>
      </c>
      <c r="B239">
        <v>38</v>
      </c>
      <c r="C239" t="s">
        <v>66</v>
      </c>
      <c r="D239" t="s">
        <v>57</v>
      </c>
      <c r="E239">
        <v>62.8</v>
      </c>
      <c r="F239">
        <v>93.8</v>
      </c>
      <c r="G239">
        <v>75.099999999999994</v>
      </c>
      <c r="H239">
        <v>72.599999999999994</v>
      </c>
      <c r="I239">
        <v>41.7</v>
      </c>
      <c r="J239">
        <v>71.2</v>
      </c>
      <c r="K239" s="1">
        <v>14604</v>
      </c>
      <c r="L239">
        <v>19.2</v>
      </c>
      <c r="M239" s="2">
        <v>0.35</v>
      </c>
      <c r="N239">
        <v>2012</v>
      </c>
      <c r="O239" s="10">
        <f t="shared" si="13"/>
        <v>40946</v>
      </c>
      <c r="P239">
        <f t="shared" si="11"/>
        <v>3</v>
      </c>
    </row>
    <row r="240" spans="1:16" x14ac:dyDescent="0.2">
      <c r="A240">
        <f t="shared" si="12"/>
        <v>239</v>
      </c>
      <c r="B240">
        <v>38</v>
      </c>
      <c r="C240" t="s">
        <v>79</v>
      </c>
      <c r="D240" t="s">
        <v>14</v>
      </c>
      <c r="E240">
        <v>68</v>
      </c>
      <c r="F240">
        <v>51.4</v>
      </c>
      <c r="G240">
        <v>68.7</v>
      </c>
      <c r="H240">
        <v>83.4</v>
      </c>
      <c r="I240">
        <v>52.5</v>
      </c>
      <c r="J240">
        <v>71.2</v>
      </c>
      <c r="K240" s="1">
        <v>35364</v>
      </c>
      <c r="L240">
        <v>13.9</v>
      </c>
      <c r="M240" s="2">
        <v>0.13</v>
      </c>
      <c r="N240">
        <v>2012</v>
      </c>
      <c r="O240" s="10">
        <f t="shared" si="13"/>
        <v>40947</v>
      </c>
      <c r="P240">
        <f t="shared" si="11"/>
        <v>4</v>
      </c>
    </row>
    <row r="241" spans="1:16" x14ac:dyDescent="0.2">
      <c r="A241">
        <f t="shared" si="12"/>
        <v>240</v>
      </c>
      <c r="B241">
        <v>40</v>
      </c>
      <c r="C241" t="s">
        <v>53</v>
      </c>
      <c r="D241" t="s">
        <v>54</v>
      </c>
      <c r="E241">
        <v>65.7</v>
      </c>
      <c r="F241">
        <v>93</v>
      </c>
      <c r="G241">
        <v>79</v>
      </c>
      <c r="H241">
        <v>63.4</v>
      </c>
      <c r="I241">
        <v>60.7</v>
      </c>
      <c r="J241">
        <v>70.900000000000006</v>
      </c>
      <c r="K241" s="1">
        <v>31592</v>
      </c>
      <c r="L241">
        <v>15.5</v>
      </c>
      <c r="M241" s="2">
        <v>0.34</v>
      </c>
      <c r="N241">
        <v>2012</v>
      </c>
      <c r="O241" s="10">
        <f t="shared" si="13"/>
        <v>40948</v>
      </c>
      <c r="P241">
        <f t="shared" si="11"/>
        <v>5</v>
      </c>
    </row>
    <row r="242" spans="1:16" x14ac:dyDescent="0.2">
      <c r="A242">
        <f t="shared" si="12"/>
        <v>241</v>
      </c>
      <c r="B242">
        <v>41</v>
      </c>
      <c r="C242" t="s">
        <v>60</v>
      </c>
      <c r="D242" t="s">
        <v>14</v>
      </c>
      <c r="E242">
        <v>64</v>
      </c>
      <c r="F242">
        <v>45.7</v>
      </c>
      <c r="G242">
        <v>58.9</v>
      </c>
      <c r="H242">
        <v>96.1</v>
      </c>
      <c r="I242">
        <v>49</v>
      </c>
      <c r="J242">
        <v>70.5</v>
      </c>
      <c r="K242" s="1">
        <v>12528</v>
      </c>
      <c r="L242">
        <v>5.7</v>
      </c>
      <c r="M242" s="2">
        <v>0.17</v>
      </c>
      <c r="N242">
        <v>2012</v>
      </c>
      <c r="O242" s="10">
        <f t="shared" si="13"/>
        <v>40949</v>
      </c>
      <c r="P242">
        <f t="shared" si="11"/>
        <v>6</v>
      </c>
    </row>
    <row r="243" spans="1:16" x14ac:dyDescent="0.2">
      <c r="A243">
        <f t="shared" si="12"/>
        <v>242</v>
      </c>
      <c r="B243">
        <v>42</v>
      </c>
      <c r="C243" t="s">
        <v>77</v>
      </c>
      <c r="D243" t="s">
        <v>14</v>
      </c>
      <c r="E243">
        <v>66.099999999999994</v>
      </c>
      <c r="F243">
        <v>25.6</v>
      </c>
      <c r="G243">
        <v>72.5</v>
      </c>
      <c r="H243">
        <v>85.4</v>
      </c>
      <c r="I243">
        <v>49</v>
      </c>
      <c r="J243">
        <v>70</v>
      </c>
      <c r="K243" s="1">
        <v>46825</v>
      </c>
      <c r="L243">
        <v>18</v>
      </c>
      <c r="M243" s="2">
        <v>0.13</v>
      </c>
      <c r="N243">
        <v>2012</v>
      </c>
      <c r="O243" s="10">
        <f t="shared" si="13"/>
        <v>40950</v>
      </c>
      <c r="P243">
        <f t="shared" si="11"/>
        <v>7</v>
      </c>
    </row>
    <row r="244" spans="1:16" x14ac:dyDescent="0.2">
      <c r="A244">
        <f t="shared" si="12"/>
        <v>243</v>
      </c>
      <c r="B244">
        <v>43</v>
      </c>
      <c r="C244" t="s">
        <v>50</v>
      </c>
      <c r="D244" t="s">
        <v>14</v>
      </c>
      <c r="E244">
        <v>67.599999999999994</v>
      </c>
      <c r="F244">
        <v>20.2</v>
      </c>
      <c r="G244">
        <v>62.6</v>
      </c>
      <c r="H244">
        <v>92.6</v>
      </c>
      <c r="I244">
        <v>35.5</v>
      </c>
      <c r="J244">
        <v>69.3</v>
      </c>
      <c r="K244" s="1">
        <v>26518</v>
      </c>
      <c r="L244">
        <v>7.3</v>
      </c>
      <c r="M244" s="2">
        <v>0.08</v>
      </c>
      <c r="N244">
        <v>2012</v>
      </c>
      <c r="O244" s="10">
        <f t="shared" si="13"/>
        <v>40951</v>
      </c>
      <c r="P244">
        <f t="shared" si="11"/>
        <v>1</v>
      </c>
    </row>
    <row r="245" spans="1:16" x14ac:dyDescent="0.2">
      <c r="A245">
        <f t="shared" si="12"/>
        <v>244</v>
      </c>
      <c r="B245">
        <v>44</v>
      </c>
      <c r="C245" t="s">
        <v>85</v>
      </c>
      <c r="D245" t="s">
        <v>14</v>
      </c>
      <c r="E245">
        <v>60.2</v>
      </c>
      <c r="F245">
        <v>38.1</v>
      </c>
      <c r="G245">
        <v>65.400000000000006</v>
      </c>
      <c r="H245">
        <v>92.3</v>
      </c>
      <c r="I245">
        <v>30.9</v>
      </c>
      <c r="J245">
        <v>69</v>
      </c>
      <c r="K245" s="1">
        <v>42056</v>
      </c>
      <c r="L245">
        <v>6.8</v>
      </c>
      <c r="M245" s="2">
        <v>0.19</v>
      </c>
      <c r="N245">
        <v>2012</v>
      </c>
      <c r="O245" s="10">
        <f t="shared" si="13"/>
        <v>40952</v>
      </c>
      <c r="P245">
        <f t="shared" si="11"/>
        <v>2</v>
      </c>
    </row>
    <row r="246" spans="1:16" x14ac:dyDescent="0.2">
      <c r="A246">
        <f t="shared" si="12"/>
        <v>245</v>
      </c>
      <c r="B246">
        <v>45</v>
      </c>
      <c r="C246" t="s">
        <v>87</v>
      </c>
      <c r="D246" t="s">
        <v>70</v>
      </c>
      <c r="E246">
        <v>63.8</v>
      </c>
      <c r="F246">
        <v>54.3</v>
      </c>
      <c r="G246">
        <v>59.9</v>
      </c>
      <c r="H246">
        <v>84.6</v>
      </c>
      <c r="I246">
        <v>40.700000000000003</v>
      </c>
      <c r="J246">
        <v>67.599999999999994</v>
      </c>
      <c r="K246" s="1">
        <v>35691</v>
      </c>
      <c r="L246">
        <v>15.5</v>
      </c>
      <c r="M246" s="2">
        <v>0.13</v>
      </c>
      <c r="N246">
        <v>2012</v>
      </c>
      <c r="O246" s="10">
        <f t="shared" si="13"/>
        <v>40953</v>
      </c>
      <c r="P246">
        <f t="shared" si="11"/>
        <v>3</v>
      </c>
    </row>
    <row r="247" spans="1:16" x14ac:dyDescent="0.2">
      <c r="A247">
        <f t="shared" si="12"/>
        <v>246</v>
      </c>
      <c r="B247">
        <v>46</v>
      </c>
      <c r="C247" t="s">
        <v>73</v>
      </c>
      <c r="D247" t="s">
        <v>30</v>
      </c>
      <c r="E247">
        <v>53.1</v>
      </c>
      <c r="F247">
        <v>98.9</v>
      </c>
      <c r="G247">
        <v>43.9</v>
      </c>
      <c r="H247">
        <v>95.3</v>
      </c>
      <c r="I247">
        <v>46.7</v>
      </c>
      <c r="J247">
        <v>66.3</v>
      </c>
      <c r="K247" s="1">
        <v>9666</v>
      </c>
      <c r="L247">
        <v>10.5</v>
      </c>
      <c r="M247" s="2">
        <v>0.54</v>
      </c>
      <c r="N247">
        <v>2012</v>
      </c>
      <c r="O247" s="10">
        <f t="shared" si="13"/>
        <v>40954</v>
      </c>
      <c r="P247">
        <f t="shared" si="11"/>
        <v>4</v>
      </c>
    </row>
    <row r="248" spans="1:16" x14ac:dyDescent="0.2">
      <c r="A248">
        <f t="shared" si="12"/>
        <v>247</v>
      </c>
      <c r="B248">
        <v>47</v>
      </c>
      <c r="C248" t="s">
        <v>112</v>
      </c>
      <c r="D248" t="s">
        <v>20</v>
      </c>
      <c r="E248">
        <v>66.400000000000006</v>
      </c>
      <c r="F248">
        <v>96</v>
      </c>
      <c r="G248">
        <v>75.400000000000006</v>
      </c>
      <c r="H248">
        <v>50.6</v>
      </c>
      <c r="I248">
        <v>41.1</v>
      </c>
      <c r="J248">
        <v>66</v>
      </c>
      <c r="K248">
        <v>23873.8</v>
      </c>
      <c r="L248">
        <v>18.399999999999999</v>
      </c>
      <c r="M248" s="2">
        <v>0.25</v>
      </c>
      <c r="N248">
        <v>2012</v>
      </c>
      <c r="O248" s="10">
        <f t="shared" si="13"/>
        <v>40955</v>
      </c>
      <c r="P248">
        <f t="shared" si="11"/>
        <v>5</v>
      </c>
    </row>
    <row r="249" spans="1:16" x14ac:dyDescent="0.2">
      <c r="A249">
        <f t="shared" si="12"/>
        <v>248</v>
      </c>
      <c r="B249">
        <v>48</v>
      </c>
      <c r="C249" t="s">
        <v>113</v>
      </c>
      <c r="D249" t="s">
        <v>20</v>
      </c>
      <c r="E249">
        <v>59</v>
      </c>
      <c r="F249">
        <v>80.400000000000006</v>
      </c>
      <c r="G249">
        <v>61.1</v>
      </c>
      <c r="H249">
        <v>75.599999999999994</v>
      </c>
      <c r="I249">
        <v>37.700000000000003</v>
      </c>
      <c r="J249">
        <v>65.7</v>
      </c>
      <c r="K249" s="1">
        <v>34938</v>
      </c>
      <c r="L249">
        <v>15.3</v>
      </c>
      <c r="M249" s="2">
        <v>0.34</v>
      </c>
      <c r="N249">
        <v>2012</v>
      </c>
      <c r="O249" s="10">
        <f t="shared" si="13"/>
        <v>40956</v>
      </c>
      <c r="P249">
        <f t="shared" si="11"/>
        <v>6</v>
      </c>
    </row>
    <row r="250" spans="1:16" x14ac:dyDescent="0.2">
      <c r="A250">
        <f t="shared" si="12"/>
        <v>249</v>
      </c>
      <c r="B250">
        <v>49</v>
      </c>
      <c r="C250" t="s">
        <v>80</v>
      </c>
      <c r="D250" t="s">
        <v>14</v>
      </c>
      <c r="E250">
        <v>59.8</v>
      </c>
      <c r="F250">
        <v>33.4</v>
      </c>
      <c r="G250">
        <v>53.6</v>
      </c>
      <c r="H250">
        <v>93.9</v>
      </c>
      <c r="I250">
        <v>34.9</v>
      </c>
      <c r="J250">
        <v>65.599999999999994</v>
      </c>
      <c r="K250" s="1">
        <v>8653</v>
      </c>
      <c r="L250">
        <v>10.1</v>
      </c>
      <c r="M250" s="2">
        <v>0.19</v>
      </c>
      <c r="N250">
        <v>2012</v>
      </c>
      <c r="O250" s="10">
        <f t="shared" si="13"/>
        <v>40957</v>
      </c>
      <c r="P250">
        <f t="shared" si="11"/>
        <v>7</v>
      </c>
    </row>
    <row r="251" spans="1:16" x14ac:dyDescent="0.2">
      <c r="A251">
        <f t="shared" si="12"/>
        <v>250</v>
      </c>
      <c r="B251">
        <v>49</v>
      </c>
      <c r="C251" t="s">
        <v>58</v>
      </c>
      <c r="D251" t="s">
        <v>59</v>
      </c>
      <c r="E251">
        <v>82.3</v>
      </c>
      <c r="F251">
        <v>51.7</v>
      </c>
      <c r="G251">
        <v>64.099999999999994</v>
      </c>
      <c r="H251">
        <v>51</v>
      </c>
      <c r="I251">
        <v>99.9</v>
      </c>
      <c r="J251">
        <v>65.599999999999994</v>
      </c>
      <c r="K251" s="1">
        <v>40148</v>
      </c>
      <c r="L251">
        <v>8.3000000000000007</v>
      </c>
      <c r="M251" s="2">
        <v>0.14000000000000001</v>
      </c>
      <c r="N251">
        <v>2012</v>
      </c>
      <c r="O251" s="10">
        <f t="shared" si="13"/>
        <v>40958</v>
      </c>
      <c r="P251">
        <f t="shared" si="11"/>
        <v>1</v>
      </c>
    </row>
    <row r="252" spans="1:16" x14ac:dyDescent="0.2">
      <c r="A252">
        <f t="shared" si="12"/>
        <v>251</v>
      </c>
      <c r="B252">
        <v>51</v>
      </c>
      <c r="C252" t="s">
        <v>138</v>
      </c>
      <c r="D252" t="s">
        <v>14</v>
      </c>
      <c r="E252">
        <v>53.5</v>
      </c>
      <c r="F252">
        <v>29.5</v>
      </c>
      <c r="G252">
        <v>66.7</v>
      </c>
      <c r="H252">
        <v>83.4</v>
      </c>
      <c r="I252">
        <v>61.6</v>
      </c>
      <c r="J252">
        <v>64.900000000000006</v>
      </c>
      <c r="K252" s="1">
        <v>44501</v>
      </c>
      <c r="L252">
        <v>12.4</v>
      </c>
      <c r="M252" s="2">
        <v>0.12</v>
      </c>
      <c r="N252">
        <v>2012</v>
      </c>
      <c r="O252" s="10">
        <f t="shared" si="13"/>
        <v>40959</v>
      </c>
      <c r="P252">
        <f t="shared" si="11"/>
        <v>2</v>
      </c>
    </row>
    <row r="253" spans="1:16" x14ac:dyDescent="0.2">
      <c r="A253">
        <f t="shared" si="12"/>
        <v>252</v>
      </c>
      <c r="B253">
        <v>52</v>
      </c>
      <c r="C253" t="s">
        <v>82</v>
      </c>
      <c r="D253" t="s">
        <v>44</v>
      </c>
      <c r="E253">
        <v>76.400000000000006</v>
      </c>
      <c r="F253">
        <v>21.1</v>
      </c>
      <c r="G253">
        <v>72</v>
      </c>
      <c r="H253">
        <v>56.3</v>
      </c>
      <c r="I253">
        <v>71.7</v>
      </c>
      <c r="J253">
        <v>64.8</v>
      </c>
      <c r="K253" s="1">
        <v>22809</v>
      </c>
      <c r="L253">
        <v>5.6</v>
      </c>
      <c r="M253" s="2">
        <v>7.0000000000000007E-2</v>
      </c>
      <c r="N253">
        <v>2012</v>
      </c>
      <c r="O253" s="10">
        <f t="shared" si="13"/>
        <v>40960</v>
      </c>
      <c r="P253">
        <f t="shared" si="11"/>
        <v>3</v>
      </c>
    </row>
    <row r="254" spans="1:16" x14ac:dyDescent="0.2">
      <c r="A254">
        <f t="shared" si="12"/>
        <v>253</v>
      </c>
      <c r="B254">
        <v>53</v>
      </c>
      <c r="C254" t="s">
        <v>46</v>
      </c>
      <c r="D254" t="s">
        <v>47</v>
      </c>
      <c r="E254">
        <v>56.4</v>
      </c>
      <c r="F254">
        <v>25</v>
      </c>
      <c r="G254">
        <v>51.9</v>
      </c>
      <c r="H254">
        <v>92.3</v>
      </c>
      <c r="I254">
        <v>100</v>
      </c>
      <c r="J254">
        <v>64.599999999999994</v>
      </c>
      <c r="K254" s="1">
        <v>3055</v>
      </c>
      <c r="L254">
        <v>10.1</v>
      </c>
      <c r="M254" s="2">
        <v>0.04</v>
      </c>
      <c r="N254">
        <v>2012</v>
      </c>
      <c r="O254" s="10">
        <f t="shared" si="13"/>
        <v>40961</v>
      </c>
      <c r="P254">
        <f t="shared" si="11"/>
        <v>4</v>
      </c>
    </row>
    <row r="255" spans="1:16" x14ac:dyDescent="0.2">
      <c r="A255">
        <f t="shared" si="12"/>
        <v>254</v>
      </c>
      <c r="B255">
        <v>54</v>
      </c>
      <c r="C255" t="s">
        <v>84</v>
      </c>
      <c r="D255" t="s">
        <v>14</v>
      </c>
      <c r="E255">
        <v>60.7</v>
      </c>
      <c r="F255">
        <v>37.200000000000003</v>
      </c>
      <c r="G255">
        <v>46.2</v>
      </c>
      <c r="H255">
        <v>95.6</v>
      </c>
      <c r="I255">
        <v>27.6</v>
      </c>
      <c r="J255">
        <v>64.2</v>
      </c>
      <c r="K255" s="1">
        <v>24789</v>
      </c>
      <c r="L255">
        <v>8.6</v>
      </c>
      <c r="M255" s="2">
        <v>0.17</v>
      </c>
      <c r="N255">
        <v>2012</v>
      </c>
      <c r="O255" s="10">
        <f t="shared" si="13"/>
        <v>40962</v>
      </c>
      <c r="P255">
        <f t="shared" si="11"/>
        <v>5</v>
      </c>
    </row>
    <row r="256" spans="1:16" x14ac:dyDescent="0.2">
      <c r="A256">
        <f t="shared" si="12"/>
        <v>255</v>
      </c>
      <c r="B256">
        <v>55</v>
      </c>
      <c r="C256" t="s">
        <v>99</v>
      </c>
      <c r="D256" t="s">
        <v>14</v>
      </c>
      <c r="E256">
        <v>65.8</v>
      </c>
      <c r="F256">
        <v>41.1</v>
      </c>
      <c r="G256">
        <v>48.7</v>
      </c>
      <c r="H256">
        <v>80.2</v>
      </c>
      <c r="I256">
        <v>99.3</v>
      </c>
      <c r="J256">
        <v>64</v>
      </c>
      <c r="K256" s="1">
        <v>36534</v>
      </c>
      <c r="L256">
        <v>12.9</v>
      </c>
      <c r="M256" s="2">
        <v>0.2</v>
      </c>
      <c r="N256">
        <v>2012</v>
      </c>
      <c r="O256" s="10">
        <f t="shared" si="13"/>
        <v>40963</v>
      </c>
      <c r="P256">
        <f t="shared" si="11"/>
        <v>6</v>
      </c>
    </row>
    <row r="257" spans="1:16" x14ac:dyDescent="0.2">
      <c r="A257">
        <f t="shared" si="12"/>
        <v>256</v>
      </c>
      <c r="B257">
        <v>56</v>
      </c>
      <c r="C257" t="s">
        <v>103</v>
      </c>
      <c r="D257" t="s">
        <v>20</v>
      </c>
      <c r="E257">
        <v>49.8</v>
      </c>
      <c r="F257">
        <v>90</v>
      </c>
      <c r="G257">
        <v>54.2</v>
      </c>
      <c r="H257">
        <v>80.900000000000006</v>
      </c>
      <c r="I257">
        <v>40.799999999999997</v>
      </c>
      <c r="J257">
        <v>63.2</v>
      </c>
      <c r="K257" s="1">
        <v>21394</v>
      </c>
      <c r="L257">
        <v>11.4</v>
      </c>
      <c r="M257" s="2">
        <v>0.37</v>
      </c>
      <c r="N257">
        <v>2012</v>
      </c>
      <c r="O257" s="10">
        <f t="shared" si="13"/>
        <v>40964</v>
      </c>
      <c r="P257">
        <f t="shared" si="11"/>
        <v>7</v>
      </c>
    </row>
    <row r="258" spans="1:16" x14ac:dyDescent="0.2">
      <c r="A258">
        <f t="shared" si="12"/>
        <v>257</v>
      </c>
      <c r="B258">
        <v>57</v>
      </c>
      <c r="C258" t="s">
        <v>91</v>
      </c>
      <c r="D258" t="s">
        <v>14</v>
      </c>
      <c r="E258">
        <v>61.8</v>
      </c>
      <c r="F258">
        <v>42.2</v>
      </c>
      <c r="G258">
        <v>56.2</v>
      </c>
      <c r="H258">
        <v>77.5</v>
      </c>
      <c r="I258">
        <v>49.9</v>
      </c>
      <c r="J258">
        <v>63</v>
      </c>
      <c r="K258" s="1">
        <v>51462</v>
      </c>
      <c r="L258">
        <v>13.4</v>
      </c>
      <c r="M258" s="2">
        <v>0.12</v>
      </c>
      <c r="N258">
        <v>2012</v>
      </c>
      <c r="O258" s="10">
        <f t="shared" si="13"/>
        <v>40965</v>
      </c>
      <c r="P258">
        <f t="shared" si="11"/>
        <v>1</v>
      </c>
    </row>
    <row r="259" spans="1:16" x14ac:dyDescent="0.2">
      <c r="A259">
        <f t="shared" si="12"/>
        <v>258</v>
      </c>
      <c r="B259">
        <v>58</v>
      </c>
      <c r="C259" t="s">
        <v>96</v>
      </c>
      <c r="D259" t="s">
        <v>57</v>
      </c>
      <c r="E259">
        <v>55.4</v>
      </c>
      <c r="F259">
        <v>88.1</v>
      </c>
      <c r="G259">
        <v>65.7</v>
      </c>
      <c r="H259">
        <v>57.2</v>
      </c>
      <c r="I259">
        <v>92.1</v>
      </c>
      <c r="J259">
        <v>62.4</v>
      </c>
      <c r="K259" s="1">
        <v>41868</v>
      </c>
      <c r="L259">
        <v>20.2</v>
      </c>
      <c r="M259" s="2">
        <v>0.28000000000000003</v>
      </c>
      <c r="N259">
        <v>2012</v>
      </c>
      <c r="O259" s="10">
        <f t="shared" si="13"/>
        <v>40966</v>
      </c>
      <c r="P259">
        <f t="shared" ref="P259:P322" si="14" xml:space="preserve"> WEEKDAY(O:O,1)</f>
        <v>2</v>
      </c>
    </row>
    <row r="260" spans="1:16" x14ac:dyDescent="0.2">
      <c r="A260">
        <f t="shared" ref="A260:A323" si="15">A259+1</f>
        <v>259</v>
      </c>
      <c r="B260">
        <v>59</v>
      </c>
      <c r="C260" t="s">
        <v>89</v>
      </c>
      <c r="D260" t="s">
        <v>14</v>
      </c>
      <c r="E260">
        <v>54.3</v>
      </c>
      <c r="F260">
        <v>26.5</v>
      </c>
      <c r="G260">
        <v>53.9</v>
      </c>
      <c r="H260">
        <v>88.7</v>
      </c>
      <c r="I260">
        <v>37.5</v>
      </c>
      <c r="J260">
        <v>62</v>
      </c>
      <c r="K260" s="1">
        <v>26485</v>
      </c>
      <c r="L260">
        <v>5.8</v>
      </c>
      <c r="M260" s="2">
        <v>0.1</v>
      </c>
      <c r="N260">
        <v>2012</v>
      </c>
      <c r="O260" s="10">
        <f t="shared" si="13"/>
        <v>40967</v>
      </c>
      <c r="P260">
        <f t="shared" si="14"/>
        <v>3</v>
      </c>
    </row>
    <row r="261" spans="1:16" x14ac:dyDescent="0.2">
      <c r="A261">
        <f t="shared" si="15"/>
        <v>260</v>
      </c>
      <c r="B261">
        <v>59</v>
      </c>
      <c r="C261" t="s">
        <v>65</v>
      </c>
      <c r="D261" t="s">
        <v>62</v>
      </c>
      <c r="E261">
        <v>56.6</v>
      </c>
      <c r="F261">
        <v>66.2</v>
      </c>
      <c r="G261">
        <v>33.5</v>
      </c>
      <c r="H261">
        <v>96.4</v>
      </c>
      <c r="I261">
        <v>44.7</v>
      </c>
      <c r="J261">
        <v>62</v>
      </c>
      <c r="K261" s="1">
        <v>2400</v>
      </c>
      <c r="L261">
        <v>7.9</v>
      </c>
      <c r="M261" s="2">
        <v>0.2</v>
      </c>
      <c r="N261">
        <v>2012</v>
      </c>
      <c r="O261" s="10">
        <f t="shared" si="13"/>
        <v>40968</v>
      </c>
      <c r="P261">
        <f t="shared" si="14"/>
        <v>4</v>
      </c>
    </row>
    <row r="262" spans="1:16" x14ac:dyDescent="0.2">
      <c r="A262">
        <f t="shared" si="15"/>
        <v>261</v>
      </c>
      <c r="B262">
        <v>61</v>
      </c>
      <c r="C262" t="s">
        <v>117</v>
      </c>
      <c r="D262" t="s">
        <v>30</v>
      </c>
      <c r="E262">
        <v>56.7</v>
      </c>
      <c r="F262">
        <v>87.4</v>
      </c>
      <c r="G262">
        <v>45.9</v>
      </c>
      <c r="H262">
        <v>78.400000000000006</v>
      </c>
      <c r="I262">
        <v>43.5</v>
      </c>
      <c r="J262">
        <v>61.9</v>
      </c>
      <c r="K262" s="1">
        <v>26583</v>
      </c>
      <c r="L262">
        <v>6.5</v>
      </c>
      <c r="M262" s="2">
        <v>0.19</v>
      </c>
      <c r="N262">
        <v>2012</v>
      </c>
      <c r="O262" s="10">
        <f t="shared" si="13"/>
        <v>40969</v>
      </c>
      <c r="P262">
        <f t="shared" si="14"/>
        <v>5</v>
      </c>
    </row>
    <row r="263" spans="1:16" x14ac:dyDescent="0.2">
      <c r="A263">
        <f t="shared" si="15"/>
        <v>262</v>
      </c>
      <c r="B263">
        <v>62</v>
      </c>
      <c r="C263" t="s">
        <v>64</v>
      </c>
      <c r="D263" t="s">
        <v>38</v>
      </c>
      <c r="E263">
        <v>51</v>
      </c>
      <c r="F263">
        <v>80.099999999999994</v>
      </c>
      <c r="G263">
        <v>58.6</v>
      </c>
      <c r="H263">
        <v>71</v>
      </c>
      <c r="I263">
        <v>59</v>
      </c>
      <c r="J263">
        <v>61.7</v>
      </c>
      <c r="K263" s="1">
        <v>11385</v>
      </c>
      <c r="L263">
        <v>23.8</v>
      </c>
      <c r="M263" s="2">
        <v>0.36</v>
      </c>
      <c r="N263">
        <v>2012</v>
      </c>
      <c r="O263" s="10">
        <f t="shared" si="13"/>
        <v>40970</v>
      </c>
      <c r="P263">
        <f t="shared" si="14"/>
        <v>6</v>
      </c>
    </row>
    <row r="264" spans="1:16" x14ac:dyDescent="0.2">
      <c r="A264">
        <f t="shared" si="15"/>
        <v>263</v>
      </c>
      <c r="B264">
        <v>63</v>
      </c>
      <c r="C264" t="s">
        <v>61</v>
      </c>
      <c r="D264" t="s">
        <v>62</v>
      </c>
      <c r="E264">
        <v>50.4</v>
      </c>
      <c r="F264">
        <v>86.1</v>
      </c>
      <c r="G264">
        <v>38.799999999999997</v>
      </c>
      <c r="H264">
        <v>89.1</v>
      </c>
      <c r="I264">
        <v>63</v>
      </c>
      <c r="J264">
        <v>61.5</v>
      </c>
      <c r="K264" s="1">
        <v>2429</v>
      </c>
      <c r="L264">
        <v>4.8</v>
      </c>
      <c r="M264" s="2">
        <v>0.3</v>
      </c>
      <c r="N264">
        <v>2012</v>
      </c>
      <c r="O264" s="10">
        <f t="shared" si="13"/>
        <v>40971</v>
      </c>
      <c r="P264">
        <f t="shared" si="14"/>
        <v>7</v>
      </c>
    </row>
    <row r="265" spans="1:16" x14ac:dyDescent="0.2">
      <c r="A265">
        <f t="shared" si="15"/>
        <v>264</v>
      </c>
      <c r="B265">
        <v>64</v>
      </c>
      <c r="C265" t="s">
        <v>81</v>
      </c>
      <c r="D265" t="s">
        <v>14</v>
      </c>
      <c r="E265">
        <v>54</v>
      </c>
      <c r="F265">
        <v>27.3</v>
      </c>
      <c r="G265">
        <v>58.3</v>
      </c>
      <c r="H265">
        <v>80.099999999999994</v>
      </c>
      <c r="I265">
        <v>53.2</v>
      </c>
      <c r="J265">
        <v>61.1</v>
      </c>
      <c r="K265" s="1">
        <v>56959</v>
      </c>
      <c r="L265">
        <v>13</v>
      </c>
      <c r="M265" s="2">
        <v>0.11</v>
      </c>
      <c r="N265">
        <v>2012</v>
      </c>
      <c r="O265" s="10">
        <f t="shared" si="13"/>
        <v>40972</v>
      </c>
      <c r="P265">
        <f t="shared" si="14"/>
        <v>1</v>
      </c>
    </row>
    <row r="266" spans="1:16" x14ac:dyDescent="0.2">
      <c r="A266">
        <f t="shared" si="15"/>
        <v>265</v>
      </c>
      <c r="B266">
        <v>65</v>
      </c>
      <c r="C266" t="s">
        <v>119</v>
      </c>
      <c r="D266" t="s">
        <v>33</v>
      </c>
      <c r="E266">
        <v>41.9</v>
      </c>
      <c r="F266">
        <v>72</v>
      </c>
      <c r="G266">
        <v>49.9</v>
      </c>
      <c r="H266">
        <v>85.5</v>
      </c>
      <c r="I266">
        <v>97.5</v>
      </c>
      <c r="J266">
        <v>61</v>
      </c>
      <c r="K266" s="1">
        <v>23823</v>
      </c>
      <c r="L266">
        <v>19.3</v>
      </c>
      <c r="M266" s="2">
        <v>0.15</v>
      </c>
      <c r="N266">
        <v>2012</v>
      </c>
      <c r="O266" s="10">
        <f t="shared" si="13"/>
        <v>40973</v>
      </c>
      <c r="P266">
        <f t="shared" si="14"/>
        <v>2</v>
      </c>
    </row>
    <row r="267" spans="1:16" x14ac:dyDescent="0.2">
      <c r="A267">
        <f t="shared" si="15"/>
        <v>266</v>
      </c>
      <c r="B267">
        <v>66</v>
      </c>
      <c r="C267" t="s">
        <v>93</v>
      </c>
      <c r="D267" t="s">
        <v>20</v>
      </c>
      <c r="E267">
        <v>44.2</v>
      </c>
      <c r="F267">
        <v>73.7</v>
      </c>
      <c r="G267">
        <v>47.7</v>
      </c>
      <c r="H267">
        <v>89.9</v>
      </c>
      <c r="I267">
        <v>34.799999999999997</v>
      </c>
      <c r="J267">
        <v>60.9</v>
      </c>
      <c r="K267" s="1">
        <v>17906</v>
      </c>
      <c r="L267">
        <v>14</v>
      </c>
      <c r="M267" s="2">
        <v>0.25</v>
      </c>
      <c r="N267">
        <v>2012</v>
      </c>
      <c r="O267" s="10">
        <f t="shared" ref="O267:O330" si="16">DATE(N267,1,A67)</f>
        <v>40974</v>
      </c>
      <c r="P267">
        <f t="shared" si="14"/>
        <v>3</v>
      </c>
    </row>
    <row r="268" spans="1:16" x14ac:dyDescent="0.2">
      <c r="A268">
        <f t="shared" si="15"/>
        <v>267</v>
      </c>
      <c r="B268">
        <v>67</v>
      </c>
      <c r="C268" t="s">
        <v>150</v>
      </c>
      <c r="D268" t="s">
        <v>151</v>
      </c>
      <c r="E268">
        <v>52.5</v>
      </c>
      <c r="F268">
        <v>56.7</v>
      </c>
      <c r="G268">
        <v>64.7</v>
      </c>
      <c r="H268">
        <v>63</v>
      </c>
      <c r="I268">
        <v>99.9</v>
      </c>
      <c r="J268">
        <v>60.8</v>
      </c>
      <c r="K268" s="1">
        <v>42503</v>
      </c>
      <c r="L268">
        <v>41.9</v>
      </c>
      <c r="M268" s="2">
        <v>0.18</v>
      </c>
      <c r="N268">
        <v>2012</v>
      </c>
      <c r="O268" s="10">
        <f t="shared" si="16"/>
        <v>40975</v>
      </c>
      <c r="P268">
        <f t="shared" si="14"/>
        <v>4</v>
      </c>
    </row>
    <row r="269" spans="1:16" x14ac:dyDescent="0.2">
      <c r="A269">
        <f t="shared" si="15"/>
        <v>268</v>
      </c>
      <c r="B269">
        <v>68</v>
      </c>
      <c r="C269" t="s">
        <v>178</v>
      </c>
      <c r="D269" t="s">
        <v>145</v>
      </c>
      <c r="E269">
        <v>42.8</v>
      </c>
      <c r="F269">
        <v>58.1</v>
      </c>
      <c r="G269">
        <v>53.2</v>
      </c>
      <c r="H269">
        <v>85.7</v>
      </c>
      <c r="I269">
        <v>59.3</v>
      </c>
      <c r="J269">
        <v>60.4</v>
      </c>
      <c r="K269" s="1">
        <v>30779</v>
      </c>
      <c r="L269">
        <v>15.4</v>
      </c>
      <c r="M269" s="2">
        <v>7.0000000000000007E-2</v>
      </c>
      <c r="N269">
        <v>2012</v>
      </c>
      <c r="O269" s="10">
        <f t="shared" si="16"/>
        <v>40976</v>
      </c>
      <c r="P269">
        <f t="shared" si="14"/>
        <v>5</v>
      </c>
    </row>
    <row r="270" spans="1:16" x14ac:dyDescent="0.2">
      <c r="A270">
        <f t="shared" si="15"/>
        <v>269</v>
      </c>
      <c r="B270">
        <v>69</v>
      </c>
      <c r="C270" t="s">
        <v>69</v>
      </c>
      <c r="D270" t="s">
        <v>70</v>
      </c>
      <c r="E270">
        <v>51.4</v>
      </c>
      <c r="F270">
        <v>48</v>
      </c>
      <c r="G270">
        <v>50.9</v>
      </c>
      <c r="H270">
        <v>84.1</v>
      </c>
      <c r="I270">
        <v>32.700000000000003</v>
      </c>
      <c r="J270">
        <v>60.3</v>
      </c>
      <c r="K270" s="1">
        <v>25581</v>
      </c>
      <c r="L270">
        <v>25.6</v>
      </c>
      <c r="M270" s="2">
        <v>0.12</v>
      </c>
      <c r="N270">
        <v>2012</v>
      </c>
      <c r="O270" s="10">
        <f t="shared" si="16"/>
        <v>40977</v>
      </c>
      <c r="P270">
        <f t="shared" si="14"/>
        <v>6</v>
      </c>
    </row>
    <row r="271" spans="1:16" x14ac:dyDescent="0.2">
      <c r="A271">
        <f t="shared" si="15"/>
        <v>270</v>
      </c>
      <c r="B271">
        <v>70</v>
      </c>
      <c r="C271" t="s">
        <v>76</v>
      </c>
      <c r="D271" t="s">
        <v>14</v>
      </c>
      <c r="E271">
        <v>52.1</v>
      </c>
      <c r="F271">
        <v>26.8</v>
      </c>
      <c r="G271">
        <v>47.6</v>
      </c>
      <c r="H271">
        <v>86.8</v>
      </c>
      <c r="I271">
        <v>64.400000000000006</v>
      </c>
      <c r="J271">
        <v>59.6</v>
      </c>
      <c r="K271" s="1">
        <v>12161</v>
      </c>
      <c r="L271">
        <v>3.6</v>
      </c>
      <c r="M271" s="2">
        <v>0.1</v>
      </c>
      <c r="N271">
        <v>2012</v>
      </c>
      <c r="O271" s="10">
        <f t="shared" si="16"/>
        <v>40978</v>
      </c>
      <c r="P271">
        <f t="shared" si="14"/>
        <v>7</v>
      </c>
    </row>
    <row r="272" spans="1:16" x14ac:dyDescent="0.2">
      <c r="A272">
        <f t="shared" si="15"/>
        <v>271</v>
      </c>
      <c r="B272">
        <v>71</v>
      </c>
      <c r="C272" t="s">
        <v>83</v>
      </c>
      <c r="D272" t="s">
        <v>59</v>
      </c>
      <c r="E272">
        <v>74.099999999999994</v>
      </c>
      <c r="F272">
        <v>33.4</v>
      </c>
      <c r="G272">
        <v>70.099999999999994</v>
      </c>
      <c r="H272">
        <v>37.4</v>
      </c>
      <c r="I272">
        <v>99.8</v>
      </c>
      <c r="J272">
        <v>59.5</v>
      </c>
      <c r="K272" s="1">
        <v>39763</v>
      </c>
      <c r="L272">
        <v>13.7</v>
      </c>
      <c r="M272" s="2">
        <v>0.1</v>
      </c>
      <c r="N272">
        <v>2012</v>
      </c>
      <c r="O272" s="10">
        <f t="shared" si="16"/>
        <v>40979</v>
      </c>
      <c r="P272">
        <f t="shared" si="14"/>
        <v>1</v>
      </c>
    </row>
    <row r="273" spans="1:16" x14ac:dyDescent="0.2">
      <c r="A273">
        <f t="shared" si="15"/>
        <v>272</v>
      </c>
      <c r="B273">
        <v>72</v>
      </c>
      <c r="C273" t="s">
        <v>72</v>
      </c>
      <c r="D273" t="s">
        <v>14</v>
      </c>
      <c r="E273">
        <v>45.9</v>
      </c>
      <c r="F273">
        <v>39.700000000000003</v>
      </c>
      <c r="G273">
        <v>38</v>
      </c>
      <c r="H273">
        <v>99.9</v>
      </c>
      <c r="I273">
        <v>36.200000000000003</v>
      </c>
      <c r="J273">
        <v>59</v>
      </c>
      <c r="K273" s="1">
        <v>6333</v>
      </c>
      <c r="L273">
        <v>9</v>
      </c>
      <c r="M273" s="2">
        <v>0.26</v>
      </c>
      <c r="N273">
        <v>2012</v>
      </c>
      <c r="O273" s="10">
        <f t="shared" si="16"/>
        <v>40980</v>
      </c>
      <c r="P273">
        <f t="shared" si="14"/>
        <v>2</v>
      </c>
    </row>
    <row r="274" spans="1:16" x14ac:dyDescent="0.2">
      <c r="A274">
        <f t="shared" si="15"/>
        <v>273</v>
      </c>
      <c r="B274">
        <v>73</v>
      </c>
      <c r="C274" t="s">
        <v>109</v>
      </c>
      <c r="D274" t="s">
        <v>70</v>
      </c>
      <c r="E274">
        <v>57.1</v>
      </c>
      <c r="F274">
        <v>62.3</v>
      </c>
      <c r="G274">
        <v>41.5</v>
      </c>
      <c r="H274">
        <v>78.5</v>
      </c>
      <c r="I274">
        <v>37.6</v>
      </c>
      <c r="J274">
        <v>58.7</v>
      </c>
      <c r="K274" s="1">
        <v>28881</v>
      </c>
      <c r="L274">
        <v>24.5</v>
      </c>
      <c r="M274" s="2">
        <v>0.17</v>
      </c>
      <c r="N274">
        <v>2012</v>
      </c>
      <c r="O274" s="10">
        <f t="shared" si="16"/>
        <v>40981</v>
      </c>
      <c r="P274">
        <f t="shared" si="14"/>
        <v>3</v>
      </c>
    </row>
    <row r="275" spans="1:16" x14ac:dyDescent="0.2">
      <c r="A275">
        <f t="shared" si="15"/>
        <v>274</v>
      </c>
      <c r="B275">
        <v>74</v>
      </c>
      <c r="C275" t="s">
        <v>107</v>
      </c>
      <c r="D275" t="s">
        <v>57</v>
      </c>
      <c r="E275">
        <v>47.5</v>
      </c>
      <c r="F275">
        <v>80.8</v>
      </c>
      <c r="G275">
        <v>52.3</v>
      </c>
      <c r="H275">
        <v>70.2</v>
      </c>
      <c r="I275">
        <v>62.6</v>
      </c>
      <c r="J275">
        <v>58.6</v>
      </c>
      <c r="K275" s="1">
        <v>34718</v>
      </c>
      <c r="L275">
        <v>32.700000000000003</v>
      </c>
      <c r="M275" s="2">
        <v>0.27</v>
      </c>
      <c r="N275">
        <v>2012</v>
      </c>
      <c r="O275" s="10">
        <f t="shared" si="16"/>
        <v>40982</v>
      </c>
      <c r="P275">
        <f t="shared" si="14"/>
        <v>4</v>
      </c>
    </row>
    <row r="276" spans="1:16" x14ac:dyDescent="0.2">
      <c r="A276">
        <f t="shared" si="15"/>
        <v>275</v>
      </c>
      <c r="B276">
        <v>75</v>
      </c>
      <c r="C276" t="s">
        <v>86</v>
      </c>
      <c r="D276" t="s">
        <v>14</v>
      </c>
      <c r="E276">
        <v>48.4</v>
      </c>
      <c r="F276">
        <v>37.299999999999997</v>
      </c>
      <c r="G276">
        <v>39.799999999999997</v>
      </c>
      <c r="H276">
        <v>90.9</v>
      </c>
      <c r="I276">
        <v>34.4</v>
      </c>
      <c r="J276">
        <v>57.4</v>
      </c>
      <c r="K276" s="1">
        <v>12338</v>
      </c>
      <c r="L276">
        <v>4.5</v>
      </c>
      <c r="M276" s="2">
        <v>0.18</v>
      </c>
      <c r="N276">
        <v>2012</v>
      </c>
      <c r="O276" s="10">
        <f t="shared" si="16"/>
        <v>40983</v>
      </c>
      <c r="P276">
        <f t="shared" si="14"/>
        <v>5</v>
      </c>
    </row>
    <row r="277" spans="1:16" x14ac:dyDescent="0.2">
      <c r="A277">
        <f t="shared" si="15"/>
        <v>276</v>
      </c>
      <c r="B277">
        <v>75</v>
      </c>
      <c r="C277" t="s">
        <v>179</v>
      </c>
      <c r="D277" t="s">
        <v>145</v>
      </c>
      <c r="E277">
        <v>50.1</v>
      </c>
      <c r="F277">
        <v>75.900000000000006</v>
      </c>
      <c r="G277">
        <v>47.6</v>
      </c>
      <c r="H277">
        <v>66.3</v>
      </c>
      <c r="I277">
        <v>100</v>
      </c>
      <c r="J277">
        <v>57.4</v>
      </c>
      <c r="K277" s="1">
        <v>9248</v>
      </c>
      <c r="L277">
        <v>17</v>
      </c>
      <c r="M277" s="2">
        <v>0.21</v>
      </c>
      <c r="N277">
        <v>2012</v>
      </c>
      <c r="O277" s="10">
        <f t="shared" si="16"/>
        <v>40984</v>
      </c>
      <c r="P277">
        <f t="shared" si="14"/>
        <v>6</v>
      </c>
    </row>
    <row r="278" spans="1:16" x14ac:dyDescent="0.2">
      <c r="A278">
        <f t="shared" si="15"/>
        <v>277</v>
      </c>
      <c r="B278">
        <v>77</v>
      </c>
      <c r="C278" t="s">
        <v>78</v>
      </c>
      <c r="D278" t="s">
        <v>14</v>
      </c>
      <c r="E278">
        <v>45.8</v>
      </c>
      <c r="F278">
        <v>41.3</v>
      </c>
      <c r="G278">
        <v>37.4</v>
      </c>
      <c r="H278">
        <v>94.5</v>
      </c>
      <c r="I278">
        <v>35.4</v>
      </c>
      <c r="J278">
        <v>57.3</v>
      </c>
      <c r="K278" s="1">
        <v>10410</v>
      </c>
      <c r="L278">
        <v>10</v>
      </c>
      <c r="M278" s="2">
        <v>0.14000000000000001</v>
      </c>
      <c r="N278">
        <v>2012</v>
      </c>
      <c r="O278" s="10">
        <f t="shared" si="16"/>
        <v>40985</v>
      </c>
      <c r="P278">
        <f t="shared" si="14"/>
        <v>7</v>
      </c>
    </row>
    <row r="279" spans="1:16" x14ac:dyDescent="0.2">
      <c r="A279">
        <f t="shared" si="15"/>
        <v>278</v>
      </c>
      <c r="B279">
        <v>77</v>
      </c>
      <c r="C279" t="s">
        <v>92</v>
      </c>
      <c r="D279" t="s">
        <v>14</v>
      </c>
      <c r="E279">
        <v>39.5</v>
      </c>
      <c r="F279">
        <v>30.8</v>
      </c>
      <c r="G279">
        <v>42.6</v>
      </c>
      <c r="H279">
        <v>98.2</v>
      </c>
      <c r="I279">
        <v>49</v>
      </c>
      <c r="J279">
        <v>57.3</v>
      </c>
      <c r="K279" s="1">
        <v>29325</v>
      </c>
      <c r="L279">
        <v>16.100000000000001</v>
      </c>
      <c r="M279" s="2">
        <v>0.08</v>
      </c>
      <c r="N279">
        <v>2012</v>
      </c>
      <c r="O279" s="10">
        <f t="shared" si="16"/>
        <v>40986</v>
      </c>
      <c r="P279">
        <f t="shared" si="14"/>
        <v>1</v>
      </c>
    </row>
    <row r="280" spans="1:16" x14ac:dyDescent="0.2">
      <c r="A280">
        <f t="shared" si="15"/>
        <v>279</v>
      </c>
      <c r="B280">
        <v>79</v>
      </c>
      <c r="C280" t="s">
        <v>159</v>
      </c>
      <c r="D280" t="s">
        <v>145</v>
      </c>
      <c r="E280">
        <v>45.4</v>
      </c>
      <c r="F280">
        <v>54.4</v>
      </c>
      <c r="G280">
        <v>55.3</v>
      </c>
      <c r="H280">
        <v>71.7</v>
      </c>
      <c r="I280">
        <v>48.6</v>
      </c>
      <c r="J280">
        <v>57</v>
      </c>
      <c r="K280" s="1">
        <v>21222</v>
      </c>
      <c r="L280">
        <v>17.100000000000001</v>
      </c>
      <c r="M280" s="2">
        <v>0.1</v>
      </c>
      <c r="N280">
        <v>2012</v>
      </c>
      <c r="O280" s="10">
        <f t="shared" si="16"/>
        <v>40987</v>
      </c>
      <c r="P280">
        <f t="shared" si="14"/>
        <v>2</v>
      </c>
    </row>
    <row r="281" spans="1:16" x14ac:dyDescent="0.2">
      <c r="A281">
        <f t="shared" si="15"/>
        <v>280</v>
      </c>
      <c r="B281">
        <v>80</v>
      </c>
      <c r="C281" t="s">
        <v>115</v>
      </c>
      <c r="D281" t="s">
        <v>68</v>
      </c>
      <c r="E281">
        <v>40.4</v>
      </c>
      <c r="F281">
        <v>61.2</v>
      </c>
      <c r="G281">
        <v>58.5</v>
      </c>
      <c r="H281">
        <v>72.8</v>
      </c>
      <c r="I281">
        <v>32.6</v>
      </c>
      <c r="J281">
        <v>56.9</v>
      </c>
      <c r="K281" s="1">
        <v>28251</v>
      </c>
      <c r="L281">
        <v>11.5</v>
      </c>
      <c r="M281" s="2">
        <v>0.15</v>
      </c>
      <c r="N281">
        <v>2012</v>
      </c>
      <c r="O281" s="10">
        <f t="shared" si="16"/>
        <v>40988</v>
      </c>
      <c r="P281">
        <f t="shared" si="14"/>
        <v>3</v>
      </c>
    </row>
    <row r="282" spans="1:16" x14ac:dyDescent="0.2">
      <c r="A282">
        <f t="shared" si="15"/>
        <v>281</v>
      </c>
      <c r="B282">
        <v>81</v>
      </c>
      <c r="C282" t="s">
        <v>132</v>
      </c>
      <c r="D282" t="s">
        <v>14</v>
      </c>
      <c r="E282">
        <v>51.6</v>
      </c>
      <c r="F282">
        <v>25.3</v>
      </c>
      <c r="G282">
        <v>60</v>
      </c>
      <c r="H282">
        <v>69</v>
      </c>
      <c r="I282">
        <v>49</v>
      </c>
      <c r="J282">
        <v>56.8</v>
      </c>
      <c r="K282" s="1">
        <v>37032</v>
      </c>
      <c r="L282">
        <v>17.3</v>
      </c>
      <c r="M282" s="2">
        <v>0.08</v>
      </c>
      <c r="N282">
        <v>2012</v>
      </c>
      <c r="O282" s="10">
        <f t="shared" si="16"/>
        <v>40989</v>
      </c>
      <c r="P282">
        <f t="shared" si="14"/>
        <v>4</v>
      </c>
    </row>
    <row r="283" spans="1:16" x14ac:dyDescent="0.2">
      <c r="A283">
        <f t="shared" si="15"/>
        <v>282</v>
      </c>
      <c r="B283">
        <v>81</v>
      </c>
      <c r="C283" t="s">
        <v>241</v>
      </c>
      <c r="D283" t="s">
        <v>14</v>
      </c>
      <c r="E283">
        <v>47</v>
      </c>
      <c r="F283">
        <v>45.7</v>
      </c>
      <c r="G283">
        <v>33.5</v>
      </c>
      <c r="H283">
        <v>94.5</v>
      </c>
      <c r="I283">
        <v>36.4</v>
      </c>
      <c r="J283">
        <v>56.8</v>
      </c>
      <c r="K283" s="1">
        <v>9390</v>
      </c>
      <c r="L283">
        <v>4.5</v>
      </c>
      <c r="M283" s="2">
        <v>0.26</v>
      </c>
      <c r="N283">
        <v>2012</v>
      </c>
      <c r="O283" s="10">
        <f t="shared" si="16"/>
        <v>40990</v>
      </c>
      <c r="P283">
        <f t="shared" si="14"/>
        <v>5</v>
      </c>
    </row>
    <row r="284" spans="1:16" x14ac:dyDescent="0.2">
      <c r="A284">
        <f t="shared" si="15"/>
        <v>283</v>
      </c>
      <c r="B284">
        <v>83</v>
      </c>
      <c r="C284" t="s">
        <v>111</v>
      </c>
      <c r="D284" t="s">
        <v>20</v>
      </c>
      <c r="E284">
        <v>32.5</v>
      </c>
      <c r="F284">
        <v>75.8</v>
      </c>
      <c r="G284">
        <v>37.9</v>
      </c>
      <c r="H284">
        <v>96.2</v>
      </c>
      <c r="I284">
        <v>30.5</v>
      </c>
      <c r="J284">
        <v>56.4</v>
      </c>
      <c r="K284" s="1">
        <v>15489</v>
      </c>
      <c r="L284">
        <v>15.7</v>
      </c>
      <c r="M284" s="2">
        <v>0.24</v>
      </c>
      <c r="N284">
        <v>2012</v>
      </c>
      <c r="O284" s="10">
        <f t="shared" si="16"/>
        <v>40991</v>
      </c>
      <c r="P284">
        <f t="shared" si="14"/>
        <v>6</v>
      </c>
    </row>
    <row r="285" spans="1:16" x14ac:dyDescent="0.2">
      <c r="A285">
        <f t="shared" si="15"/>
        <v>284</v>
      </c>
      <c r="B285">
        <v>84</v>
      </c>
      <c r="C285" t="s">
        <v>174</v>
      </c>
      <c r="D285" t="s">
        <v>62</v>
      </c>
      <c r="E285">
        <v>56.3</v>
      </c>
      <c r="F285">
        <v>66.7</v>
      </c>
      <c r="G285">
        <v>30.5</v>
      </c>
      <c r="H285">
        <v>81.099999999999994</v>
      </c>
      <c r="I285">
        <v>26.2</v>
      </c>
      <c r="J285">
        <v>56</v>
      </c>
      <c r="K285" s="1">
        <v>27862</v>
      </c>
      <c r="L285">
        <v>8.6999999999999993</v>
      </c>
      <c r="M285" s="2">
        <v>0.18</v>
      </c>
      <c r="N285">
        <v>2012</v>
      </c>
      <c r="O285" s="10">
        <f t="shared" si="16"/>
        <v>40992</v>
      </c>
      <c r="P285">
        <f t="shared" si="14"/>
        <v>7</v>
      </c>
    </row>
    <row r="286" spans="1:16" x14ac:dyDescent="0.2">
      <c r="A286">
        <f t="shared" si="15"/>
        <v>285</v>
      </c>
      <c r="B286">
        <v>85</v>
      </c>
      <c r="C286" t="s">
        <v>130</v>
      </c>
      <c r="D286" t="s">
        <v>20</v>
      </c>
      <c r="E286">
        <v>37.1</v>
      </c>
      <c r="F286">
        <v>89.1</v>
      </c>
      <c r="G286">
        <v>40.200000000000003</v>
      </c>
      <c r="H286">
        <v>83</v>
      </c>
      <c r="I286">
        <v>34.1</v>
      </c>
      <c r="J286">
        <v>55.7</v>
      </c>
      <c r="K286" s="1">
        <v>8338</v>
      </c>
      <c r="L286">
        <v>12.7</v>
      </c>
      <c r="M286" s="2">
        <v>0.47</v>
      </c>
      <c r="N286">
        <v>2012</v>
      </c>
      <c r="O286" s="10">
        <f t="shared" si="16"/>
        <v>40993</v>
      </c>
      <c r="P286">
        <f t="shared" si="14"/>
        <v>1</v>
      </c>
    </row>
    <row r="287" spans="1:16" x14ac:dyDescent="0.2">
      <c r="A287">
        <f t="shared" si="15"/>
        <v>286</v>
      </c>
      <c r="B287">
        <v>86</v>
      </c>
      <c r="C287" t="s">
        <v>74</v>
      </c>
      <c r="D287" t="s">
        <v>14</v>
      </c>
      <c r="E287">
        <v>36.200000000000003</v>
      </c>
      <c r="F287">
        <v>36.299999999999997</v>
      </c>
      <c r="G287">
        <v>42.3</v>
      </c>
      <c r="H287">
        <v>93.5</v>
      </c>
      <c r="I287">
        <v>45.6</v>
      </c>
      <c r="J287">
        <v>55.4</v>
      </c>
      <c r="K287" s="1">
        <v>26614</v>
      </c>
      <c r="L287">
        <v>16.100000000000001</v>
      </c>
      <c r="M287" s="2">
        <v>0.16</v>
      </c>
      <c r="N287">
        <v>2012</v>
      </c>
      <c r="O287" s="10">
        <f t="shared" si="16"/>
        <v>40994</v>
      </c>
      <c r="P287">
        <f t="shared" si="14"/>
        <v>2</v>
      </c>
    </row>
    <row r="288" spans="1:16" x14ac:dyDescent="0.2">
      <c r="A288">
        <f t="shared" si="15"/>
        <v>287</v>
      </c>
      <c r="B288">
        <v>87</v>
      </c>
      <c r="C288" t="s">
        <v>185</v>
      </c>
      <c r="D288" t="s">
        <v>68</v>
      </c>
      <c r="E288">
        <v>47.2</v>
      </c>
      <c r="F288">
        <v>59.1</v>
      </c>
      <c r="G288">
        <v>65.099999999999994</v>
      </c>
      <c r="H288">
        <v>53.3</v>
      </c>
      <c r="I288">
        <v>43.4</v>
      </c>
      <c r="J288">
        <v>55.2</v>
      </c>
      <c r="K288" s="1">
        <v>25266</v>
      </c>
      <c r="L288">
        <v>18.2</v>
      </c>
      <c r="M288" s="2">
        <v>0.12</v>
      </c>
      <c r="N288">
        <v>2012</v>
      </c>
      <c r="O288" s="10">
        <f t="shared" si="16"/>
        <v>40995</v>
      </c>
      <c r="P288">
        <f t="shared" si="14"/>
        <v>3</v>
      </c>
    </row>
    <row r="289" spans="1:16" x14ac:dyDescent="0.2">
      <c r="A289">
        <f t="shared" si="15"/>
        <v>288</v>
      </c>
      <c r="B289">
        <v>88</v>
      </c>
      <c r="C289" t="s">
        <v>127</v>
      </c>
      <c r="D289" t="s">
        <v>70</v>
      </c>
      <c r="E289">
        <v>50</v>
      </c>
      <c r="F289">
        <v>65.2</v>
      </c>
      <c r="G289">
        <v>37.1</v>
      </c>
      <c r="H289">
        <v>76.3</v>
      </c>
      <c r="I289">
        <v>47.2</v>
      </c>
      <c r="J289">
        <v>55.1</v>
      </c>
      <c r="K289" s="1">
        <v>35565</v>
      </c>
      <c r="L289">
        <v>31.5</v>
      </c>
      <c r="M289" s="2">
        <v>0.2</v>
      </c>
      <c r="N289">
        <v>2012</v>
      </c>
      <c r="O289" s="10">
        <f t="shared" si="16"/>
        <v>40996</v>
      </c>
      <c r="P289">
        <f t="shared" si="14"/>
        <v>4</v>
      </c>
    </row>
    <row r="290" spans="1:16" x14ac:dyDescent="0.2">
      <c r="A290">
        <f t="shared" si="15"/>
        <v>289</v>
      </c>
      <c r="B290">
        <v>89</v>
      </c>
      <c r="C290" t="s">
        <v>88</v>
      </c>
      <c r="D290" t="s">
        <v>14</v>
      </c>
      <c r="E290">
        <v>42.6</v>
      </c>
      <c r="F290">
        <v>33.1</v>
      </c>
      <c r="G290">
        <v>36.200000000000003</v>
      </c>
      <c r="H290">
        <v>94.1</v>
      </c>
      <c r="I290">
        <v>27.3</v>
      </c>
      <c r="J290">
        <v>55</v>
      </c>
      <c r="K290" s="1">
        <v>11829</v>
      </c>
      <c r="L290">
        <v>13.8</v>
      </c>
      <c r="M290" s="2">
        <v>0.1</v>
      </c>
      <c r="N290">
        <v>2012</v>
      </c>
      <c r="O290" s="10">
        <f t="shared" si="16"/>
        <v>40997</v>
      </c>
      <c r="P290">
        <f t="shared" si="14"/>
        <v>5</v>
      </c>
    </row>
    <row r="291" spans="1:16" x14ac:dyDescent="0.2">
      <c r="A291">
        <f t="shared" si="15"/>
        <v>290</v>
      </c>
      <c r="B291">
        <v>90</v>
      </c>
      <c r="C291" t="s">
        <v>125</v>
      </c>
      <c r="D291" t="s">
        <v>14</v>
      </c>
      <c r="E291">
        <v>44.8</v>
      </c>
      <c r="F291">
        <v>30.6</v>
      </c>
      <c r="G291">
        <v>38.700000000000003</v>
      </c>
      <c r="H291">
        <v>89.9</v>
      </c>
      <c r="I291">
        <v>49</v>
      </c>
      <c r="J291">
        <v>54.9</v>
      </c>
      <c r="K291" s="1">
        <v>6178</v>
      </c>
      <c r="L291">
        <v>6.6</v>
      </c>
      <c r="M291" s="2">
        <v>0.16</v>
      </c>
      <c r="N291">
        <v>2012</v>
      </c>
      <c r="O291" s="10">
        <f t="shared" si="16"/>
        <v>40998</v>
      </c>
      <c r="P291">
        <f t="shared" si="14"/>
        <v>6</v>
      </c>
    </row>
    <row r="292" spans="1:16" x14ac:dyDescent="0.2">
      <c r="A292">
        <f t="shared" si="15"/>
        <v>291</v>
      </c>
      <c r="B292">
        <v>91</v>
      </c>
      <c r="C292" t="s">
        <v>128</v>
      </c>
      <c r="D292" t="s">
        <v>129</v>
      </c>
      <c r="E292">
        <v>39.299999999999997</v>
      </c>
      <c r="F292">
        <v>46.8</v>
      </c>
      <c r="G292">
        <v>54.2</v>
      </c>
      <c r="H292">
        <v>75.099999999999994</v>
      </c>
      <c r="I292">
        <v>28.9</v>
      </c>
      <c r="J292">
        <v>54.8</v>
      </c>
      <c r="K292" s="1">
        <v>23505</v>
      </c>
      <c r="L292">
        <v>15.1</v>
      </c>
      <c r="M292" s="2">
        <v>0.06</v>
      </c>
      <c r="N292">
        <v>2012</v>
      </c>
      <c r="O292" s="10">
        <f t="shared" si="16"/>
        <v>40999</v>
      </c>
      <c r="P292">
        <f t="shared" si="14"/>
        <v>7</v>
      </c>
    </row>
    <row r="293" spans="1:16" x14ac:dyDescent="0.2">
      <c r="A293">
        <f t="shared" si="15"/>
        <v>292</v>
      </c>
      <c r="B293">
        <v>92</v>
      </c>
      <c r="C293" t="s">
        <v>202</v>
      </c>
      <c r="D293" t="s">
        <v>145</v>
      </c>
      <c r="E293">
        <v>41.7</v>
      </c>
      <c r="F293">
        <v>56.4</v>
      </c>
      <c r="G293">
        <v>54.7</v>
      </c>
      <c r="H293">
        <v>68.3</v>
      </c>
      <c r="I293">
        <v>42.5</v>
      </c>
      <c r="J293">
        <v>54.7</v>
      </c>
      <c r="K293" s="1">
        <v>24570</v>
      </c>
      <c r="L293">
        <v>14.4</v>
      </c>
      <c r="M293" s="2">
        <v>0.11</v>
      </c>
      <c r="N293">
        <v>2012</v>
      </c>
      <c r="O293" s="10">
        <f t="shared" si="16"/>
        <v>41000</v>
      </c>
      <c r="P293">
        <f t="shared" si="14"/>
        <v>1</v>
      </c>
    </row>
    <row r="294" spans="1:16" x14ac:dyDescent="0.2">
      <c r="A294">
        <f t="shared" si="15"/>
        <v>293</v>
      </c>
      <c r="B294">
        <v>93</v>
      </c>
      <c r="C294" t="s">
        <v>90</v>
      </c>
      <c r="D294" t="s">
        <v>14</v>
      </c>
      <c r="E294">
        <v>54.2</v>
      </c>
      <c r="F294">
        <v>29.9</v>
      </c>
      <c r="G294">
        <v>40.200000000000003</v>
      </c>
      <c r="H294">
        <v>78.400000000000006</v>
      </c>
      <c r="I294">
        <v>49</v>
      </c>
      <c r="J294">
        <v>54.6</v>
      </c>
      <c r="K294" s="1">
        <v>9259</v>
      </c>
      <c r="L294">
        <v>6.4</v>
      </c>
      <c r="M294" s="2">
        <v>0.17</v>
      </c>
      <c r="N294">
        <v>2012</v>
      </c>
      <c r="O294" s="10">
        <f t="shared" si="16"/>
        <v>41001</v>
      </c>
      <c r="P294">
        <f t="shared" si="14"/>
        <v>2</v>
      </c>
    </row>
    <row r="295" spans="1:16" x14ac:dyDescent="0.2">
      <c r="A295">
        <f t="shared" si="15"/>
        <v>294</v>
      </c>
      <c r="B295">
        <v>94</v>
      </c>
      <c r="C295" t="s">
        <v>105</v>
      </c>
      <c r="D295" t="s">
        <v>47</v>
      </c>
      <c r="E295">
        <v>64.2</v>
      </c>
      <c r="F295">
        <v>29.3</v>
      </c>
      <c r="G295">
        <v>54.6</v>
      </c>
      <c r="H295">
        <v>47.1</v>
      </c>
      <c r="I295">
        <v>100</v>
      </c>
      <c r="J295">
        <v>54.5</v>
      </c>
      <c r="K295" s="1">
        <v>9027</v>
      </c>
      <c r="L295">
        <v>10</v>
      </c>
      <c r="M295" s="2">
        <v>0.09</v>
      </c>
      <c r="N295">
        <v>2012</v>
      </c>
      <c r="O295" s="10">
        <f t="shared" si="16"/>
        <v>41002</v>
      </c>
      <c r="P295">
        <f t="shared" si="14"/>
        <v>3</v>
      </c>
    </row>
    <row r="296" spans="1:16" x14ac:dyDescent="0.2">
      <c r="A296">
        <f t="shared" si="15"/>
        <v>295</v>
      </c>
      <c r="B296">
        <v>94</v>
      </c>
      <c r="C296" t="s">
        <v>124</v>
      </c>
      <c r="D296" t="s">
        <v>14</v>
      </c>
      <c r="E296">
        <v>41.1</v>
      </c>
      <c r="F296">
        <v>35.299999999999997</v>
      </c>
      <c r="G296">
        <v>43.6</v>
      </c>
      <c r="H296">
        <v>85.8</v>
      </c>
      <c r="I296">
        <v>28.5</v>
      </c>
      <c r="J296">
        <v>54.5</v>
      </c>
      <c r="K296" s="1">
        <v>31331</v>
      </c>
      <c r="L296">
        <v>8.4</v>
      </c>
      <c r="M296" s="2">
        <v>0.09</v>
      </c>
      <c r="N296">
        <v>2012</v>
      </c>
      <c r="O296" s="10">
        <f t="shared" si="16"/>
        <v>41003</v>
      </c>
      <c r="P296">
        <f t="shared" si="14"/>
        <v>4</v>
      </c>
    </row>
    <row r="297" spans="1:16" x14ac:dyDescent="0.2">
      <c r="A297">
        <f t="shared" si="15"/>
        <v>296</v>
      </c>
      <c r="B297">
        <v>96</v>
      </c>
      <c r="C297" t="s">
        <v>154</v>
      </c>
      <c r="D297" t="s">
        <v>14</v>
      </c>
      <c r="E297">
        <v>47.4</v>
      </c>
      <c r="F297">
        <v>34</v>
      </c>
      <c r="G297">
        <v>49.6</v>
      </c>
      <c r="H297">
        <v>73.599999999999994</v>
      </c>
      <c r="I297">
        <v>28</v>
      </c>
      <c r="J297">
        <v>54.4</v>
      </c>
      <c r="K297" s="1">
        <v>44750</v>
      </c>
      <c r="L297">
        <v>15.7</v>
      </c>
      <c r="M297" s="2">
        <v>0.15</v>
      </c>
      <c r="N297">
        <v>2012</v>
      </c>
      <c r="O297" s="10">
        <f t="shared" si="16"/>
        <v>41004</v>
      </c>
      <c r="P297">
        <f t="shared" si="14"/>
        <v>5</v>
      </c>
    </row>
    <row r="298" spans="1:16" x14ac:dyDescent="0.2">
      <c r="A298">
        <f t="shared" si="15"/>
        <v>297</v>
      </c>
      <c r="B298">
        <v>97</v>
      </c>
      <c r="C298" t="s">
        <v>122</v>
      </c>
      <c r="D298" t="s">
        <v>14</v>
      </c>
      <c r="E298">
        <v>45.1</v>
      </c>
      <c r="F298">
        <v>28.4</v>
      </c>
      <c r="G298">
        <v>43</v>
      </c>
      <c r="H298">
        <v>78.3</v>
      </c>
      <c r="I298">
        <v>86</v>
      </c>
      <c r="J298">
        <v>54.2</v>
      </c>
      <c r="K298" s="1">
        <v>36429</v>
      </c>
      <c r="L298">
        <v>12.7</v>
      </c>
      <c r="M298" s="2">
        <v>0.08</v>
      </c>
      <c r="N298">
        <v>2012</v>
      </c>
      <c r="O298" s="10">
        <f t="shared" si="16"/>
        <v>41005</v>
      </c>
      <c r="P298">
        <f t="shared" si="14"/>
        <v>6</v>
      </c>
    </row>
    <row r="299" spans="1:16" x14ac:dyDescent="0.2">
      <c r="A299">
        <f t="shared" si="15"/>
        <v>298</v>
      </c>
      <c r="B299">
        <v>98</v>
      </c>
      <c r="C299" t="s">
        <v>133</v>
      </c>
      <c r="D299" t="s">
        <v>14</v>
      </c>
      <c r="E299">
        <v>56.6</v>
      </c>
      <c r="F299">
        <v>52.6</v>
      </c>
      <c r="G299">
        <v>49.4</v>
      </c>
      <c r="H299">
        <v>57.8</v>
      </c>
      <c r="I299">
        <v>49</v>
      </c>
      <c r="J299">
        <v>54</v>
      </c>
      <c r="K299" s="1">
        <v>39256</v>
      </c>
      <c r="L299">
        <v>18.100000000000001</v>
      </c>
      <c r="M299" s="2">
        <v>0.22</v>
      </c>
      <c r="N299">
        <v>2012</v>
      </c>
      <c r="O299" s="10">
        <f t="shared" si="16"/>
        <v>41006</v>
      </c>
      <c r="P299">
        <f t="shared" si="14"/>
        <v>7</v>
      </c>
    </row>
    <row r="300" spans="1:16" x14ac:dyDescent="0.2">
      <c r="A300">
        <f t="shared" si="15"/>
        <v>299</v>
      </c>
      <c r="B300">
        <v>99</v>
      </c>
      <c r="C300" t="s">
        <v>106</v>
      </c>
      <c r="D300" t="s">
        <v>20</v>
      </c>
      <c r="E300">
        <v>30.6</v>
      </c>
      <c r="F300">
        <v>79.8</v>
      </c>
      <c r="G300">
        <v>34.799999999999997</v>
      </c>
      <c r="H300">
        <v>92</v>
      </c>
      <c r="I300">
        <v>28.1</v>
      </c>
      <c r="J300">
        <v>53.9</v>
      </c>
      <c r="K300" s="1">
        <v>12001</v>
      </c>
      <c r="L300">
        <v>17.399999999999999</v>
      </c>
      <c r="M300" s="2">
        <v>0.35</v>
      </c>
      <c r="N300">
        <v>2012</v>
      </c>
      <c r="O300" s="10">
        <f t="shared" si="16"/>
        <v>41007</v>
      </c>
      <c r="P300">
        <f t="shared" si="14"/>
        <v>1</v>
      </c>
    </row>
    <row r="301" spans="1:16" x14ac:dyDescent="0.2">
      <c r="A301">
        <f t="shared" si="15"/>
        <v>300</v>
      </c>
      <c r="B301">
        <v>100</v>
      </c>
      <c r="C301" t="s">
        <v>160</v>
      </c>
      <c r="D301" t="s">
        <v>33</v>
      </c>
      <c r="E301">
        <v>50.6</v>
      </c>
      <c r="F301">
        <v>71.900000000000006</v>
      </c>
      <c r="G301">
        <v>54.4</v>
      </c>
      <c r="H301">
        <v>51.7</v>
      </c>
      <c r="I301">
        <v>53.7</v>
      </c>
      <c r="J301">
        <v>53.7</v>
      </c>
      <c r="K301" s="1">
        <v>36299</v>
      </c>
      <c r="L301">
        <v>21.6</v>
      </c>
      <c r="M301" s="2">
        <v>0.23</v>
      </c>
      <c r="N301">
        <v>2012</v>
      </c>
      <c r="O301" s="10">
        <f t="shared" si="16"/>
        <v>41008</v>
      </c>
      <c r="P301">
        <f t="shared" si="14"/>
        <v>2</v>
      </c>
    </row>
    <row r="302" spans="1:16" x14ac:dyDescent="0.2">
      <c r="A302">
        <f t="shared" si="15"/>
        <v>301</v>
      </c>
      <c r="B302">
        <v>101</v>
      </c>
      <c r="C302" t="s">
        <v>171</v>
      </c>
      <c r="D302" t="s">
        <v>20</v>
      </c>
      <c r="E302">
        <v>44.6</v>
      </c>
      <c r="F302">
        <v>68.2</v>
      </c>
      <c r="G302">
        <v>46</v>
      </c>
      <c r="H302">
        <v>67.5</v>
      </c>
      <c r="I302">
        <v>40.200000000000003</v>
      </c>
      <c r="J302">
        <v>53.6</v>
      </c>
      <c r="K302" s="1">
        <v>23311</v>
      </c>
      <c r="L302">
        <v>15.5</v>
      </c>
      <c r="M302" s="2">
        <v>0.31</v>
      </c>
      <c r="N302">
        <v>2012</v>
      </c>
      <c r="O302" s="10">
        <f t="shared" si="16"/>
        <v>41009</v>
      </c>
      <c r="P302">
        <f t="shared" si="14"/>
        <v>3</v>
      </c>
    </row>
    <row r="303" spans="1:16" x14ac:dyDescent="0.2">
      <c r="A303">
        <f t="shared" si="15"/>
        <v>302</v>
      </c>
      <c r="B303">
        <v>102</v>
      </c>
      <c r="C303" t="s">
        <v>161</v>
      </c>
      <c r="D303" t="s">
        <v>20</v>
      </c>
      <c r="E303">
        <v>37.5</v>
      </c>
      <c r="F303">
        <v>68.099999999999994</v>
      </c>
      <c r="G303">
        <v>41</v>
      </c>
      <c r="H303">
        <v>77.5</v>
      </c>
      <c r="I303">
        <v>61.4</v>
      </c>
      <c r="J303">
        <v>53.4</v>
      </c>
      <c r="K303" s="1">
        <v>22616</v>
      </c>
      <c r="L303">
        <v>16</v>
      </c>
      <c r="M303" s="2">
        <v>0.28999999999999998</v>
      </c>
      <c r="N303">
        <v>2012</v>
      </c>
      <c r="O303" s="10">
        <f t="shared" si="16"/>
        <v>41010</v>
      </c>
      <c r="P303">
        <f t="shared" si="14"/>
        <v>4</v>
      </c>
    </row>
    <row r="304" spans="1:16" x14ac:dyDescent="0.2">
      <c r="A304">
        <f t="shared" si="15"/>
        <v>303</v>
      </c>
      <c r="B304">
        <v>103</v>
      </c>
      <c r="C304" t="s">
        <v>136</v>
      </c>
      <c r="D304" t="s">
        <v>137</v>
      </c>
      <c r="E304">
        <v>34.299999999999997</v>
      </c>
      <c r="F304">
        <v>73.900000000000006</v>
      </c>
      <c r="G304">
        <v>41.1</v>
      </c>
      <c r="H304">
        <v>75.3</v>
      </c>
      <c r="I304">
        <v>97.5</v>
      </c>
      <c r="J304">
        <v>53.2</v>
      </c>
      <c r="K304" s="1">
        <v>20040</v>
      </c>
      <c r="L304">
        <v>12.1</v>
      </c>
      <c r="M304" s="2">
        <v>0.18</v>
      </c>
      <c r="N304">
        <v>2012</v>
      </c>
      <c r="O304" s="10">
        <f t="shared" si="16"/>
        <v>41011</v>
      </c>
      <c r="P304">
        <f t="shared" si="14"/>
        <v>5</v>
      </c>
    </row>
    <row r="305" spans="1:16" x14ac:dyDescent="0.2">
      <c r="A305">
        <f t="shared" si="15"/>
        <v>304</v>
      </c>
      <c r="B305">
        <v>104</v>
      </c>
      <c r="C305" t="s">
        <v>188</v>
      </c>
      <c r="D305" t="s">
        <v>145</v>
      </c>
      <c r="E305">
        <v>53.5</v>
      </c>
      <c r="F305">
        <v>71.3</v>
      </c>
      <c r="G305">
        <v>66.099999999999994</v>
      </c>
      <c r="H305">
        <v>31.2</v>
      </c>
      <c r="I305">
        <v>100</v>
      </c>
      <c r="J305">
        <v>53.1</v>
      </c>
      <c r="K305" s="1">
        <v>15920</v>
      </c>
      <c r="L305">
        <v>19.399999999999999</v>
      </c>
      <c r="M305" s="2">
        <v>0.25</v>
      </c>
      <c r="N305">
        <v>2012</v>
      </c>
      <c r="O305" s="10">
        <f t="shared" si="16"/>
        <v>41012</v>
      </c>
      <c r="P305">
        <f t="shared" si="14"/>
        <v>6</v>
      </c>
    </row>
    <row r="306" spans="1:16" x14ac:dyDescent="0.2">
      <c r="A306">
        <f t="shared" si="15"/>
        <v>305</v>
      </c>
      <c r="B306">
        <v>104</v>
      </c>
      <c r="C306" t="s">
        <v>172</v>
      </c>
      <c r="D306" t="s">
        <v>33</v>
      </c>
      <c r="E306">
        <v>54.5</v>
      </c>
      <c r="F306">
        <v>79.5</v>
      </c>
      <c r="G306">
        <v>47</v>
      </c>
      <c r="H306">
        <v>48.7</v>
      </c>
      <c r="I306">
        <v>81.3</v>
      </c>
      <c r="J306">
        <v>53.1</v>
      </c>
      <c r="K306" s="1">
        <v>38264</v>
      </c>
      <c r="L306">
        <v>20.3</v>
      </c>
      <c r="M306" s="2">
        <v>0.25</v>
      </c>
      <c r="N306">
        <v>2012</v>
      </c>
      <c r="O306" s="10">
        <f t="shared" si="16"/>
        <v>41013</v>
      </c>
      <c r="P306">
        <f t="shared" si="14"/>
        <v>7</v>
      </c>
    </row>
    <row r="307" spans="1:16" x14ac:dyDescent="0.2">
      <c r="A307">
        <f t="shared" si="15"/>
        <v>306</v>
      </c>
      <c r="B307">
        <v>106</v>
      </c>
      <c r="C307" t="s">
        <v>157</v>
      </c>
      <c r="D307" t="s">
        <v>151</v>
      </c>
      <c r="E307">
        <v>41.1</v>
      </c>
      <c r="F307">
        <v>47.3</v>
      </c>
      <c r="G307">
        <v>52.2</v>
      </c>
      <c r="H307">
        <v>63.4</v>
      </c>
      <c r="I307">
        <v>97.8</v>
      </c>
      <c r="J307">
        <v>53</v>
      </c>
      <c r="K307" s="1">
        <v>32166</v>
      </c>
      <c r="L307">
        <v>34.1</v>
      </c>
      <c r="M307" s="2">
        <v>0.09</v>
      </c>
      <c r="N307">
        <v>2012</v>
      </c>
      <c r="O307" s="10">
        <f t="shared" si="16"/>
        <v>41014</v>
      </c>
      <c r="P307">
        <f t="shared" si="14"/>
        <v>1</v>
      </c>
    </row>
    <row r="308" spans="1:16" x14ac:dyDescent="0.2">
      <c r="A308">
        <f t="shared" si="15"/>
        <v>307</v>
      </c>
      <c r="B308">
        <v>107</v>
      </c>
      <c r="C308" t="s">
        <v>114</v>
      </c>
      <c r="D308" t="s">
        <v>20</v>
      </c>
      <c r="E308">
        <v>28.6</v>
      </c>
      <c r="F308">
        <v>93.3</v>
      </c>
      <c r="G308">
        <v>24.1</v>
      </c>
      <c r="H308">
        <v>98.2</v>
      </c>
      <c r="I308">
        <v>25.9</v>
      </c>
      <c r="J308">
        <v>52.9</v>
      </c>
      <c r="K308" s="1">
        <v>8747</v>
      </c>
      <c r="L308">
        <v>15.9</v>
      </c>
      <c r="M308" s="2">
        <v>0.37</v>
      </c>
      <c r="N308">
        <v>2012</v>
      </c>
      <c r="O308" s="10">
        <f t="shared" si="16"/>
        <v>41015</v>
      </c>
      <c r="P308">
        <f t="shared" si="14"/>
        <v>2</v>
      </c>
    </row>
    <row r="309" spans="1:16" x14ac:dyDescent="0.2">
      <c r="A309">
        <f t="shared" si="15"/>
        <v>308</v>
      </c>
      <c r="B309">
        <v>108</v>
      </c>
      <c r="C309" t="s">
        <v>143</v>
      </c>
      <c r="D309" t="s">
        <v>44</v>
      </c>
      <c r="E309">
        <v>56</v>
      </c>
      <c r="F309">
        <v>24.9</v>
      </c>
      <c r="G309">
        <v>58.9</v>
      </c>
      <c r="H309">
        <v>49.5</v>
      </c>
      <c r="I309">
        <v>66.3</v>
      </c>
      <c r="J309">
        <v>52.8</v>
      </c>
      <c r="K309" s="1">
        <v>9586</v>
      </c>
      <c r="L309">
        <v>7.3</v>
      </c>
      <c r="M309" s="2">
        <v>0.13</v>
      </c>
      <c r="N309">
        <v>2012</v>
      </c>
      <c r="O309" s="10">
        <f t="shared" si="16"/>
        <v>41016</v>
      </c>
      <c r="P309">
        <f t="shared" si="14"/>
        <v>3</v>
      </c>
    </row>
    <row r="310" spans="1:16" x14ac:dyDescent="0.2">
      <c r="A310">
        <f t="shared" si="15"/>
        <v>309</v>
      </c>
      <c r="B310">
        <v>109</v>
      </c>
      <c r="C310" t="s">
        <v>215</v>
      </c>
      <c r="D310" t="s">
        <v>70</v>
      </c>
      <c r="E310">
        <v>51.3</v>
      </c>
      <c r="F310">
        <v>64.5</v>
      </c>
      <c r="G310">
        <v>54.5</v>
      </c>
      <c r="H310">
        <v>50.1</v>
      </c>
      <c r="I310">
        <v>49</v>
      </c>
      <c r="J310">
        <v>52.6</v>
      </c>
      <c r="K310" s="1">
        <v>29987</v>
      </c>
      <c r="L310">
        <v>52.5</v>
      </c>
      <c r="M310" s="2">
        <v>0.16</v>
      </c>
      <c r="N310">
        <v>2012</v>
      </c>
      <c r="O310" s="10">
        <f t="shared" si="16"/>
        <v>41017</v>
      </c>
      <c r="P310">
        <f t="shared" si="14"/>
        <v>4</v>
      </c>
    </row>
    <row r="311" spans="1:16" x14ac:dyDescent="0.2">
      <c r="A311">
        <f t="shared" si="15"/>
        <v>310</v>
      </c>
      <c r="B311">
        <v>110</v>
      </c>
      <c r="C311" t="s">
        <v>94</v>
      </c>
      <c r="D311" t="s">
        <v>14</v>
      </c>
      <c r="E311">
        <v>28.5</v>
      </c>
      <c r="F311">
        <v>29.8</v>
      </c>
      <c r="G311">
        <v>36.6</v>
      </c>
      <c r="H311">
        <v>99.9</v>
      </c>
      <c r="I311">
        <v>29.5</v>
      </c>
      <c r="J311">
        <v>52.5</v>
      </c>
      <c r="K311" s="1">
        <v>17404</v>
      </c>
      <c r="L311">
        <v>22.7</v>
      </c>
      <c r="M311" s="2">
        <v>0.01</v>
      </c>
      <c r="N311">
        <v>2012</v>
      </c>
      <c r="O311" s="10">
        <f t="shared" si="16"/>
        <v>41018</v>
      </c>
      <c r="P311">
        <f t="shared" si="14"/>
        <v>5</v>
      </c>
    </row>
    <row r="312" spans="1:16" x14ac:dyDescent="0.2">
      <c r="A312">
        <f t="shared" si="15"/>
        <v>311</v>
      </c>
      <c r="B312">
        <v>111</v>
      </c>
      <c r="C312" t="s">
        <v>123</v>
      </c>
      <c r="D312" t="s">
        <v>30</v>
      </c>
      <c r="E312">
        <v>38.9</v>
      </c>
      <c r="F312">
        <v>92.4</v>
      </c>
      <c r="G312">
        <v>21.9</v>
      </c>
      <c r="H312">
        <v>86</v>
      </c>
      <c r="I312">
        <v>48.6</v>
      </c>
      <c r="J312">
        <v>52.2</v>
      </c>
      <c r="K312" s="1">
        <v>12551</v>
      </c>
      <c r="L312">
        <v>17.3</v>
      </c>
      <c r="M312" s="2">
        <v>0.24</v>
      </c>
      <c r="N312">
        <v>2012</v>
      </c>
      <c r="O312" s="10">
        <f t="shared" si="16"/>
        <v>41019</v>
      </c>
      <c r="P312">
        <f t="shared" si="14"/>
        <v>6</v>
      </c>
    </row>
    <row r="313" spans="1:16" x14ac:dyDescent="0.2">
      <c r="A313">
        <f t="shared" si="15"/>
        <v>312</v>
      </c>
      <c r="B313">
        <v>112</v>
      </c>
      <c r="C313" t="s">
        <v>242</v>
      </c>
      <c r="D313" t="s">
        <v>30</v>
      </c>
      <c r="E313">
        <v>43</v>
      </c>
      <c r="F313">
        <v>77.599999999999994</v>
      </c>
      <c r="G313">
        <v>34.6</v>
      </c>
      <c r="H313">
        <v>73.5</v>
      </c>
      <c r="I313">
        <v>38.200000000000003</v>
      </c>
      <c r="J313">
        <v>52.1</v>
      </c>
      <c r="K313" s="1">
        <v>14708</v>
      </c>
      <c r="L313">
        <v>22.5</v>
      </c>
      <c r="M313" s="2">
        <v>0.14000000000000001</v>
      </c>
      <c r="N313">
        <v>2012</v>
      </c>
      <c r="O313" s="10">
        <f t="shared" si="16"/>
        <v>41020</v>
      </c>
      <c r="P313">
        <f t="shared" si="14"/>
        <v>7</v>
      </c>
    </row>
    <row r="314" spans="1:16" x14ac:dyDescent="0.2">
      <c r="A314">
        <f t="shared" si="15"/>
        <v>313</v>
      </c>
      <c r="B314">
        <v>113</v>
      </c>
      <c r="C314" t="s">
        <v>110</v>
      </c>
      <c r="D314" t="s">
        <v>14</v>
      </c>
      <c r="E314">
        <v>42.1</v>
      </c>
      <c r="F314">
        <v>23.3</v>
      </c>
      <c r="G314">
        <v>41</v>
      </c>
      <c r="H314">
        <v>82.3</v>
      </c>
      <c r="I314">
        <v>49</v>
      </c>
      <c r="J314">
        <v>51.9</v>
      </c>
      <c r="K314" s="1">
        <v>25674</v>
      </c>
      <c r="L314">
        <v>16.899999999999999</v>
      </c>
      <c r="M314" s="2">
        <v>0.09</v>
      </c>
      <c r="N314">
        <v>2012</v>
      </c>
      <c r="O314" s="10">
        <f t="shared" si="16"/>
        <v>41021</v>
      </c>
      <c r="P314">
        <f t="shared" si="14"/>
        <v>1</v>
      </c>
    </row>
    <row r="315" spans="1:16" x14ac:dyDescent="0.2">
      <c r="A315">
        <f t="shared" si="15"/>
        <v>314</v>
      </c>
      <c r="B315">
        <v>114</v>
      </c>
      <c r="C315" t="s">
        <v>104</v>
      </c>
      <c r="D315" t="s">
        <v>14</v>
      </c>
      <c r="E315">
        <v>37.700000000000003</v>
      </c>
      <c r="F315">
        <v>56.5</v>
      </c>
      <c r="G315">
        <v>28.7</v>
      </c>
      <c r="H315">
        <v>88.3</v>
      </c>
      <c r="I315">
        <v>29.2</v>
      </c>
      <c r="J315">
        <v>51.4</v>
      </c>
      <c r="K315" s="1">
        <v>21908</v>
      </c>
      <c r="L315">
        <v>10.9</v>
      </c>
      <c r="M315" s="2">
        <v>0.24</v>
      </c>
      <c r="N315">
        <v>2012</v>
      </c>
      <c r="O315" s="10">
        <f t="shared" si="16"/>
        <v>41022</v>
      </c>
      <c r="P315">
        <f t="shared" si="14"/>
        <v>2</v>
      </c>
    </row>
    <row r="316" spans="1:16" x14ac:dyDescent="0.2">
      <c r="A316">
        <f t="shared" si="15"/>
        <v>315</v>
      </c>
      <c r="B316">
        <v>115</v>
      </c>
      <c r="C316" t="s">
        <v>144</v>
      </c>
      <c r="D316" t="s">
        <v>145</v>
      </c>
      <c r="E316">
        <v>35.6</v>
      </c>
      <c r="F316">
        <v>67.3</v>
      </c>
      <c r="G316">
        <v>48</v>
      </c>
      <c r="H316">
        <v>62.1</v>
      </c>
      <c r="I316">
        <v>100</v>
      </c>
      <c r="J316">
        <v>51.3</v>
      </c>
      <c r="K316" s="1">
        <v>8176</v>
      </c>
      <c r="L316">
        <v>16</v>
      </c>
      <c r="M316" s="2">
        <v>0.14000000000000001</v>
      </c>
      <c r="N316">
        <v>2012</v>
      </c>
      <c r="O316" s="10">
        <f t="shared" si="16"/>
        <v>41023</v>
      </c>
      <c r="P316">
        <f t="shared" si="14"/>
        <v>3</v>
      </c>
    </row>
    <row r="317" spans="1:16" x14ac:dyDescent="0.2">
      <c r="A317">
        <f t="shared" si="15"/>
        <v>316</v>
      </c>
      <c r="B317">
        <v>116</v>
      </c>
      <c r="C317" t="s">
        <v>170</v>
      </c>
      <c r="D317" t="s">
        <v>30</v>
      </c>
      <c r="E317">
        <v>27.5</v>
      </c>
      <c r="F317">
        <v>86.7</v>
      </c>
      <c r="G317">
        <v>40.4</v>
      </c>
      <c r="H317">
        <v>77.8</v>
      </c>
      <c r="I317">
        <v>40.299999999999997</v>
      </c>
      <c r="J317">
        <v>51.2</v>
      </c>
      <c r="K317" s="1">
        <v>11964</v>
      </c>
      <c r="L317">
        <v>13.1</v>
      </c>
      <c r="M317" s="2">
        <v>0.22</v>
      </c>
      <c r="N317">
        <v>2012</v>
      </c>
      <c r="O317" s="10">
        <f t="shared" si="16"/>
        <v>41024</v>
      </c>
      <c r="P317">
        <f t="shared" si="14"/>
        <v>4</v>
      </c>
    </row>
    <row r="318" spans="1:16" x14ac:dyDescent="0.2">
      <c r="A318">
        <f t="shared" si="15"/>
        <v>317</v>
      </c>
      <c r="B318">
        <v>117</v>
      </c>
      <c r="C318" t="s">
        <v>216</v>
      </c>
      <c r="D318" t="s">
        <v>57</v>
      </c>
      <c r="E318">
        <v>40.5</v>
      </c>
      <c r="F318">
        <v>75.8</v>
      </c>
      <c r="G318">
        <v>48.5</v>
      </c>
      <c r="H318">
        <v>57.1</v>
      </c>
      <c r="I318">
        <v>62.2</v>
      </c>
      <c r="J318">
        <v>51.1</v>
      </c>
      <c r="K318" s="1">
        <v>50882</v>
      </c>
      <c r="L318">
        <v>40.5</v>
      </c>
      <c r="M318" s="2">
        <v>0.36</v>
      </c>
      <c r="N318">
        <v>2012</v>
      </c>
      <c r="O318" s="10">
        <f t="shared" si="16"/>
        <v>41025</v>
      </c>
      <c r="P318">
        <f t="shared" si="14"/>
        <v>5</v>
      </c>
    </row>
    <row r="319" spans="1:16" x14ac:dyDescent="0.2">
      <c r="A319">
        <f t="shared" si="15"/>
        <v>318</v>
      </c>
      <c r="B319">
        <v>117</v>
      </c>
      <c r="C319" t="s">
        <v>101</v>
      </c>
      <c r="D319" t="s">
        <v>102</v>
      </c>
      <c r="E319">
        <v>30.3</v>
      </c>
      <c r="F319">
        <v>89.4</v>
      </c>
      <c r="G319">
        <v>23.5</v>
      </c>
      <c r="H319">
        <v>91.7</v>
      </c>
      <c r="I319">
        <v>29.7</v>
      </c>
      <c r="J319">
        <v>51.1</v>
      </c>
      <c r="K319" s="1">
        <v>15521</v>
      </c>
      <c r="L319">
        <v>18</v>
      </c>
      <c r="M319" s="2">
        <v>0.25</v>
      </c>
      <c r="N319">
        <v>2012</v>
      </c>
      <c r="O319" s="10">
        <f t="shared" si="16"/>
        <v>41026</v>
      </c>
      <c r="P319">
        <f t="shared" si="14"/>
        <v>6</v>
      </c>
    </row>
    <row r="320" spans="1:16" x14ac:dyDescent="0.2">
      <c r="A320">
        <f t="shared" si="15"/>
        <v>319</v>
      </c>
      <c r="B320">
        <v>119</v>
      </c>
      <c r="C320" t="s">
        <v>163</v>
      </c>
      <c r="D320" t="s">
        <v>44</v>
      </c>
      <c r="E320">
        <v>61.8</v>
      </c>
      <c r="F320">
        <v>21.1</v>
      </c>
      <c r="G320">
        <v>56.5</v>
      </c>
      <c r="H320">
        <v>40</v>
      </c>
      <c r="I320">
        <v>75</v>
      </c>
      <c r="J320">
        <v>51</v>
      </c>
      <c r="K320" s="1">
        <v>23144</v>
      </c>
      <c r="L320">
        <v>7.8</v>
      </c>
      <c r="M320" s="2">
        <v>0.09</v>
      </c>
      <c r="N320">
        <v>2012</v>
      </c>
      <c r="O320" s="10">
        <f t="shared" si="16"/>
        <v>41027</v>
      </c>
      <c r="P320">
        <f t="shared" si="14"/>
        <v>7</v>
      </c>
    </row>
    <row r="321" spans="1:16" x14ac:dyDescent="0.2">
      <c r="A321">
        <f t="shared" si="15"/>
        <v>320</v>
      </c>
      <c r="B321">
        <v>120</v>
      </c>
      <c r="C321" t="s">
        <v>165</v>
      </c>
      <c r="D321" t="s">
        <v>44</v>
      </c>
      <c r="E321">
        <v>57.7</v>
      </c>
      <c r="F321">
        <v>25.6</v>
      </c>
      <c r="G321">
        <v>55.7</v>
      </c>
      <c r="H321">
        <v>42.9</v>
      </c>
      <c r="I321">
        <v>78.900000000000006</v>
      </c>
      <c r="J321">
        <v>50.8</v>
      </c>
      <c r="K321" s="1">
        <v>17200</v>
      </c>
      <c r="L321">
        <v>5</v>
      </c>
      <c r="M321" s="2">
        <v>7.0000000000000007E-2</v>
      </c>
      <c r="N321">
        <v>2012</v>
      </c>
      <c r="O321" s="10">
        <f t="shared" si="16"/>
        <v>41028</v>
      </c>
      <c r="P321">
        <f t="shared" si="14"/>
        <v>1</v>
      </c>
    </row>
    <row r="322" spans="1:16" x14ac:dyDescent="0.2">
      <c r="A322">
        <f t="shared" si="15"/>
        <v>321</v>
      </c>
      <c r="B322">
        <v>121</v>
      </c>
      <c r="C322" t="s">
        <v>243</v>
      </c>
      <c r="D322" t="s">
        <v>244</v>
      </c>
      <c r="E322">
        <v>47.7</v>
      </c>
      <c r="F322">
        <v>53</v>
      </c>
      <c r="G322">
        <v>56.4</v>
      </c>
      <c r="H322">
        <v>48.4</v>
      </c>
      <c r="I322">
        <v>25</v>
      </c>
      <c r="J322">
        <v>50.4</v>
      </c>
      <c r="K322" s="1">
        <v>17612</v>
      </c>
      <c r="L322">
        <v>10.7</v>
      </c>
      <c r="M322" s="2">
        <v>0.05</v>
      </c>
      <c r="N322">
        <v>2012</v>
      </c>
      <c r="O322" s="10">
        <f t="shared" si="16"/>
        <v>41029</v>
      </c>
      <c r="P322">
        <f t="shared" si="14"/>
        <v>2</v>
      </c>
    </row>
    <row r="323" spans="1:16" x14ac:dyDescent="0.2">
      <c r="A323">
        <f t="shared" si="15"/>
        <v>322</v>
      </c>
      <c r="B323">
        <v>121</v>
      </c>
      <c r="C323" t="s">
        <v>108</v>
      </c>
      <c r="D323" t="s">
        <v>20</v>
      </c>
      <c r="E323">
        <v>36.700000000000003</v>
      </c>
      <c r="F323">
        <v>72.7</v>
      </c>
      <c r="G323">
        <v>38.799999999999997</v>
      </c>
      <c r="H323">
        <v>71.599999999999994</v>
      </c>
      <c r="I323">
        <v>33.9</v>
      </c>
      <c r="J323">
        <v>50.4</v>
      </c>
      <c r="K323">
        <v>23873.8</v>
      </c>
      <c r="L323">
        <v>18.399999999999999</v>
      </c>
      <c r="M323" s="2">
        <v>0.25</v>
      </c>
      <c r="N323">
        <v>2012</v>
      </c>
      <c r="O323" s="10">
        <f t="shared" si="16"/>
        <v>41030</v>
      </c>
      <c r="P323">
        <f t="shared" ref="P323:P386" si="17" xml:space="preserve"> WEEKDAY(O:O,1)</f>
        <v>3</v>
      </c>
    </row>
    <row r="324" spans="1:16" x14ac:dyDescent="0.2">
      <c r="A324">
        <f t="shared" ref="A324:A387" si="18">A323+1</f>
        <v>323</v>
      </c>
      <c r="B324">
        <v>123</v>
      </c>
      <c r="C324" t="s">
        <v>193</v>
      </c>
      <c r="D324" t="s">
        <v>14</v>
      </c>
      <c r="E324">
        <v>46.8</v>
      </c>
      <c r="F324">
        <v>37.700000000000003</v>
      </c>
      <c r="G324">
        <v>34.5</v>
      </c>
      <c r="H324">
        <v>73.7</v>
      </c>
      <c r="I324">
        <v>49</v>
      </c>
      <c r="J324">
        <v>50.2</v>
      </c>
      <c r="K324" s="1">
        <v>62468</v>
      </c>
      <c r="L324">
        <v>13.6</v>
      </c>
      <c r="M324" s="2">
        <v>0.13</v>
      </c>
      <c r="N324">
        <v>2012</v>
      </c>
      <c r="O324" s="10">
        <f t="shared" si="16"/>
        <v>41031</v>
      </c>
      <c r="P324">
        <f t="shared" si="17"/>
        <v>4</v>
      </c>
    </row>
    <row r="325" spans="1:16" x14ac:dyDescent="0.2">
      <c r="A325">
        <f t="shared" si="18"/>
        <v>324</v>
      </c>
      <c r="B325">
        <v>124</v>
      </c>
      <c r="C325" t="s">
        <v>139</v>
      </c>
      <c r="D325" t="s">
        <v>47</v>
      </c>
      <c r="E325">
        <v>64.599999999999994</v>
      </c>
      <c r="F325">
        <v>16.3</v>
      </c>
      <c r="G325">
        <v>50.8</v>
      </c>
      <c r="H325">
        <v>44</v>
      </c>
      <c r="I325">
        <v>42.6</v>
      </c>
      <c r="J325">
        <v>50.1</v>
      </c>
      <c r="K325" s="1">
        <v>26389</v>
      </c>
      <c r="L325">
        <v>13.9</v>
      </c>
      <c r="M325" s="2">
        <v>0.1</v>
      </c>
      <c r="N325">
        <v>2012</v>
      </c>
      <c r="O325" s="10">
        <f t="shared" si="16"/>
        <v>41032</v>
      </c>
      <c r="P325">
        <f t="shared" si="17"/>
        <v>5</v>
      </c>
    </row>
    <row r="326" spans="1:16" x14ac:dyDescent="0.2">
      <c r="A326">
        <f t="shared" si="18"/>
        <v>325</v>
      </c>
      <c r="B326">
        <v>125</v>
      </c>
      <c r="C326" t="s">
        <v>204</v>
      </c>
      <c r="D326" t="s">
        <v>156</v>
      </c>
      <c r="E326">
        <v>30.7</v>
      </c>
      <c r="F326">
        <v>69.3</v>
      </c>
      <c r="G326">
        <v>49</v>
      </c>
      <c r="H326">
        <v>64</v>
      </c>
      <c r="I326">
        <v>67</v>
      </c>
      <c r="J326">
        <v>50</v>
      </c>
      <c r="K326" s="1">
        <v>23895</v>
      </c>
      <c r="L326">
        <v>13.6</v>
      </c>
      <c r="M326" s="2">
        <v>0.14000000000000001</v>
      </c>
      <c r="N326">
        <v>2012</v>
      </c>
      <c r="O326" s="10">
        <f t="shared" si="16"/>
        <v>41033</v>
      </c>
      <c r="P326">
        <f t="shared" si="17"/>
        <v>6</v>
      </c>
    </row>
    <row r="327" spans="1:16" x14ac:dyDescent="0.2">
      <c r="A327">
        <f t="shared" si="18"/>
        <v>326</v>
      </c>
      <c r="B327">
        <v>125</v>
      </c>
      <c r="C327" t="s">
        <v>245</v>
      </c>
      <c r="D327" t="s">
        <v>14</v>
      </c>
      <c r="E327">
        <v>46.7</v>
      </c>
      <c r="F327">
        <v>25.9</v>
      </c>
      <c r="G327">
        <v>59.9</v>
      </c>
      <c r="H327">
        <v>50.9</v>
      </c>
      <c r="I327">
        <v>49</v>
      </c>
      <c r="J327">
        <v>50</v>
      </c>
      <c r="K327" s="1">
        <v>50095</v>
      </c>
      <c r="L327">
        <v>18.7</v>
      </c>
      <c r="M327" s="2">
        <v>0.09</v>
      </c>
      <c r="N327">
        <v>2012</v>
      </c>
      <c r="O327" s="10">
        <f t="shared" si="16"/>
        <v>41034</v>
      </c>
      <c r="P327">
        <f t="shared" si="17"/>
        <v>7</v>
      </c>
    </row>
    <row r="328" spans="1:16" x14ac:dyDescent="0.2">
      <c r="A328">
        <f t="shared" si="18"/>
        <v>327</v>
      </c>
      <c r="B328">
        <v>127</v>
      </c>
      <c r="C328" t="s">
        <v>198</v>
      </c>
      <c r="D328" t="s">
        <v>14</v>
      </c>
      <c r="E328">
        <v>38.200000000000003</v>
      </c>
      <c r="F328">
        <v>26.1</v>
      </c>
      <c r="G328">
        <v>39</v>
      </c>
      <c r="H328">
        <v>80.3</v>
      </c>
      <c r="I328">
        <v>28.7</v>
      </c>
      <c r="J328">
        <v>49.9</v>
      </c>
      <c r="K328" s="1">
        <v>83236</v>
      </c>
      <c r="L328">
        <v>29.9</v>
      </c>
      <c r="M328" s="2">
        <v>0.09</v>
      </c>
      <c r="N328">
        <v>2012</v>
      </c>
      <c r="O328" s="10">
        <f t="shared" si="16"/>
        <v>41035</v>
      </c>
      <c r="P328">
        <f t="shared" si="17"/>
        <v>1</v>
      </c>
    </row>
    <row r="329" spans="1:16" x14ac:dyDescent="0.2">
      <c r="A329">
        <f t="shared" si="18"/>
        <v>328</v>
      </c>
      <c r="B329">
        <v>127</v>
      </c>
      <c r="C329" t="s">
        <v>153</v>
      </c>
      <c r="D329" t="s">
        <v>20</v>
      </c>
      <c r="E329">
        <v>29</v>
      </c>
      <c r="F329">
        <v>88.8</v>
      </c>
      <c r="G329">
        <v>28.6</v>
      </c>
      <c r="H329">
        <v>83.7</v>
      </c>
      <c r="I329">
        <v>36.6</v>
      </c>
      <c r="J329">
        <v>49.9</v>
      </c>
      <c r="K329" s="1">
        <v>14260</v>
      </c>
      <c r="L329">
        <v>14</v>
      </c>
      <c r="M329" s="2">
        <v>0.4</v>
      </c>
      <c r="N329">
        <v>2012</v>
      </c>
      <c r="O329" s="10">
        <f t="shared" si="16"/>
        <v>41036</v>
      </c>
      <c r="P329">
        <f t="shared" si="17"/>
        <v>2</v>
      </c>
    </row>
    <row r="330" spans="1:16" x14ac:dyDescent="0.2">
      <c r="A330">
        <f t="shared" si="18"/>
        <v>329</v>
      </c>
      <c r="B330">
        <v>127</v>
      </c>
      <c r="C330" t="s">
        <v>116</v>
      </c>
      <c r="D330" t="s">
        <v>20</v>
      </c>
      <c r="E330">
        <v>35.6</v>
      </c>
      <c r="F330">
        <v>78.3</v>
      </c>
      <c r="G330">
        <v>35.5</v>
      </c>
      <c r="H330">
        <v>72.5</v>
      </c>
      <c r="I330">
        <v>39.299999999999997</v>
      </c>
      <c r="J330">
        <v>49.9</v>
      </c>
      <c r="K330" s="1">
        <v>20925</v>
      </c>
      <c r="L330">
        <v>13.5</v>
      </c>
      <c r="M330" s="2">
        <v>0.28999999999999998</v>
      </c>
      <c r="N330">
        <v>2012</v>
      </c>
      <c r="O330" s="10">
        <f t="shared" si="16"/>
        <v>41037</v>
      </c>
      <c r="P330">
        <f t="shared" si="17"/>
        <v>3</v>
      </c>
    </row>
    <row r="331" spans="1:16" x14ac:dyDescent="0.2">
      <c r="A331">
        <f t="shared" si="18"/>
        <v>330</v>
      </c>
      <c r="B331">
        <v>130</v>
      </c>
      <c r="C331" t="s">
        <v>149</v>
      </c>
      <c r="D331" t="s">
        <v>30</v>
      </c>
      <c r="E331">
        <v>34.9</v>
      </c>
      <c r="F331">
        <v>97.5</v>
      </c>
      <c r="G331">
        <v>39</v>
      </c>
      <c r="H331">
        <v>65.099999999999994</v>
      </c>
      <c r="I331">
        <v>32.700000000000003</v>
      </c>
      <c r="J331">
        <v>49.8</v>
      </c>
      <c r="K331" s="1">
        <v>15668</v>
      </c>
      <c r="L331">
        <v>15</v>
      </c>
      <c r="M331" s="2">
        <v>0.39</v>
      </c>
      <c r="N331">
        <v>2012</v>
      </c>
      <c r="O331" s="10">
        <f t="shared" ref="O331:O394" si="19">DATE(N331,1,A131)</f>
        <v>41038</v>
      </c>
      <c r="P331">
        <f t="shared" si="17"/>
        <v>4</v>
      </c>
    </row>
    <row r="332" spans="1:16" x14ac:dyDescent="0.2">
      <c r="A332">
        <f t="shared" si="18"/>
        <v>331</v>
      </c>
      <c r="B332">
        <v>131</v>
      </c>
      <c r="C332" t="s">
        <v>158</v>
      </c>
      <c r="D332" t="s">
        <v>20</v>
      </c>
      <c r="E332">
        <v>32.6</v>
      </c>
      <c r="F332">
        <v>78.599999999999994</v>
      </c>
      <c r="G332">
        <v>35.700000000000003</v>
      </c>
      <c r="H332">
        <v>75.400000000000006</v>
      </c>
      <c r="I332">
        <v>27.5</v>
      </c>
      <c r="J332">
        <v>49.7</v>
      </c>
      <c r="K332" s="1">
        <v>11512</v>
      </c>
      <c r="L332">
        <v>14.9</v>
      </c>
      <c r="M332" s="2">
        <v>0.33</v>
      </c>
      <c r="N332">
        <v>2012</v>
      </c>
      <c r="O332" s="10">
        <f t="shared" si="19"/>
        <v>41039</v>
      </c>
      <c r="P332">
        <f t="shared" si="17"/>
        <v>5</v>
      </c>
    </row>
    <row r="333" spans="1:16" x14ac:dyDescent="0.2">
      <c r="A333">
        <f t="shared" si="18"/>
        <v>332</v>
      </c>
      <c r="B333">
        <v>131</v>
      </c>
      <c r="C333" t="s">
        <v>162</v>
      </c>
      <c r="D333" t="s">
        <v>68</v>
      </c>
      <c r="E333">
        <v>25</v>
      </c>
      <c r="F333">
        <v>48.8</v>
      </c>
      <c r="G333">
        <v>36</v>
      </c>
      <c r="H333">
        <v>90.2</v>
      </c>
      <c r="I333">
        <v>26.8</v>
      </c>
      <c r="J333">
        <v>49.7</v>
      </c>
      <c r="K333" s="1">
        <v>31715</v>
      </c>
      <c r="L333">
        <v>23.7</v>
      </c>
      <c r="M333" s="2">
        <v>0.08</v>
      </c>
      <c r="N333">
        <v>2012</v>
      </c>
      <c r="O333" s="10">
        <f t="shared" si="19"/>
        <v>41040</v>
      </c>
      <c r="P333">
        <f t="shared" si="17"/>
        <v>6</v>
      </c>
    </row>
    <row r="334" spans="1:16" x14ac:dyDescent="0.2">
      <c r="A334">
        <f t="shared" si="18"/>
        <v>333</v>
      </c>
      <c r="B334">
        <v>133</v>
      </c>
      <c r="C334" t="s">
        <v>205</v>
      </c>
      <c r="D334" t="s">
        <v>20</v>
      </c>
      <c r="E334">
        <v>44.6</v>
      </c>
      <c r="F334">
        <v>64.8</v>
      </c>
      <c r="G334">
        <v>43.9</v>
      </c>
      <c r="H334">
        <v>57.1</v>
      </c>
      <c r="I334">
        <v>36.4</v>
      </c>
      <c r="J334">
        <v>49.5</v>
      </c>
      <c r="K334" s="1">
        <v>27703</v>
      </c>
      <c r="L334">
        <v>14.7</v>
      </c>
      <c r="M334" s="2">
        <v>0.21</v>
      </c>
      <c r="N334">
        <v>2012</v>
      </c>
      <c r="O334" s="10">
        <f t="shared" si="19"/>
        <v>41041</v>
      </c>
      <c r="P334">
        <f t="shared" si="17"/>
        <v>7</v>
      </c>
    </row>
    <row r="335" spans="1:16" x14ac:dyDescent="0.2">
      <c r="A335">
        <f t="shared" si="18"/>
        <v>334</v>
      </c>
      <c r="B335">
        <v>134</v>
      </c>
      <c r="C335" t="s">
        <v>207</v>
      </c>
      <c r="D335" t="s">
        <v>145</v>
      </c>
      <c r="E335">
        <v>32.4</v>
      </c>
      <c r="F335">
        <v>47.3</v>
      </c>
      <c r="G335">
        <v>52.4</v>
      </c>
      <c r="H335">
        <v>62.4</v>
      </c>
      <c r="I335">
        <v>59.9</v>
      </c>
      <c r="J335">
        <v>49.2</v>
      </c>
      <c r="K335" s="1">
        <v>24556</v>
      </c>
      <c r="L335">
        <v>25.6</v>
      </c>
      <c r="M335" s="2">
        <v>0.12</v>
      </c>
      <c r="N335">
        <v>2012</v>
      </c>
      <c r="O335" s="10">
        <f t="shared" si="19"/>
        <v>41042</v>
      </c>
      <c r="P335">
        <f t="shared" si="17"/>
        <v>1</v>
      </c>
    </row>
    <row r="336" spans="1:16" x14ac:dyDescent="0.2">
      <c r="A336">
        <f t="shared" si="18"/>
        <v>335</v>
      </c>
      <c r="B336">
        <v>135</v>
      </c>
      <c r="C336" t="s">
        <v>121</v>
      </c>
      <c r="D336" t="s">
        <v>14</v>
      </c>
      <c r="E336">
        <v>44.2</v>
      </c>
      <c r="F336">
        <v>38.299999999999997</v>
      </c>
      <c r="G336">
        <v>33.6</v>
      </c>
      <c r="H336">
        <v>73.2</v>
      </c>
      <c r="I336">
        <v>49</v>
      </c>
      <c r="J336">
        <v>49</v>
      </c>
      <c r="K336" s="1">
        <v>20541</v>
      </c>
      <c r="L336">
        <v>12</v>
      </c>
      <c r="M336" s="2">
        <v>0.16</v>
      </c>
      <c r="N336">
        <v>2012</v>
      </c>
      <c r="O336" s="10">
        <f t="shared" si="19"/>
        <v>41043</v>
      </c>
      <c r="P336">
        <f t="shared" si="17"/>
        <v>2</v>
      </c>
    </row>
    <row r="337" spans="1:16" x14ac:dyDescent="0.2">
      <c r="A337">
        <f t="shared" si="18"/>
        <v>336</v>
      </c>
      <c r="B337">
        <v>135</v>
      </c>
      <c r="C337" t="s">
        <v>214</v>
      </c>
      <c r="D337" t="s">
        <v>156</v>
      </c>
      <c r="E337">
        <v>37.799999999999997</v>
      </c>
      <c r="F337">
        <v>74.8</v>
      </c>
      <c r="G337">
        <v>31.6</v>
      </c>
      <c r="H337">
        <v>72.099999999999994</v>
      </c>
      <c r="I337">
        <v>37</v>
      </c>
      <c r="J337">
        <v>49</v>
      </c>
      <c r="K337" s="1">
        <v>27545</v>
      </c>
      <c r="L337">
        <v>4.0999999999999996</v>
      </c>
      <c r="M337" s="2">
        <v>0.19</v>
      </c>
      <c r="N337">
        <v>2012</v>
      </c>
      <c r="O337" s="10">
        <f t="shared" si="19"/>
        <v>41044</v>
      </c>
      <c r="P337">
        <f t="shared" si="17"/>
        <v>3</v>
      </c>
    </row>
    <row r="338" spans="1:16" x14ac:dyDescent="0.2">
      <c r="A338">
        <f t="shared" si="18"/>
        <v>337</v>
      </c>
      <c r="B338">
        <v>135</v>
      </c>
      <c r="C338" t="s">
        <v>97</v>
      </c>
      <c r="D338" t="s">
        <v>14</v>
      </c>
      <c r="E338">
        <v>37</v>
      </c>
      <c r="F338">
        <v>26.4</v>
      </c>
      <c r="G338">
        <v>42.2</v>
      </c>
      <c r="H338">
        <v>74.7</v>
      </c>
      <c r="I338">
        <v>34.700000000000003</v>
      </c>
      <c r="J338">
        <v>49</v>
      </c>
      <c r="K338" s="1">
        <v>23845</v>
      </c>
      <c r="L338">
        <v>10.199999999999999</v>
      </c>
      <c r="M338" s="2">
        <v>0.12</v>
      </c>
      <c r="N338">
        <v>2012</v>
      </c>
      <c r="O338" s="10">
        <f t="shared" si="19"/>
        <v>41045</v>
      </c>
      <c r="P338">
        <f t="shared" si="17"/>
        <v>4</v>
      </c>
    </row>
    <row r="339" spans="1:16" x14ac:dyDescent="0.2">
      <c r="A339">
        <f t="shared" si="18"/>
        <v>338</v>
      </c>
      <c r="B339">
        <v>138</v>
      </c>
      <c r="C339" t="s">
        <v>201</v>
      </c>
      <c r="D339" t="s">
        <v>14</v>
      </c>
      <c r="E339">
        <v>52.5</v>
      </c>
      <c r="F339">
        <v>29.1</v>
      </c>
      <c r="G339">
        <v>40.4</v>
      </c>
      <c r="H339">
        <v>57.7</v>
      </c>
      <c r="I339">
        <v>49</v>
      </c>
      <c r="J339">
        <v>48</v>
      </c>
      <c r="K339" s="1">
        <v>15408</v>
      </c>
      <c r="L339">
        <v>8.5</v>
      </c>
      <c r="M339" s="2">
        <v>0.14000000000000001</v>
      </c>
      <c r="N339">
        <v>2012</v>
      </c>
      <c r="O339" s="10">
        <f t="shared" si="19"/>
        <v>41046</v>
      </c>
      <c r="P339">
        <f t="shared" si="17"/>
        <v>5</v>
      </c>
    </row>
    <row r="340" spans="1:16" x14ac:dyDescent="0.2">
      <c r="A340">
        <f t="shared" si="18"/>
        <v>339</v>
      </c>
      <c r="B340">
        <v>139</v>
      </c>
      <c r="C340" t="s">
        <v>233</v>
      </c>
      <c r="D340" t="s">
        <v>226</v>
      </c>
      <c r="E340">
        <v>49.5</v>
      </c>
      <c r="F340">
        <v>86.6</v>
      </c>
      <c r="G340">
        <v>41.2</v>
      </c>
      <c r="H340">
        <v>45.2</v>
      </c>
      <c r="I340">
        <v>25.4</v>
      </c>
      <c r="J340">
        <v>47.9</v>
      </c>
      <c r="K340" s="1">
        <v>34651</v>
      </c>
      <c r="L340">
        <v>20.5</v>
      </c>
      <c r="M340" s="2">
        <v>0.25</v>
      </c>
      <c r="N340">
        <v>2012</v>
      </c>
      <c r="O340" s="10">
        <f t="shared" si="19"/>
        <v>41047</v>
      </c>
      <c r="P340">
        <f t="shared" si="17"/>
        <v>6</v>
      </c>
    </row>
    <row r="341" spans="1:16" x14ac:dyDescent="0.2">
      <c r="A341">
        <f t="shared" si="18"/>
        <v>340</v>
      </c>
      <c r="B341">
        <v>140</v>
      </c>
      <c r="C341" t="s">
        <v>213</v>
      </c>
      <c r="D341" t="s">
        <v>20</v>
      </c>
      <c r="E341">
        <v>40.200000000000003</v>
      </c>
      <c r="F341">
        <v>72.599999999999994</v>
      </c>
      <c r="G341">
        <v>40</v>
      </c>
      <c r="H341">
        <v>57.6</v>
      </c>
      <c r="I341">
        <v>36.700000000000003</v>
      </c>
      <c r="J341">
        <v>47.7</v>
      </c>
      <c r="K341" s="1">
        <v>30144</v>
      </c>
      <c r="L341">
        <v>15</v>
      </c>
      <c r="M341" s="2">
        <v>0.27</v>
      </c>
      <c r="N341">
        <v>2012</v>
      </c>
      <c r="O341" s="10">
        <f t="shared" si="19"/>
        <v>41048</v>
      </c>
      <c r="P341">
        <f t="shared" si="17"/>
        <v>7</v>
      </c>
    </row>
    <row r="342" spans="1:16" x14ac:dyDescent="0.2">
      <c r="A342">
        <f t="shared" si="18"/>
        <v>341</v>
      </c>
      <c r="B342">
        <v>141</v>
      </c>
      <c r="C342" t="s">
        <v>167</v>
      </c>
      <c r="D342" t="s">
        <v>14</v>
      </c>
      <c r="E342">
        <v>47.7</v>
      </c>
      <c r="F342">
        <v>21.9</v>
      </c>
      <c r="G342">
        <v>42.1</v>
      </c>
      <c r="H342">
        <v>61.3</v>
      </c>
      <c r="I342">
        <v>49</v>
      </c>
      <c r="J342">
        <v>47.6</v>
      </c>
      <c r="K342" s="1">
        <v>27526</v>
      </c>
      <c r="L342">
        <v>11.6</v>
      </c>
      <c r="M342" s="2">
        <v>0.11</v>
      </c>
      <c r="N342">
        <v>2012</v>
      </c>
      <c r="O342" s="10">
        <f t="shared" si="19"/>
        <v>41049</v>
      </c>
      <c r="P342">
        <f t="shared" si="17"/>
        <v>1</v>
      </c>
    </row>
    <row r="343" spans="1:16" x14ac:dyDescent="0.2">
      <c r="A343">
        <f t="shared" si="18"/>
        <v>342</v>
      </c>
      <c r="B343">
        <v>141</v>
      </c>
      <c r="C343" t="s">
        <v>126</v>
      </c>
      <c r="D343" t="s">
        <v>62</v>
      </c>
      <c r="E343">
        <v>35.299999999999997</v>
      </c>
      <c r="F343">
        <v>58.8</v>
      </c>
      <c r="G343">
        <v>21.4</v>
      </c>
      <c r="H343">
        <v>85.1</v>
      </c>
      <c r="I343">
        <v>25.1</v>
      </c>
      <c r="J343">
        <v>47.6</v>
      </c>
      <c r="K343" s="1">
        <v>2218</v>
      </c>
      <c r="L343">
        <v>8</v>
      </c>
      <c r="M343" s="2">
        <v>0.14000000000000001</v>
      </c>
      <c r="N343">
        <v>2012</v>
      </c>
      <c r="O343" s="10">
        <f t="shared" si="19"/>
        <v>41050</v>
      </c>
      <c r="P343">
        <f t="shared" si="17"/>
        <v>2</v>
      </c>
    </row>
    <row r="344" spans="1:16" x14ac:dyDescent="0.2">
      <c r="A344">
        <f t="shared" si="18"/>
        <v>343</v>
      </c>
      <c r="B344">
        <v>143</v>
      </c>
      <c r="C344" t="s">
        <v>148</v>
      </c>
      <c r="D344" t="s">
        <v>14</v>
      </c>
      <c r="E344">
        <v>27.8</v>
      </c>
      <c r="F344">
        <v>30</v>
      </c>
      <c r="G344">
        <v>30.9</v>
      </c>
      <c r="H344">
        <v>89.6</v>
      </c>
      <c r="I344">
        <v>31</v>
      </c>
      <c r="J344">
        <v>47.5</v>
      </c>
      <c r="K344" s="1">
        <v>20626</v>
      </c>
      <c r="L344">
        <v>22</v>
      </c>
      <c r="M344" s="2">
        <v>0.12</v>
      </c>
      <c r="N344">
        <v>2012</v>
      </c>
      <c r="O344" s="10">
        <f t="shared" si="19"/>
        <v>41051</v>
      </c>
      <c r="P344">
        <f t="shared" si="17"/>
        <v>3</v>
      </c>
    </row>
    <row r="345" spans="1:16" x14ac:dyDescent="0.2">
      <c r="A345">
        <f t="shared" si="18"/>
        <v>344</v>
      </c>
      <c r="B345">
        <v>144</v>
      </c>
      <c r="C345" t="s">
        <v>131</v>
      </c>
      <c r="D345" t="s">
        <v>14</v>
      </c>
      <c r="E345">
        <v>31.7</v>
      </c>
      <c r="F345">
        <v>32.700000000000003</v>
      </c>
      <c r="G345">
        <v>40.4</v>
      </c>
      <c r="H345">
        <v>73.599999999999994</v>
      </c>
      <c r="I345">
        <v>49</v>
      </c>
      <c r="J345">
        <v>47.4</v>
      </c>
      <c r="K345" s="1">
        <v>6671</v>
      </c>
      <c r="L345">
        <v>15</v>
      </c>
      <c r="M345" s="2">
        <v>0.16</v>
      </c>
      <c r="N345">
        <v>2012</v>
      </c>
      <c r="O345" s="10">
        <f t="shared" si="19"/>
        <v>41052</v>
      </c>
      <c r="P345">
        <f t="shared" si="17"/>
        <v>4</v>
      </c>
    </row>
    <row r="346" spans="1:16" x14ac:dyDescent="0.2">
      <c r="A346">
        <f t="shared" si="18"/>
        <v>345</v>
      </c>
      <c r="B346">
        <v>145</v>
      </c>
      <c r="C346" t="s">
        <v>212</v>
      </c>
      <c r="D346" t="s">
        <v>20</v>
      </c>
      <c r="E346">
        <v>26.5</v>
      </c>
      <c r="F346">
        <v>68.5</v>
      </c>
      <c r="G346">
        <v>26.1</v>
      </c>
      <c r="H346">
        <v>85.6</v>
      </c>
      <c r="I346">
        <v>28</v>
      </c>
      <c r="J346">
        <v>47.3</v>
      </c>
      <c r="K346" s="1">
        <v>14992</v>
      </c>
      <c r="L346">
        <v>14.7</v>
      </c>
      <c r="M346" s="2">
        <v>0.28000000000000003</v>
      </c>
      <c r="N346">
        <v>2012</v>
      </c>
      <c r="O346" s="10">
        <f t="shared" si="19"/>
        <v>41053</v>
      </c>
      <c r="P346">
        <f t="shared" si="17"/>
        <v>5</v>
      </c>
    </row>
    <row r="347" spans="1:16" x14ac:dyDescent="0.2">
      <c r="A347">
        <f t="shared" si="18"/>
        <v>346</v>
      </c>
      <c r="B347">
        <v>146</v>
      </c>
      <c r="C347" t="s">
        <v>190</v>
      </c>
      <c r="D347" t="s">
        <v>20</v>
      </c>
      <c r="E347">
        <v>34.200000000000003</v>
      </c>
      <c r="F347">
        <v>76.2</v>
      </c>
      <c r="G347">
        <v>28.4</v>
      </c>
      <c r="H347">
        <v>72.2</v>
      </c>
      <c r="I347">
        <v>32.299999999999997</v>
      </c>
      <c r="J347">
        <v>47</v>
      </c>
      <c r="K347" s="1">
        <v>20174</v>
      </c>
      <c r="L347">
        <v>15.2</v>
      </c>
      <c r="M347" s="2">
        <v>0.28999999999999998</v>
      </c>
      <c r="N347">
        <v>2012</v>
      </c>
      <c r="O347" s="10">
        <f t="shared" si="19"/>
        <v>41054</v>
      </c>
      <c r="P347">
        <f t="shared" si="17"/>
        <v>6</v>
      </c>
    </row>
    <row r="348" spans="1:16" x14ac:dyDescent="0.2">
      <c r="A348">
        <f t="shared" si="18"/>
        <v>347</v>
      </c>
      <c r="B348">
        <v>146</v>
      </c>
      <c r="C348" t="s">
        <v>100</v>
      </c>
      <c r="D348" t="s">
        <v>14</v>
      </c>
      <c r="E348">
        <v>40</v>
      </c>
      <c r="F348">
        <v>19.7</v>
      </c>
      <c r="G348">
        <v>18.899999999999999</v>
      </c>
      <c r="H348">
        <v>90.7</v>
      </c>
      <c r="I348">
        <v>27</v>
      </c>
      <c r="J348">
        <v>47</v>
      </c>
      <c r="K348" s="1">
        <v>7867</v>
      </c>
      <c r="L348">
        <v>11.8</v>
      </c>
      <c r="M348" s="2">
        <v>7.0000000000000007E-2</v>
      </c>
      <c r="N348">
        <v>2012</v>
      </c>
      <c r="O348" s="10">
        <f t="shared" si="19"/>
        <v>41055</v>
      </c>
      <c r="P348">
        <f t="shared" si="17"/>
        <v>7</v>
      </c>
    </row>
    <row r="349" spans="1:16" x14ac:dyDescent="0.2">
      <c r="A349">
        <f t="shared" si="18"/>
        <v>348</v>
      </c>
      <c r="B349">
        <v>148</v>
      </c>
      <c r="C349" t="s">
        <v>182</v>
      </c>
      <c r="D349" t="s">
        <v>20</v>
      </c>
      <c r="E349">
        <v>42.6</v>
      </c>
      <c r="F349">
        <v>70.3</v>
      </c>
      <c r="G349">
        <v>42.6</v>
      </c>
      <c r="H349">
        <v>50.6</v>
      </c>
      <c r="I349">
        <v>36</v>
      </c>
      <c r="J349">
        <v>46.9</v>
      </c>
      <c r="K349" s="1">
        <v>25295</v>
      </c>
      <c r="L349">
        <v>16.399999999999999</v>
      </c>
      <c r="M349" s="2">
        <v>0.23</v>
      </c>
      <c r="N349">
        <v>2012</v>
      </c>
      <c r="O349" s="10">
        <f t="shared" si="19"/>
        <v>41056</v>
      </c>
      <c r="P349">
        <f t="shared" si="17"/>
        <v>1</v>
      </c>
    </row>
    <row r="350" spans="1:16" x14ac:dyDescent="0.2">
      <c r="A350">
        <f t="shared" si="18"/>
        <v>349</v>
      </c>
      <c r="B350">
        <v>149</v>
      </c>
      <c r="C350" t="s">
        <v>189</v>
      </c>
      <c r="D350" t="s">
        <v>20</v>
      </c>
      <c r="E350">
        <v>25.9</v>
      </c>
      <c r="F350">
        <v>85.3</v>
      </c>
      <c r="G350">
        <v>25.8</v>
      </c>
      <c r="H350">
        <v>80.8</v>
      </c>
      <c r="I350">
        <v>25.1</v>
      </c>
      <c r="J350">
        <v>46.8</v>
      </c>
      <c r="K350" s="1">
        <v>9454</v>
      </c>
      <c r="L350">
        <v>17.2</v>
      </c>
      <c r="M350" s="2">
        <v>0.38</v>
      </c>
      <c r="N350">
        <v>2012</v>
      </c>
      <c r="O350" s="10">
        <f t="shared" si="19"/>
        <v>41057</v>
      </c>
      <c r="P350">
        <f t="shared" si="17"/>
        <v>2</v>
      </c>
    </row>
    <row r="351" spans="1:16" x14ac:dyDescent="0.2">
      <c r="A351">
        <f t="shared" si="18"/>
        <v>350</v>
      </c>
      <c r="B351">
        <v>150</v>
      </c>
      <c r="C351" t="s">
        <v>246</v>
      </c>
      <c r="D351" t="s">
        <v>14</v>
      </c>
      <c r="E351">
        <v>25.3</v>
      </c>
      <c r="F351">
        <v>40.299999999999997</v>
      </c>
      <c r="G351">
        <v>27.3</v>
      </c>
      <c r="H351">
        <v>90.2</v>
      </c>
      <c r="I351">
        <v>33.700000000000003</v>
      </c>
      <c r="J351">
        <v>46.7</v>
      </c>
      <c r="K351" s="1">
        <v>5495</v>
      </c>
      <c r="L351">
        <v>12.6</v>
      </c>
      <c r="M351" s="2">
        <v>0.22</v>
      </c>
      <c r="N351">
        <v>2012</v>
      </c>
      <c r="O351" s="10">
        <f t="shared" si="19"/>
        <v>41058</v>
      </c>
      <c r="P351">
        <f t="shared" si="17"/>
        <v>3</v>
      </c>
    </row>
    <row r="352" spans="1:16" x14ac:dyDescent="0.2">
      <c r="A352">
        <f t="shared" si="18"/>
        <v>351</v>
      </c>
      <c r="B352">
        <v>151</v>
      </c>
      <c r="C352" t="s">
        <v>247</v>
      </c>
      <c r="D352" t="s">
        <v>38</v>
      </c>
      <c r="E352">
        <v>47</v>
      </c>
      <c r="F352">
        <v>69.5</v>
      </c>
      <c r="G352">
        <v>50.2</v>
      </c>
      <c r="H352">
        <v>37.799999999999997</v>
      </c>
      <c r="I352">
        <v>36.4</v>
      </c>
      <c r="J352">
        <v>46.6</v>
      </c>
      <c r="K352" s="1">
        <v>17916</v>
      </c>
      <c r="L352">
        <v>10.199999999999999</v>
      </c>
      <c r="M352" s="2">
        <v>0.22</v>
      </c>
      <c r="N352">
        <v>2012</v>
      </c>
      <c r="O352" s="10">
        <f t="shared" si="19"/>
        <v>41059</v>
      </c>
      <c r="P352">
        <f t="shared" si="17"/>
        <v>4</v>
      </c>
    </row>
    <row r="353" spans="1:16" x14ac:dyDescent="0.2">
      <c r="A353">
        <f t="shared" si="18"/>
        <v>352</v>
      </c>
      <c r="B353">
        <v>151</v>
      </c>
      <c r="C353" t="s">
        <v>248</v>
      </c>
      <c r="D353" t="s">
        <v>70</v>
      </c>
      <c r="E353">
        <v>46.3</v>
      </c>
      <c r="F353">
        <v>62.1</v>
      </c>
      <c r="G353">
        <v>48.5</v>
      </c>
      <c r="H353">
        <v>42.5</v>
      </c>
      <c r="I353">
        <v>30.6</v>
      </c>
      <c r="J353">
        <v>46.6</v>
      </c>
      <c r="K353" s="1">
        <v>33062</v>
      </c>
      <c r="L353">
        <v>39.299999999999997</v>
      </c>
      <c r="M353" s="2">
        <v>0.2</v>
      </c>
      <c r="N353">
        <v>2012</v>
      </c>
      <c r="O353" s="10">
        <f t="shared" si="19"/>
        <v>41060</v>
      </c>
      <c r="P353">
        <f t="shared" si="17"/>
        <v>5</v>
      </c>
    </row>
    <row r="354" spans="1:16" x14ac:dyDescent="0.2">
      <c r="A354">
        <f t="shared" si="18"/>
        <v>353</v>
      </c>
      <c r="B354">
        <v>151</v>
      </c>
      <c r="C354" t="s">
        <v>187</v>
      </c>
      <c r="D354" t="s">
        <v>20</v>
      </c>
      <c r="E354">
        <v>30.6</v>
      </c>
      <c r="F354">
        <v>84.8</v>
      </c>
      <c r="G354">
        <v>32.200000000000003</v>
      </c>
      <c r="H354">
        <v>67.7</v>
      </c>
      <c r="I354">
        <v>44.4</v>
      </c>
      <c r="J354">
        <v>46.6</v>
      </c>
      <c r="K354" s="1">
        <v>12938</v>
      </c>
      <c r="L354">
        <v>15.8</v>
      </c>
      <c r="M354" s="2">
        <v>0.33</v>
      </c>
      <c r="N354">
        <v>2012</v>
      </c>
      <c r="O354" s="10">
        <f t="shared" si="19"/>
        <v>41061</v>
      </c>
      <c r="P354">
        <f t="shared" si="17"/>
        <v>6</v>
      </c>
    </row>
    <row r="355" spans="1:16" x14ac:dyDescent="0.2">
      <c r="A355">
        <f t="shared" si="18"/>
        <v>354</v>
      </c>
      <c r="B355">
        <v>154</v>
      </c>
      <c r="C355" t="s">
        <v>146</v>
      </c>
      <c r="D355" t="s">
        <v>135</v>
      </c>
      <c r="E355">
        <v>47.8</v>
      </c>
      <c r="F355">
        <v>20.7</v>
      </c>
      <c r="G355">
        <v>58.5</v>
      </c>
      <c r="H355">
        <v>39.200000000000003</v>
      </c>
      <c r="I355">
        <v>40</v>
      </c>
      <c r="J355">
        <v>46.2</v>
      </c>
      <c r="K355" s="1">
        <v>31891</v>
      </c>
      <c r="L355">
        <v>11.9</v>
      </c>
      <c r="M355" s="2">
        <v>7.0000000000000007E-2</v>
      </c>
      <c r="N355">
        <v>2012</v>
      </c>
      <c r="O355" s="10">
        <f t="shared" si="19"/>
        <v>41062</v>
      </c>
      <c r="P355">
        <f t="shared" si="17"/>
        <v>7</v>
      </c>
    </row>
    <row r="356" spans="1:16" x14ac:dyDescent="0.2">
      <c r="A356">
        <f t="shared" si="18"/>
        <v>355</v>
      </c>
      <c r="B356">
        <v>154</v>
      </c>
      <c r="C356" t="s">
        <v>95</v>
      </c>
      <c r="D356" t="s">
        <v>14</v>
      </c>
      <c r="E356">
        <v>43.6</v>
      </c>
      <c r="F356">
        <v>26.4</v>
      </c>
      <c r="G356">
        <v>27</v>
      </c>
      <c r="H356">
        <v>75.3</v>
      </c>
      <c r="I356">
        <v>49</v>
      </c>
      <c r="J356">
        <v>46.2</v>
      </c>
      <c r="K356" s="1">
        <v>6753</v>
      </c>
      <c r="L356">
        <v>5.5</v>
      </c>
      <c r="M356" s="2">
        <v>7.0000000000000007E-2</v>
      </c>
      <c r="N356">
        <v>2012</v>
      </c>
      <c r="O356" s="10">
        <f t="shared" si="19"/>
        <v>41063</v>
      </c>
      <c r="P356">
        <f t="shared" si="17"/>
        <v>1</v>
      </c>
    </row>
    <row r="357" spans="1:16" x14ac:dyDescent="0.2">
      <c r="A357">
        <f t="shared" si="18"/>
        <v>356</v>
      </c>
      <c r="B357">
        <v>156</v>
      </c>
      <c r="C357" t="s">
        <v>221</v>
      </c>
      <c r="D357" t="s">
        <v>20</v>
      </c>
      <c r="E357">
        <v>31.3</v>
      </c>
      <c r="F357">
        <v>73.400000000000006</v>
      </c>
      <c r="G357">
        <v>33.299999999999997</v>
      </c>
      <c r="H357">
        <v>67.8</v>
      </c>
      <c r="I357">
        <v>35.4</v>
      </c>
      <c r="J357">
        <v>46.1</v>
      </c>
      <c r="K357" s="1">
        <v>17755</v>
      </c>
      <c r="L357">
        <v>18.8</v>
      </c>
      <c r="M357" s="2">
        <v>0.28000000000000003</v>
      </c>
      <c r="N357">
        <v>2012</v>
      </c>
      <c r="O357" s="10">
        <f t="shared" si="19"/>
        <v>41064</v>
      </c>
      <c r="P357">
        <f t="shared" si="17"/>
        <v>2</v>
      </c>
    </row>
    <row r="358" spans="1:16" x14ac:dyDescent="0.2">
      <c r="A358">
        <f t="shared" si="18"/>
        <v>357</v>
      </c>
      <c r="B358">
        <v>157</v>
      </c>
      <c r="C358" t="s">
        <v>196</v>
      </c>
      <c r="D358" t="s">
        <v>145</v>
      </c>
      <c r="E358">
        <v>28.8</v>
      </c>
      <c r="F358">
        <v>65</v>
      </c>
      <c r="G358">
        <v>27.2</v>
      </c>
      <c r="H358">
        <v>77.400000000000006</v>
      </c>
      <c r="I358">
        <v>45</v>
      </c>
      <c r="J358">
        <v>46</v>
      </c>
      <c r="K358" s="1">
        <v>20580</v>
      </c>
      <c r="L358">
        <v>18.899999999999999</v>
      </c>
      <c r="M358" s="2">
        <v>0.18</v>
      </c>
      <c r="N358">
        <v>2012</v>
      </c>
      <c r="O358" s="10">
        <f t="shared" si="19"/>
        <v>41065</v>
      </c>
      <c r="P358">
        <f t="shared" si="17"/>
        <v>3</v>
      </c>
    </row>
    <row r="359" spans="1:16" x14ac:dyDescent="0.2">
      <c r="A359">
        <f t="shared" si="18"/>
        <v>358</v>
      </c>
      <c r="B359">
        <v>157</v>
      </c>
      <c r="C359" t="s">
        <v>249</v>
      </c>
      <c r="D359" t="s">
        <v>20</v>
      </c>
      <c r="E359">
        <v>39.700000000000003</v>
      </c>
      <c r="F359">
        <v>85.5</v>
      </c>
      <c r="G359">
        <v>44.5</v>
      </c>
      <c r="H359">
        <v>45</v>
      </c>
      <c r="I359">
        <v>31.3</v>
      </c>
      <c r="J359">
        <v>46</v>
      </c>
      <c r="K359" s="1">
        <v>18529</v>
      </c>
      <c r="L359">
        <v>16.600000000000001</v>
      </c>
      <c r="M359" s="2">
        <v>0.37</v>
      </c>
      <c r="N359">
        <v>2012</v>
      </c>
      <c r="O359" s="10">
        <f t="shared" si="19"/>
        <v>41066</v>
      </c>
      <c r="P359">
        <f t="shared" si="17"/>
        <v>4</v>
      </c>
    </row>
    <row r="360" spans="1:16" x14ac:dyDescent="0.2">
      <c r="A360">
        <f t="shared" si="18"/>
        <v>359</v>
      </c>
      <c r="B360">
        <v>159</v>
      </c>
      <c r="C360" t="s">
        <v>250</v>
      </c>
      <c r="D360" t="s">
        <v>145</v>
      </c>
      <c r="E360">
        <v>27.7</v>
      </c>
      <c r="F360">
        <v>52.3</v>
      </c>
      <c r="G360">
        <v>43.8</v>
      </c>
      <c r="H360">
        <v>65.5</v>
      </c>
      <c r="I360">
        <v>33.1</v>
      </c>
      <c r="J360">
        <v>45.9</v>
      </c>
      <c r="K360" s="1">
        <v>17713</v>
      </c>
      <c r="L360">
        <v>13</v>
      </c>
      <c r="M360" s="2">
        <v>0.1</v>
      </c>
      <c r="N360">
        <v>2012</v>
      </c>
      <c r="O360" s="10">
        <f t="shared" si="19"/>
        <v>41067</v>
      </c>
      <c r="P360">
        <f t="shared" si="17"/>
        <v>5</v>
      </c>
    </row>
    <row r="361" spans="1:16" x14ac:dyDescent="0.2">
      <c r="A361">
        <f t="shared" si="18"/>
        <v>360</v>
      </c>
      <c r="B361">
        <v>159</v>
      </c>
      <c r="C361" t="s">
        <v>120</v>
      </c>
      <c r="D361" t="s">
        <v>102</v>
      </c>
      <c r="E361">
        <v>25.2</v>
      </c>
      <c r="F361">
        <v>83.2</v>
      </c>
      <c r="G361">
        <v>23.7</v>
      </c>
      <c r="H361">
        <v>80.5</v>
      </c>
      <c r="I361">
        <v>32.299999999999997</v>
      </c>
      <c r="J361">
        <v>45.9</v>
      </c>
      <c r="K361" s="1">
        <v>22193</v>
      </c>
      <c r="L361">
        <v>24.5</v>
      </c>
      <c r="M361" s="2">
        <v>0.23</v>
      </c>
      <c r="N361">
        <v>2012</v>
      </c>
      <c r="O361" s="10">
        <f t="shared" si="19"/>
        <v>41068</v>
      </c>
      <c r="P361">
        <f t="shared" si="17"/>
        <v>6</v>
      </c>
    </row>
    <row r="362" spans="1:16" x14ac:dyDescent="0.2">
      <c r="A362">
        <f t="shared" si="18"/>
        <v>361</v>
      </c>
      <c r="B362">
        <v>159</v>
      </c>
      <c r="C362" t="s">
        <v>173</v>
      </c>
      <c r="D362" t="s">
        <v>145</v>
      </c>
      <c r="E362">
        <v>30.4</v>
      </c>
      <c r="F362">
        <v>48</v>
      </c>
      <c r="G362">
        <v>35.299999999999997</v>
      </c>
      <c r="H362">
        <v>70.2</v>
      </c>
      <c r="I362">
        <v>63.2</v>
      </c>
      <c r="J362">
        <v>45.9</v>
      </c>
      <c r="K362" s="1">
        <v>23280</v>
      </c>
      <c r="L362">
        <v>16.3</v>
      </c>
      <c r="M362" s="2">
        <v>0.06</v>
      </c>
      <c r="N362">
        <v>2012</v>
      </c>
      <c r="O362" s="10">
        <f t="shared" si="19"/>
        <v>41069</v>
      </c>
      <c r="P362">
        <f t="shared" si="17"/>
        <v>7</v>
      </c>
    </row>
    <row r="363" spans="1:16" x14ac:dyDescent="0.2">
      <c r="A363">
        <f t="shared" si="18"/>
        <v>362</v>
      </c>
      <c r="B363">
        <v>162</v>
      </c>
      <c r="C363" t="s">
        <v>251</v>
      </c>
      <c r="D363" t="s">
        <v>14</v>
      </c>
      <c r="E363">
        <v>43.9</v>
      </c>
      <c r="F363">
        <v>23.9</v>
      </c>
      <c r="G363">
        <v>38.9</v>
      </c>
      <c r="H363">
        <v>56.6</v>
      </c>
      <c r="I363">
        <v>87.8</v>
      </c>
      <c r="J363">
        <v>45.8</v>
      </c>
      <c r="K363">
        <v>23873.8</v>
      </c>
      <c r="L363">
        <v>18.399999999999999</v>
      </c>
      <c r="M363" s="2">
        <v>0.25</v>
      </c>
      <c r="N363">
        <v>2012</v>
      </c>
      <c r="O363" s="10">
        <f t="shared" si="19"/>
        <v>41070</v>
      </c>
      <c r="P363">
        <f t="shared" si="17"/>
        <v>1</v>
      </c>
    </row>
    <row r="364" spans="1:16" x14ac:dyDescent="0.2">
      <c r="A364">
        <f t="shared" si="18"/>
        <v>363</v>
      </c>
      <c r="B364">
        <v>162</v>
      </c>
      <c r="C364" t="s">
        <v>118</v>
      </c>
      <c r="D364" t="s">
        <v>14</v>
      </c>
      <c r="E364">
        <v>36.4</v>
      </c>
      <c r="F364">
        <v>17.2</v>
      </c>
      <c r="G364">
        <v>21.6</v>
      </c>
      <c r="H364">
        <v>86.1</v>
      </c>
      <c r="I364">
        <v>49.1</v>
      </c>
      <c r="J364">
        <v>45.8</v>
      </c>
      <c r="K364" s="1">
        <v>7326</v>
      </c>
      <c r="L364">
        <v>4.5999999999999996</v>
      </c>
      <c r="M364" s="2">
        <v>0.05</v>
      </c>
      <c r="N364">
        <v>2012</v>
      </c>
      <c r="O364" s="10">
        <f t="shared" si="19"/>
        <v>41071</v>
      </c>
      <c r="P364">
        <f t="shared" si="17"/>
        <v>2</v>
      </c>
    </row>
    <row r="365" spans="1:16" x14ac:dyDescent="0.2">
      <c r="A365">
        <f t="shared" si="18"/>
        <v>364</v>
      </c>
      <c r="B365">
        <v>164</v>
      </c>
      <c r="C365" t="s">
        <v>252</v>
      </c>
      <c r="D365" t="s">
        <v>14</v>
      </c>
      <c r="E365">
        <v>42.3</v>
      </c>
      <c r="F365">
        <v>36</v>
      </c>
      <c r="G365">
        <v>51.8</v>
      </c>
      <c r="H365">
        <v>45.7</v>
      </c>
      <c r="I365">
        <v>43.8</v>
      </c>
      <c r="J365">
        <v>45.7</v>
      </c>
      <c r="K365" s="1">
        <v>50657</v>
      </c>
      <c r="L365">
        <v>21.4</v>
      </c>
      <c r="M365" s="2">
        <v>0.09</v>
      </c>
      <c r="N365">
        <v>2012</v>
      </c>
      <c r="O365" s="10">
        <f t="shared" si="19"/>
        <v>41072</v>
      </c>
      <c r="P365">
        <f t="shared" si="17"/>
        <v>3</v>
      </c>
    </row>
    <row r="366" spans="1:16" x14ac:dyDescent="0.2">
      <c r="A366">
        <f t="shared" si="18"/>
        <v>365</v>
      </c>
      <c r="B366">
        <v>164</v>
      </c>
      <c r="C366" t="s">
        <v>253</v>
      </c>
      <c r="D366" t="s">
        <v>20</v>
      </c>
      <c r="E366">
        <v>36.9</v>
      </c>
      <c r="F366">
        <v>75.099999999999994</v>
      </c>
      <c r="G366">
        <v>38.6</v>
      </c>
      <c r="H366">
        <v>55.4</v>
      </c>
      <c r="I366">
        <v>31.6</v>
      </c>
      <c r="J366">
        <v>45.7</v>
      </c>
      <c r="K366" s="1">
        <v>12050</v>
      </c>
      <c r="L366">
        <v>14.8</v>
      </c>
      <c r="M366" s="2">
        <v>0.28000000000000003</v>
      </c>
      <c r="N366">
        <v>2012</v>
      </c>
      <c r="O366" s="10">
        <f t="shared" si="19"/>
        <v>41073</v>
      </c>
      <c r="P366">
        <f t="shared" si="17"/>
        <v>4</v>
      </c>
    </row>
    <row r="367" spans="1:16" x14ac:dyDescent="0.2">
      <c r="A367">
        <f t="shared" si="18"/>
        <v>366</v>
      </c>
      <c r="B367">
        <v>166</v>
      </c>
      <c r="C367" t="s">
        <v>254</v>
      </c>
      <c r="D367" t="s">
        <v>244</v>
      </c>
      <c r="E367">
        <v>47.3</v>
      </c>
      <c r="F367">
        <v>30.1</v>
      </c>
      <c r="G367">
        <v>60.7</v>
      </c>
      <c r="H367">
        <v>33</v>
      </c>
      <c r="I367">
        <v>35</v>
      </c>
      <c r="J367">
        <v>45.4</v>
      </c>
      <c r="K367" s="1">
        <v>23977</v>
      </c>
      <c r="L367">
        <v>24.4</v>
      </c>
      <c r="M367" s="2">
        <v>0.04</v>
      </c>
      <c r="N367">
        <v>2012</v>
      </c>
      <c r="O367" s="10">
        <f t="shared" si="19"/>
        <v>41074</v>
      </c>
      <c r="P367">
        <f t="shared" si="17"/>
        <v>5</v>
      </c>
    </row>
    <row r="368" spans="1:16" x14ac:dyDescent="0.2">
      <c r="A368">
        <f t="shared" si="18"/>
        <v>367</v>
      </c>
      <c r="B368">
        <v>167</v>
      </c>
      <c r="C368" t="s">
        <v>235</v>
      </c>
      <c r="D368" t="s">
        <v>14</v>
      </c>
      <c r="E368">
        <v>53.3</v>
      </c>
      <c r="F368">
        <v>27.2</v>
      </c>
      <c r="G368">
        <v>43.9</v>
      </c>
      <c r="H368">
        <v>43.3</v>
      </c>
      <c r="I368">
        <v>38.6</v>
      </c>
      <c r="J368">
        <v>45.2</v>
      </c>
      <c r="K368" s="1">
        <v>24313</v>
      </c>
      <c r="L368">
        <v>9.1999999999999993</v>
      </c>
      <c r="M368" s="2">
        <v>0.17</v>
      </c>
      <c r="N368">
        <v>2012</v>
      </c>
      <c r="O368" s="10">
        <f t="shared" si="19"/>
        <v>41075</v>
      </c>
      <c r="P368">
        <f t="shared" si="17"/>
        <v>6</v>
      </c>
    </row>
    <row r="369" spans="1:16" x14ac:dyDescent="0.2">
      <c r="A369">
        <f t="shared" si="18"/>
        <v>368</v>
      </c>
      <c r="B369">
        <v>168</v>
      </c>
      <c r="C369" t="s">
        <v>219</v>
      </c>
      <c r="D369" t="s">
        <v>70</v>
      </c>
      <c r="E369">
        <v>36.1</v>
      </c>
      <c r="F369">
        <v>67.099999999999994</v>
      </c>
      <c r="G369">
        <v>25.1</v>
      </c>
      <c r="H369">
        <v>67.2</v>
      </c>
      <c r="I369">
        <v>61.8</v>
      </c>
      <c r="J369">
        <v>45.1</v>
      </c>
      <c r="K369" s="1">
        <v>37917</v>
      </c>
      <c r="L369">
        <v>27.6</v>
      </c>
      <c r="M369" s="2">
        <v>0.16</v>
      </c>
      <c r="N369">
        <v>2012</v>
      </c>
      <c r="O369" s="10">
        <f t="shared" si="19"/>
        <v>41076</v>
      </c>
      <c r="P369">
        <f t="shared" si="17"/>
        <v>7</v>
      </c>
    </row>
    <row r="370" spans="1:16" x14ac:dyDescent="0.2">
      <c r="A370">
        <f t="shared" si="18"/>
        <v>369</v>
      </c>
      <c r="B370">
        <v>169</v>
      </c>
      <c r="C370" t="s">
        <v>211</v>
      </c>
      <c r="D370" t="s">
        <v>54</v>
      </c>
      <c r="E370">
        <v>41.4</v>
      </c>
      <c r="F370">
        <v>89.8</v>
      </c>
      <c r="G370">
        <v>47.8</v>
      </c>
      <c r="H370">
        <v>34.5</v>
      </c>
      <c r="I370">
        <v>44.4</v>
      </c>
      <c r="J370">
        <v>45</v>
      </c>
      <c r="K370" s="1">
        <v>25028</v>
      </c>
      <c r="L370">
        <v>16.2</v>
      </c>
      <c r="M370" s="2">
        <v>0.33</v>
      </c>
      <c r="N370">
        <v>2012</v>
      </c>
      <c r="O370" s="10">
        <f t="shared" si="19"/>
        <v>41077</v>
      </c>
      <c r="P370">
        <f t="shared" si="17"/>
        <v>1</v>
      </c>
    </row>
    <row r="371" spans="1:16" x14ac:dyDescent="0.2">
      <c r="A371">
        <f t="shared" si="18"/>
        <v>370</v>
      </c>
      <c r="B371">
        <v>169</v>
      </c>
      <c r="C371" t="s">
        <v>255</v>
      </c>
      <c r="D371" t="s">
        <v>62</v>
      </c>
      <c r="E371">
        <v>23.3</v>
      </c>
      <c r="F371">
        <v>70.7</v>
      </c>
      <c r="G371">
        <v>18.7</v>
      </c>
      <c r="H371">
        <v>88.9</v>
      </c>
      <c r="I371">
        <v>49</v>
      </c>
      <c r="J371">
        <v>45</v>
      </c>
      <c r="K371" s="1">
        <v>27756</v>
      </c>
      <c r="L371">
        <v>14.8</v>
      </c>
      <c r="M371" s="2">
        <v>0.17</v>
      </c>
      <c r="N371">
        <v>2012</v>
      </c>
      <c r="O371" s="10">
        <f t="shared" si="19"/>
        <v>41078</v>
      </c>
      <c r="P371">
        <f t="shared" si="17"/>
        <v>2</v>
      </c>
    </row>
    <row r="372" spans="1:16" x14ac:dyDescent="0.2">
      <c r="A372">
        <f t="shared" si="18"/>
        <v>371</v>
      </c>
      <c r="B372">
        <v>169</v>
      </c>
      <c r="C372" t="s">
        <v>256</v>
      </c>
      <c r="D372" t="s">
        <v>151</v>
      </c>
      <c r="E372">
        <v>29.2</v>
      </c>
      <c r="F372">
        <v>72.5</v>
      </c>
      <c r="G372">
        <v>34.700000000000003</v>
      </c>
      <c r="H372">
        <v>65.5</v>
      </c>
      <c r="I372">
        <v>30.8</v>
      </c>
      <c r="J372">
        <v>45</v>
      </c>
      <c r="K372" s="1">
        <v>28856</v>
      </c>
      <c r="L372">
        <v>42</v>
      </c>
      <c r="M372" s="2">
        <v>0.19</v>
      </c>
      <c r="N372">
        <v>2012</v>
      </c>
      <c r="O372" s="10">
        <f t="shared" si="19"/>
        <v>41079</v>
      </c>
      <c r="P372">
        <f t="shared" si="17"/>
        <v>3</v>
      </c>
    </row>
    <row r="373" spans="1:16" x14ac:dyDescent="0.2">
      <c r="A373">
        <f t="shared" si="18"/>
        <v>372</v>
      </c>
      <c r="B373">
        <v>172</v>
      </c>
      <c r="C373" t="s">
        <v>257</v>
      </c>
      <c r="D373" t="s">
        <v>14</v>
      </c>
      <c r="E373">
        <v>45.7</v>
      </c>
      <c r="F373">
        <v>30.3</v>
      </c>
      <c r="G373">
        <v>23.3</v>
      </c>
      <c r="H373">
        <v>70.3</v>
      </c>
      <c r="I373">
        <v>49</v>
      </c>
      <c r="J373">
        <v>44.8</v>
      </c>
      <c r="K373" s="1">
        <v>15286</v>
      </c>
      <c r="L373">
        <v>5.7</v>
      </c>
      <c r="M373" s="2">
        <v>0.14000000000000001</v>
      </c>
      <c r="N373">
        <v>2012</v>
      </c>
      <c r="O373" s="10">
        <f t="shared" si="19"/>
        <v>41080</v>
      </c>
      <c r="P373">
        <f t="shared" si="17"/>
        <v>4</v>
      </c>
    </row>
    <row r="374" spans="1:16" x14ac:dyDescent="0.2">
      <c r="A374">
        <f t="shared" si="18"/>
        <v>373</v>
      </c>
      <c r="B374">
        <v>173</v>
      </c>
      <c r="C374" t="s">
        <v>258</v>
      </c>
      <c r="D374" t="s">
        <v>33</v>
      </c>
      <c r="E374">
        <v>39.700000000000003</v>
      </c>
      <c r="F374">
        <v>65</v>
      </c>
      <c r="G374">
        <v>36.1</v>
      </c>
      <c r="H374">
        <v>49.3</v>
      </c>
      <c r="I374">
        <v>87.5</v>
      </c>
      <c r="J374">
        <v>44.6</v>
      </c>
      <c r="K374" s="1">
        <v>20488</v>
      </c>
      <c r="L374">
        <v>22.1</v>
      </c>
      <c r="M374" s="2">
        <v>0.1</v>
      </c>
      <c r="N374">
        <v>2012</v>
      </c>
      <c r="O374" s="10">
        <f t="shared" si="19"/>
        <v>41081</v>
      </c>
      <c r="P374">
        <f t="shared" si="17"/>
        <v>5</v>
      </c>
    </row>
    <row r="375" spans="1:16" x14ac:dyDescent="0.2">
      <c r="A375">
        <f t="shared" si="18"/>
        <v>374</v>
      </c>
      <c r="B375">
        <v>173</v>
      </c>
      <c r="C375" t="s">
        <v>180</v>
      </c>
      <c r="D375" t="s">
        <v>181</v>
      </c>
      <c r="E375">
        <v>28.3</v>
      </c>
      <c r="F375">
        <v>92.9</v>
      </c>
      <c r="G375">
        <v>35</v>
      </c>
      <c r="H375">
        <v>55.7</v>
      </c>
      <c r="I375">
        <v>76.599999999999994</v>
      </c>
      <c r="J375">
        <v>44.6</v>
      </c>
      <c r="K375" s="1">
        <v>29787</v>
      </c>
      <c r="L375">
        <v>18.899999999999999</v>
      </c>
      <c r="M375" s="2">
        <v>0.28000000000000003</v>
      </c>
      <c r="N375">
        <v>2012</v>
      </c>
      <c r="O375" s="10">
        <f t="shared" si="19"/>
        <v>41082</v>
      </c>
      <c r="P375">
        <f t="shared" si="17"/>
        <v>6</v>
      </c>
    </row>
    <row r="376" spans="1:16" x14ac:dyDescent="0.2">
      <c r="A376">
        <f t="shared" si="18"/>
        <v>375</v>
      </c>
      <c r="B376">
        <v>173</v>
      </c>
      <c r="C376" t="s">
        <v>191</v>
      </c>
      <c r="D376" t="s">
        <v>57</v>
      </c>
      <c r="E376">
        <v>36.1</v>
      </c>
      <c r="F376">
        <v>85.1</v>
      </c>
      <c r="G376">
        <v>40.200000000000003</v>
      </c>
      <c r="H376">
        <v>46.8</v>
      </c>
      <c r="I376">
        <v>53.1</v>
      </c>
      <c r="J376">
        <v>44.6</v>
      </c>
      <c r="K376" s="1">
        <v>38309</v>
      </c>
      <c r="L376">
        <v>25.9</v>
      </c>
      <c r="M376" s="2">
        <v>0.33</v>
      </c>
      <c r="N376">
        <v>2012</v>
      </c>
      <c r="O376" s="10">
        <f t="shared" si="19"/>
        <v>41083</v>
      </c>
      <c r="P376">
        <f t="shared" si="17"/>
        <v>7</v>
      </c>
    </row>
    <row r="377" spans="1:16" x14ac:dyDescent="0.2">
      <c r="A377">
        <f t="shared" si="18"/>
        <v>376</v>
      </c>
      <c r="B377">
        <v>176</v>
      </c>
      <c r="C377" t="s">
        <v>175</v>
      </c>
      <c r="D377" t="s">
        <v>20</v>
      </c>
      <c r="E377">
        <v>20.8</v>
      </c>
      <c r="F377">
        <v>62.5</v>
      </c>
      <c r="G377">
        <v>20.100000000000001</v>
      </c>
      <c r="H377">
        <v>87.1</v>
      </c>
      <c r="I377">
        <v>55.3</v>
      </c>
      <c r="J377">
        <v>44.5</v>
      </c>
      <c r="K377" s="1">
        <v>11628</v>
      </c>
      <c r="L377">
        <v>15.3</v>
      </c>
      <c r="M377" s="2">
        <v>0.25</v>
      </c>
      <c r="N377">
        <v>2012</v>
      </c>
      <c r="O377" s="10">
        <f t="shared" si="19"/>
        <v>41084</v>
      </c>
      <c r="P377">
        <f t="shared" si="17"/>
        <v>1</v>
      </c>
    </row>
    <row r="378" spans="1:16" x14ac:dyDescent="0.2">
      <c r="A378">
        <f t="shared" si="18"/>
        <v>377</v>
      </c>
      <c r="B378">
        <v>177</v>
      </c>
      <c r="C378" t="s">
        <v>164</v>
      </c>
      <c r="D378" t="s">
        <v>33</v>
      </c>
      <c r="E378">
        <v>16.8</v>
      </c>
      <c r="F378">
        <v>70.5</v>
      </c>
      <c r="G378">
        <v>31.5</v>
      </c>
      <c r="H378">
        <v>79.2</v>
      </c>
      <c r="I378">
        <v>26.8</v>
      </c>
      <c r="J378">
        <v>44.2</v>
      </c>
      <c r="K378" s="1">
        <v>17581</v>
      </c>
      <c r="L378">
        <v>21.5</v>
      </c>
      <c r="M378" s="2">
        <v>0.11</v>
      </c>
      <c r="N378">
        <v>2012</v>
      </c>
      <c r="O378" s="10">
        <f t="shared" si="19"/>
        <v>41085</v>
      </c>
      <c r="P378">
        <f t="shared" si="17"/>
        <v>2</v>
      </c>
    </row>
    <row r="379" spans="1:16" x14ac:dyDescent="0.2">
      <c r="A379">
        <f t="shared" si="18"/>
        <v>378</v>
      </c>
      <c r="B379">
        <v>178</v>
      </c>
      <c r="C379" t="s">
        <v>155</v>
      </c>
      <c r="D379" t="s">
        <v>156</v>
      </c>
      <c r="E379">
        <v>31.9</v>
      </c>
      <c r="F379">
        <v>65.2</v>
      </c>
      <c r="G379">
        <v>24.1</v>
      </c>
      <c r="H379">
        <v>66.8</v>
      </c>
      <c r="I379">
        <v>95.7</v>
      </c>
      <c r="J379">
        <v>44.1</v>
      </c>
      <c r="K379" s="1">
        <v>9990</v>
      </c>
      <c r="L379">
        <v>5</v>
      </c>
      <c r="M379" s="2">
        <v>0.18</v>
      </c>
      <c r="N379">
        <v>2012</v>
      </c>
      <c r="O379" s="10">
        <f t="shared" si="19"/>
        <v>41086</v>
      </c>
      <c r="P379">
        <f t="shared" si="17"/>
        <v>3</v>
      </c>
    </row>
    <row r="380" spans="1:16" x14ac:dyDescent="0.2">
      <c r="A380">
        <f t="shared" si="18"/>
        <v>379</v>
      </c>
      <c r="B380">
        <v>178</v>
      </c>
      <c r="C380" t="s">
        <v>259</v>
      </c>
      <c r="D380" t="s">
        <v>260</v>
      </c>
      <c r="E380">
        <v>61.7</v>
      </c>
      <c r="F380">
        <v>22.9</v>
      </c>
      <c r="G380">
        <v>58</v>
      </c>
      <c r="H380">
        <v>18.8</v>
      </c>
      <c r="I380">
        <v>33.299999999999997</v>
      </c>
      <c r="J380">
        <v>44.1</v>
      </c>
      <c r="K380" s="1">
        <v>81402</v>
      </c>
      <c r="L380">
        <v>14.6</v>
      </c>
      <c r="M380" s="2">
        <v>0.04</v>
      </c>
      <c r="N380">
        <v>2012</v>
      </c>
      <c r="O380" s="10">
        <f t="shared" si="19"/>
        <v>41087</v>
      </c>
      <c r="P380">
        <f t="shared" si="17"/>
        <v>4</v>
      </c>
    </row>
    <row r="381" spans="1:16" x14ac:dyDescent="0.2">
      <c r="A381">
        <f t="shared" si="18"/>
        <v>380</v>
      </c>
      <c r="B381">
        <v>180</v>
      </c>
      <c r="C381" t="s">
        <v>197</v>
      </c>
      <c r="D381" t="s">
        <v>14</v>
      </c>
      <c r="E381">
        <v>26.4</v>
      </c>
      <c r="F381">
        <v>29.8</v>
      </c>
      <c r="G381">
        <v>37.200000000000003</v>
      </c>
      <c r="H381">
        <v>66.7</v>
      </c>
      <c r="I381">
        <v>98</v>
      </c>
      <c r="J381">
        <v>43.8</v>
      </c>
      <c r="K381" s="1">
        <v>19262</v>
      </c>
      <c r="L381">
        <v>15.9</v>
      </c>
      <c r="M381" s="2">
        <v>0.1</v>
      </c>
      <c r="N381">
        <v>2012</v>
      </c>
      <c r="O381" s="10">
        <f t="shared" si="19"/>
        <v>41088</v>
      </c>
      <c r="P381">
        <f t="shared" si="17"/>
        <v>5</v>
      </c>
    </row>
    <row r="382" spans="1:16" x14ac:dyDescent="0.2">
      <c r="A382">
        <f t="shared" si="18"/>
        <v>381</v>
      </c>
      <c r="B382">
        <v>181</v>
      </c>
      <c r="C382" t="s">
        <v>209</v>
      </c>
      <c r="D382" t="s">
        <v>70</v>
      </c>
      <c r="E382">
        <v>30.5</v>
      </c>
      <c r="F382">
        <v>57.6</v>
      </c>
      <c r="G382">
        <v>21.7</v>
      </c>
      <c r="H382">
        <v>75.099999999999994</v>
      </c>
      <c r="I382">
        <v>42.4</v>
      </c>
      <c r="J382">
        <v>43.6</v>
      </c>
      <c r="K382" s="1">
        <v>31861</v>
      </c>
      <c r="L382">
        <v>9.3000000000000007</v>
      </c>
      <c r="M382" s="2">
        <v>0.15</v>
      </c>
      <c r="N382">
        <v>2012</v>
      </c>
      <c r="O382" s="10">
        <f t="shared" si="19"/>
        <v>41089</v>
      </c>
      <c r="P382">
        <f t="shared" si="17"/>
        <v>6</v>
      </c>
    </row>
    <row r="383" spans="1:16" x14ac:dyDescent="0.2">
      <c r="A383">
        <f t="shared" si="18"/>
        <v>382</v>
      </c>
      <c r="B383">
        <v>181</v>
      </c>
      <c r="C383" t="s">
        <v>203</v>
      </c>
      <c r="D383" t="s">
        <v>20</v>
      </c>
      <c r="E383">
        <v>34.799999999999997</v>
      </c>
      <c r="F383">
        <v>73.099999999999994</v>
      </c>
      <c r="G383">
        <v>33.5</v>
      </c>
      <c r="H383">
        <v>55.6</v>
      </c>
      <c r="I383">
        <v>37.1</v>
      </c>
      <c r="J383">
        <v>43.6</v>
      </c>
      <c r="K383" s="1">
        <v>18815</v>
      </c>
      <c r="L383">
        <v>13.6</v>
      </c>
      <c r="M383" s="2">
        <v>0.3</v>
      </c>
      <c r="N383">
        <v>2012</v>
      </c>
      <c r="O383" s="10">
        <f t="shared" si="19"/>
        <v>41090</v>
      </c>
      <c r="P383">
        <f t="shared" si="17"/>
        <v>7</v>
      </c>
    </row>
    <row r="384" spans="1:16" x14ac:dyDescent="0.2">
      <c r="A384">
        <f t="shared" si="18"/>
        <v>383</v>
      </c>
      <c r="B384">
        <v>181</v>
      </c>
      <c r="C384" t="s">
        <v>261</v>
      </c>
      <c r="D384" t="s">
        <v>169</v>
      </c>
      <c r="E384">
        <v>33.5</v>
      </c>
      <c r="F384">
        <v>63.9</v>
      </c>
      <c r="G384">
        <v>36.9</v>
      </c>
      <c r="H384">
        <v>56.6</v>
      </c>
      <c r="I384">
        <v>29</v>
      </c>
      <c r="J384">
        <v>43.6</v>
      </c>
      <c r="K384" s="1">
        <v>27139</v>
      </c>
      <c r="L384">
        <v>18.8</v>
      </c>
      <c r="M384" s="2">
        <v>0.18</v>
      </c>
      <c r="N384">
        <v>2012</v>
      </c>
      <c r="O384" s="10">
        <f t="shared" si="19"/>
        <v>41091</v>
      </c>
      <c r="P384">
        <f t="shared" si="17"/>
        <v>1</v>
      </c>
    </row>
    <row r="385" spans="1:16" x14ac:dyDescent="0.2">
      <c r="A385">
        <f t="shared" si="18"/>
        <v>384</v>
      </c>
      <c r="B385">
        <v>184</v>
      </c>
      <c r="C385" t="s">
        <v>194</v>
      </c>
      <c r="D385" t="s">
        <v>14</v>
      </c>
      <c r="E385">
        <v>32.799999999999997</v>
      </c>
      <c r="F385">
        <v>28.3</v>
      </c>
      <c r="G385">
        <v>30.1</v>
      </c>
      <c r="H385">
        <v>70.400000000000006</v>
      </c>
      <c r="I385">
        <v>49.2</v>
      </c>
      <c r="J385">
        <v>43.4</v>
      </c>
      <c r="K385" s="1">
        <v>29991</v>
      </c>
      <c r="L385">
        <v>17.399999999999999</v>
      </c>
      <c r="M385" s="2">
        <v>0.11</v>
      </c>
      <c r="N385">
        <v>2012</v>
      </c>
      <c r="O385" s="10">
        <f t="shared" si="19"/>
        <v>41092</v>
      </c>
      <c r="P385">
        <f t="shared" si="17"/>
        <v>2</v>
      </c>
    </row>
    <row r="386" spans="1:16" x14ac:dyDescent="0.2">
      <c r="A386">
        <f t="shared" si="18"/>
        <v>385</v>
      </c>
      <c r="B386">
        <v>185</v>
      </c>
      <c r="C386" t="s">
        <v>262</v>
      </c>
      <c r="D386" t="s">
        <v>33</v>
      </c>
      <c r="E386">
        <v>38.9</v>
      </c>
      <c r="F386">
        <v>49.6</v>
      </c>
      <c r="G386">
        <v>34.799999999999997</v>
      </c>
      <c r="H386">
        <v>54.8</v>
      </c>
      <c r="I386">
        <v>36.9</v>
      </c>
      <c r="J386">
        <v>43.2</v>
      </c>
      <c r="K386" s="1">
        <v>36733</v>
      </c>
      <c r="L386">
        <v>26.3</v>
      </c>
      <c r="M386" s="2">
        <v>0.15</v>
      </c>
      <c r="N386">
        <v>2012</v>
      </c>
      <c r="O386" s="10">
        <f t="shared" si="19"/>
        <v>41093</v>
      </c>
      <c r="P386">
        <f t="shared" si="17"/>
        <v>3</v>
      </c>
    </row>
    <row r="387" spans="1:16" x14ac:dyDescent="0.2">
      <c r="A387">
        <f t="shared" si="18"/>
        <v>386</v>
      </c>
      <c r="B387">
        <v>186</v>
      </c>
      <c r="C387" t="s">
        <v>192</v>
      </c>
      <c r="D387" t="s">
        <v>177</v>
      </c>
      <c r="E387">
        <v>23.4</v>
      </c>
      <c r="F387">
        <v>54.3</v>
      </c>
      <c r="G387">
        <v>16.100000000000001</v>
      </c>
      <c r="H387">
        <v>87.6</v>
      </c>
      <c r="I387">
        <v>37.6</v>
      </c>
      <c r="J387">
        <v>43.1</v>
      </c>
      <c r="K387" s="1">
        <v>10901</v>
      </c>
      <c r="L387">
        <v>18.3</v>
      </c>
      <c r="M387" s="2">
        <v>0.13</v>
      </c>
      <c r="N387">
        <v>2012</v>
      </c>
      <c r="O387" s="10">
        <f t="shared" si="19"/>
        <v>41094</v>
      </c>
      <c r="P387">
        <f t="shared" ref="P387:P450" si="20" xml:space="preserve"> WEEKDAY(O:O,1)</f>
        <v>4</v>
      </c>
    </row>
    <row r="388" spans="1:16" x14ac:dyDescent="0.2">
      <c r="A388">
        <f t="shared" ref="A388:A451" si="21">A387+1</f>
        <v>387</v>
      </c>
      <c r="B388">
        <v>187</v>
      </c>
      <c r="C388" t="s">
        <v>232</v>
      </c>
      <c r="D388" t="s">
        <v>68</v>
      </c>
      <c r="E388">
        <v>40.9</v>
      </c>
      <c r="F388">
        <v>82.1</v>
      </c>
      <c r="G388">
        <v>39.5</v>
      </c>
      <c r="H388">
        <v>34.1</v>
      </c>
      <c r="I388">
        <v>100</v>
      </c>
      <c r="J388">
        <v>43</v>
      </c>
      <c r="K388" s="1">
        <v>12062</v>
      </c>
      <c r="L388">
        <v>14.6</v>
      </c>
      <c r="M388" s="2">
        <v>0.21</v>
      </c>
      <c r="N388">
        <v>2012</v>
      </c>
      <c r="O388" s="10">
        <f t="shared" si="19"/>
        <v>41095</v>
      </c>
      <c r="P388">
        <f t="shared" si="20"/>
        <v>5</v>
      </c>
    </row>
    <row r="389" spans="1:16" x14ac:dyDescent="0.2">
      <c r="A389">
        <f t="shared" si="21"/>
        <v>388</v>
      </c>
      <c r="B389">
        <v>187</v>
      </c>
      <c r="C389" t="s">
        <v>227</v>
      </c>
      <c r="D389" t="s">
        <v>70</v>
      </c>
      <c r="E389">
        <v>34.4</v>
      </c>
      <c r="F389">
        <v>58.1</v>
      </c>
      <c r="G389">
        <v>24.1</v>
      </c>
      <c r="H389">
        <v>67.599999999999994</v>
      </c>
      <c r="I389">
        <v>31</v>
      </c>
      <c r="J389">
        <v>43</v>
      </c>
      <c r="K389" s="1">
        <v>28327</v>
      </c>
      <c r="L389">
        <v>38.9</v>
      </c>
      <c r="M389" s="2">
        <v>0.12</v>
      </c>
      <c r="N389">
        <v>2012</v>
      </c>
      <c r="O389" s="10">
        <f t="shared" si="19"/>
        <v>41096</v>
      </c>
      <c r="P389">
        <f t="shared" si="20"/>
        <v>6</v>
      </c>
    </row>
    <row r="390" spans="1:16" x14ac:dyDescent="0.2">
      <c r="A390">
        <f t="shared" si="21"/>
        <v>389</v>
      </c>
      <c r="B390">
        <v>189</v>
      </c>
      <c r="C390" t="s">
        <v>166</v>
      </c>
      <c r="D390" t="s">
        <v>70</v>
      </c>
      <c r="E390">
        <v>35.700000000000003</v>
      </c>
      <c r="F390">
        <v>55.6</v>
      </c>
      <c r="G390">
        <v>18.7</v>
      </c>
      <c r="H390">
        <v>67.8</v>
      </c>
      <c r="I390">
        <v>81.8</v>
      </c>
      <c r="J390">
        <v>42.9</v>
      </c>
      <c r="K390" s="1">
        <v>26467</v>
      </c>
      <c r="L390">
        <v>31.2</v>
      </c>
      <c r="M390" s="2">
        <v>0.16</v>
      </c>
      <c r="N390">
        <v>2012</v>
      </c>
      <c r="O390" s="10">
        <f t="shared" si="19"/>
        <v>41097</v>
      </c>
      <c r="P390">
        <f t="shared" si="20"/>
        <v>7</v>
      </c>
    </row>
    <row r="391" spans="1:16" x14ac:dyDescent="0.2">
      <c r="A391">
        <f t="shared" si="21"/>
        <v>390</v>
      </c>
      <c r="B391">
        <v>189</v>
      </c>
      <c r="C391" t="s">
        <v>263</v>
      </c>
      <c r="D391" t="s">
        <v>57</v>
      </c>
      <c r="E391">
        <v>32.1</v>
      </c>
      <c r="F391">
        <v>90</v>
      </c>
      <c r="G391">
        <v>35.799999999999997</v>
      </c>
      <c r="H391">
        <v>47.8</v>
      </c>
      <c r="I391">
        <v>58.7</v>
      </c>
      <c r="J391">
        <v>42.9</v>
      </c>
      <c r="K391" s="1">
        <v>20851</v>
      </c>
      <c r="L391">
        <v>20.7</v>
      </c>
      <c r="M391" s="2">
        <v>0.27</v>
      </c>
      <c r="N391">
        <v>2012</v>
      </c>
      <c r="O391" s="10">
        <f t="shared" si="19"/>
        <v>41098</v>
      </c>
      <c r="P391">
        <f t="shared" si="20"/>
        <v>1</v>
      </c>
    </row>
    <row r="392" spans="1:16" x14ac:dyDescent="0.2">
      <c r="A392">
        <f t="shared" si="21"/>
        <v>391</v>
      </c>
      <c r="B392">
        <v>191</v>
      </c>
      <c r="C392" t="s">
        <v>168</v>
      </c>
      <c r="D392" t="s">
        <v>169</v>
      </c>
      <c r="E392">
        <v>29</v>
      </c>
      <c r="F392">
        <v>73.5</v>
      </c>
      <c r="G392">
        <v>26.6</v>
      </c>
      <c r="H392">
        <v>65.2</v>
      </c>
      <c r="I392">
        <v>42.1</v>
      </c>
      <c r="J392">
        <v>42.8</v>
      </c>
      <c r="K392" s="1">
        <v>11623</v>
      </c>
      <c r="L392">
        <v>11.1</v>
      </c>
      <c r="M392" s="2">
        <v>0.12</v>
      </c>
      <c r="N392">
        <v>2012</v>
      </c>
      <c r="O392" s="10">
        <f t="shared" si="19"/>
        <v>41099</v>
      </c>
      <c r="P392">
        <f t="shared" si="20"/>
        <v>2</v>
      </c>
    </row>
    <row r="393" spans="1:16" x14ac:dyDescent="0.2">
      <c r="A393">
        <f t="shared" si="21"/>
        <v>392</v>
      </c>
      <c r="B393">
        <v>192</v>
      </c>
      <c r="C393" t="s">
        <v>75</v>
      </c>
      <c r="D393" t="s">
        <v>59</v>
      </c>
      <c r="E393">
        <v>38.9</v>
      </c>
      <c r="F393">
        <v>14.8</v>
      </c>
      <c r="G393">
        <v>23.5</v>
      </c>
      <c r="H393">
        <v>73.599999999999994</v>
      </c>
      <c r="I393">
        <v>29.7</v>
      </c>
      <c r="J393">
        <v>42.7</v>
      </c>
      <c r="K393" s="1">
        <v>14290</v>
      </c>
      <c r="L393">
        <v>7.9</v>
      </c>
      <c r="M393" s="2">
        <v>0.02</v>
      </c>
      <c r="N393">
        <v>2012</v>
      </c>
      <c r="O393" s="10">
        <f t="shared" si="19"/>
        <v>41100</v>
      </c>
      <c r="P393">
        <f t="shared" si="20"/>
        <v>3</v>
      </c>
    </row>
    <row r="394" spans="1:16" x14ac:dyDescent="0.2">
      <c r="A394">
        <f t="shared" si="21"/>
        <v>393</v>
      </c>
      <c r="B394">
        <v>193</v>
      </c>
      <c r="C394" t="s">
        <v>264</v>
      </c>
      <c r="D394" t="s">
        <v>38</v>
      </c>
      <c r="E394">
        <v>30.2</v>
      </c>
      <c r="F394">
        <v>61.6</v>
      </c>
      <c r="G394">
        <v>35</v>
      </c>
      <c r="H394">
        <v>57.4</v>
      </c>
      <c r="I394">
        <v>50.1</v>
      </c>
      <c r="J394">
        <v>42.6</v>
      </c>
      <c r="K394" s="1">
        <v>10015</v>
      </c>
      <c r="L394">
        <v>7.1</v>
      </c>
      <c r="M394" s="2">
        <v>0.28000000000000003</v>
      </c>
      <c r="N394">
        <v>2012</v>
      </c>
      <c r="O394" s="10">
        <f t="shared" si="19"/>
        <v>41101</v>
      </c>
      <c r="P394">
        <f t="shared" si="20"/>
        <v>4</v>
      </c>
    </row>
    <row r="395" spans="1:16" x14ac:dyDescent="0.2">
      <c r="A395">
        <f t="shared" si="21"/>
        <v>394</v>
      </c>
      <c r="B395">
        <v>194</v>
      </c>
      <c r="C395" t="s">
        <v>223</v>
      </c>
      <c r="D395" t="s">
        <v>70</v>
      </c>
      <c r="E395">
        <v>29</v>
      </c>
      <c r="F395">
        <v>63.7</v>
      </c>
      <c r="G395">
        <v>29.7</v>
      </c>
      <c r="H395">
        <v>62.8</v>
      </c>
      <c r="I395">
        <v>49.9</v>
      </c>
      <c r="J395">
        <v>42.5</v>
      </c>
      <c r="K395" s="1">
        <v>10930</v>
      </c>
      <c r="L395">
        <v>59.1</v>
      </c>
      <c r="M395" s="2">
        <v>0.12</v>
      </c>
      <c r="N395">
        <v>2012</v>
      </c>
      <c r="O395" s="10">
        <f t="shared" ref="O395:O458" si="22">DATE(N395,1,A195)</f>
        <v>41102</v>
      </c>
      <c r="P395">
        <f t="shared" si="20"/>
        <v>5</v>
      </c>
    </row>
    <row r="396" spans="1:16" x14ac:dyDescent="0.2">
      <c r="A396">
        <f t="shared" si="21"/>
        <v>395</v>
      </c>
      <c r="B396">
        <v>195</v>
      </c>
      <c r="C396" t="s">
        <v>199</v>
      </c>
      <c r="D396" t="s">
        <v>14</v>
      </c>
      <c r="E396">
        <v>26.5</v>
      </c>
      <c r="F396">
        <v>41.4</v>
      </c>
      <c r="G396">
        <v>18.899999999999999</v>
      </c>
      <c r="H396">
        <v>83.5</v>
      </c>
      <c r="I396">
        <v>24.2</v>
      </c>
      <c r="J396">
        <v>42.4</v>
      </c>
      <c r="K396" s="1">
        <v>13216</v>
      </c>
      <c r="L396">
        <v>17.399999999999999</v>
      </c>
      <c r="M396" s="2">
        <v>0.19</v>
      </c>
      <c r="N396">
        <v>2012</v>
      </c>
      <c r="O396" s="10">
        <f t="shared" si="22"/>
        <v>41103</v>
      </c>
      <c r="P396">
        <f t="shared" si="20"/>
        <v>6</v>
      </c>
    </row>
    <row r="397" spans="1:16" x14ac:dyDescent="0.2">
      <c r="A397">
        <f t="shared" si="21"/>
        <v>396</v>
      </c>
      <c r="B397">
        <v>196</v>
      </c>
      <c r="C397" t="s">
        <v>224</v>
      </c>
      <c r="D397" t="s">
        <v>70</v>
      </c>
      <c r="E397">
        <v>34.6</v>
      </c>
      <c r="F397">
        <v>64.900000000000006</v>
      </c>
      <c r="G397">
        <v>19.600000000000001</v>
      </c>
      <c r="H397">
        <v>65.5</v>
      </c>
      <c r="I397">
        <v>35.6</v>
      </c>
      <c r="J397">
        <v>41.6</v>
      </c>
      <c r="K397" s="1">
        <v>25294</v>
      </c>
      <c r="L397">
        <v>24.6</v>
      </c>
      <c r="M397" s="2">
        <v>0.16</v>
      </c>
      <c r="N397">
        <v>2012</v>
      </c>
      <c r="O397" s="10">
        <f t="shared" si="22"/>
        <v>41104</v>
      </c>
      <c r="P397">
        <f t="shared" si="20"/>
        <v>7</v>
      </c>
    </row>
    <row r="398" spans="1:16" x14ac:dyDescent="0.2">
      <c r="A398">
        <f t="shared" si="21"/>
        <v>397</v>
      </c>
      <c r="B398">
        <v>197</v>
      </c>
      <c r="C398" t="s">
        <v>195</v>
      </c>
      <c r="D398" t="s">
        <v>14</v>
      </c>
      <c r="E398">
        <v>49</v>
      </c>
      <c r="F398">
        <v>32.1</v>
      </c>
      <c r="G398">
        <v>14.2</v>
      </c>
      <c r="H398">
        <v>63.5</v>
      </c>
      <c r="I398">
        <v>40.700000000000003</v>
      </c>
      <c r="J398">
        <v>41.5</v>
      </c>
      <c r="K398">
        <v>23873.8</v>
      </c>
      <c r="L398">
        <v>18.399999999999999</v>
      </c>
      <c r="M398" s="2">
        <v>0.25</v>
      </c>
      <c r="N398">
        <v>2012</v>
      </c>
      <c r="O398" s="10">
        <f t="shared" si="22"/>
        <v>41105</v>
      </c>
      <c r="P398">
        <f t="shared" si="20"/>
        <v>1</v>
      </c>
    </row>
    <row r="399" spans="1:16" x14ac:dyDescent="0.2">
      <c r="A399">
        <f t="shared" si="21"/>
        <v>398</v>
      </c>
      <c r="B399">
        <v>197</v>
      </c>
      <c r="C399" t="s">
        <v>265</v>
      </c>
      <c r="D399" t="s">
        <v>145</v>
      </c>
      <c r="E399">
        <v>30.6</v>
      </c>
      <c r="F399">
        <v>86.4</v>
      </c>
      <c r="G399">
        <v>30.5</v>
      </c>
      <c r="H399">
        <v>53.9</v>
      </c>
      <c r="I399">
        <v>49</v>
      </c>
      <c r="J399">
        <v>41.5</v>
      </c>
      <c r="K399" s="1">
        <v>15626</v>
      </c>
      <c r="L399">
        <v>18.899999999999999</v>
      </c>
      <c r="M399" s="2">
        <v>0.48</v>
      </c>
      <c r="N399">
        <v>2012</v>
      </c>
      <c r="O399" s="10">
        <f t="shared" si="22"/>
        <v>41106</v>
      </c>
      <c r="P399">
        <f t="shared" si="20"/>
        <v>2</v>
      </c>
    </row>
    <row r="400" spans="1:16" x14ac:dyDescent="0.2">
      <c r="A400">
        <f t="shared" si="21"/>
        <v>399</v>
      </c>
      <c r="B400">
        <v>197</v>
      </c>
      <c r="C400" t="s">
        <v>266</v>
      </c>
      <c r="D400" t="s">
        <v>20</v>
      </c>
      <c r="E400">
        <v>27.6</v>
      </c>
      <c r="F400">
        <v>84.9</v>
      </c>
      <c r="G400">
        <v>30.3</v>
      </c>
      <c r="H400">
        <v>56.3</v>
      </c>
      <c r="I400">
        <v>34.4</v>
      </c>
      <c r="J400">
        <v>41.5</v>
      </c>
      <c r="K400" s="1">
        <v>14541</v>
      </c>
      <c r="L400">
        <v>13.4</v>
      </c>
      <c r="M400" s="2">
        <v>0.35</v>
      </c>
      <c r="N400">
        <v>2012</v>
      </c>
      <c r="O400" s="10">
        <f t="shared" si="22"/>
        <v>41107</v>
      </c>
      <c r="P400">
        <f t="shared" si="20"/>
        <v>3</v>
      </c>
    </row>
    <row r="401" spans="1:16" x14ac:dyDescent="0.2">
      <c r="A401">
        <f t="shared" si="21"/>
        <v>400</v>
      </c>
      <c r="B401">
        <v>200</v>
      </c>
      <c r="C401" t="s">
        <v>222</v>
      </c>
      <c r="D401" t="s">
        <v>145</v>
      </c>
      <c r="E401">
        <v>32.9</v>
      </c>
      <c r="F401">
        <v>56.2</v>
      </c>
      <c r="G401">
        <v>30.4</v>
      </c>
      <c r="H401">
        <v>54.4</v>
      </c>
      <c r="I401">
        <v>76.8</v>
      </c>
      <c r="J401">
        <v>41.4</v>
      </c>
      <c r="K401" s="1">
        <v>6631</v>
      </c>
      <c r="L401">
        <v>12</v>
      </c>
      <c r="M401" s="2">
        <v>0.26</v>
      </c>
      <c r="N401">
        <v>2012</v>
      </c>
      <c r="O401" s="10">
        <f t="shared" si="22"/>
        <v>41108</v>
      </c>
      <c r="P401">
        <f t="shared" si="20"/>
        <v>4</v>
      </c>
    </row>
    <row r="402" spans="1:16" x14ac:dyDescent="0.2">
      <c r="A402">
        <f t="shared" si="21"/>
        <v>401</v>
      </c>
      <c r="B402" t="s">
        <v>267</v>
      </c>
      <c r="C402" t="s">
        <v>268</v>
      </c>
      <c r="D402" t="s">
        <v>177</v>
      </c>
      <c r="E402">
        <v>33.700000000000003</v>
      </c>
      <c r="F402">
        <v>45.9</v>
      </c>
      <c r="G402">
        <v>27.9</v>
      </c>
      <c r="H402">
        <v>57.9</v>
      </c>
      <c r="I402">
        <v>37</v>
      </c>
      <c r="J402">
        <v>59.8</v>
      </c>
      <c r="K402" s="1">
        <v>30538</v>
      </c>
      <c r="L402">
        <v>12.3</v>
      </c>
      <c r="M402" s="2">
        <v>0.1</v>
      </c>
      <c r="N402">
        <v>2012</v>
      </c>
      <c r="O402" s="10">
        <f t="shared" si="22"/>
        <v>41109</v>
      </c>
      <c r="P402">
        <f t="shared" si="20"/>
        <v>5</v>
      </c>
    </row>
    <row r="403" spans="1:16" x14ac:dyDescent="0.2">
      <c r="A403">
        <f t="shared" si="21"/>
        <v>402</v>
      </c>
      <c r="B403" t="s">
        <v>267</v>
      </c>
      <c r="C403" t="s">
        <v>141</v>
      </c>
      <c r="D403" t="s">
        <v>142</v>
      </c>
      <c r="E403">
        <v>27.9</v>
      </c>
      <c r="F403">
        <v>48.5</v>
      </c>
      <c r="G403">
        <v>22.3</v>
      </c>
      <c r="H403">
        <v>60.8</v>
      </c>
      <c r="I403">
        <v>29.4</v>
      </c>
      <c r="J403">
        <v>59.8</v>
      </c>
      <c r="K403">
        <v>23873.8</v>
      </c>
      <c r="L403">
        <v>18.399999999999999</v>
      </c>
      <c r="M403" s="2">
        <v>0.25</v>
      </c>
      <c r="N403">
        <v>2012</v>
      </c>
      <c r="O403" s="10">
        <f t="shared" si="22"/>
        <v>41110</v>
      </c>
      <c r="P403">
        <f t="shared" si="20"/>
        <v>6</v>
      </c>
    </row>
    <row r="404" spans="1:16" x14ac:dyDescent="0.2">
      <c r="A404">
        <f t="shared" si="21"/>
        <v>403</v>
      </c>
      <c r="B404" t="s">
        <v>267</v>
      </c>
      <c r="C404" t="s">
        <v>269</v>
      </c>
      <c r="D404" t="s">
        <v>20</v>
      </c>
      <c r="E404">
        <v>28.9</v>
      </c>
      <c r="F404">
        <v>67.8</v>
      </c>
      <c r="G404">
        <v>34</v>
      </c>
      <c r="H404">
        <v>51.7</v>
      </c>
      <c r="I404">
        <v>35.5</v>
      </c>
      <c r="J404">
        <v>59.8</v>
      </c>
      <c r="K404" s="1">
        <v>23347</v>
      </c>
      <c r="L404">
        <v>13.1</v>
      </c>
      <c r="M404" s="2">
        <v>0.23</v>
      </c>
      <c r="N404">
        <v>2012</v>
      </c>
      <c r="O404" s="10">
        <f t="shared" si="22"/>
        <v>41111</v>
      </c>
      <c r="P404">
        <f t="shared" si="20"/>
        <v>7</v>
      </c>
    </row>
    <row r="405" spans="1:16" x14ac:dyDescent="0.2">
      <c r="A405">
        <f t="shared" si="21"/>
        <v>404</v>
      </c>
      <c r="B405" t="s">
        <v>267</v>
      </c>
      <c r="C405" t="s">
        <v>270</v>
      </c>
      <c r="D405" t="s">
        <v>14</v>
      </c>
      <c r="E405">
        <v>24.6</v>
      </c>
      <c r="F405">
        <v>38.4</v>
      </c>
      <c r="G405">
        <v>22.8</v>
      </c>
      <c r="H405">
        <v>63.7</v>
      </c>
      <c r="I405">
        <v>99.4</v>
      </c>
      <c r="J405">
        <v>59.8</v>
      </c>
      <c r="K405" s="1">
        <v>5287</v>
      </c>
      <c r="L405">
        <v>18.2</v>
      </c>
      <c r="M405" s="2">
        <v>0.12</v>
      </c>
      <c r="N405">
        <v>2012</v>
      </c>
      <c r="O405" s="10">
        <f t="shared" si="22"/>
        <v>41112</v>
      </c>
      <c r="P405">
        <f t="shared" si="20"/>
        <v>1</v>
      </c>
    </row>
    <row r="406" spans="1:16" x14ac:dyDescent="0.2">
      <c r="A406">
        <f t="shared" si="21"/>
        <v>405</v>
      </c>
      <c r="B406" t="s">
        <v>267</v>
      </c>
      <c r="C406" t="s">
        <v>271</v>
      </c>
      <c r="D406" t="s">
        <v>44</v>
      </c>
      <c r="E406">
        <v>45.5</v>
      </c>
      <c r="F406">
        <v>21.2</v>
      </c>
      <c r="G406">
        <v>39.200000000000003</v>
      </c>
      <c r="H406">
        <v>43.8</v>
      </c>
      <c r="I406">
        <v>33.1</v>
      </c>
      <c r="J406">
        <v>59.8</v>
      </c>
      <c r="K406" s="1">
        <v>15529</v>
      </c>
      <c r="L406">
        <v>7.9</v>
      </c>
      <c r="M406" s="2">
        <v>0.1</v>
      </c>
      <c r="N406">
        <v>2012</v>
      </c>
      <c r="O406" s="10">
        <f t="shared" si="22"/>
        <v>41113</v>
      </c>
      <c r="P406">
        <f t="shared" si="20"/>
        <v>2</v>
      </c>
    </row>
    <row r="407" spans="1:16" x14ac:dyDescent="0.2">
      <c r="A407">
        <f t="shared" si="21"/>
        <v>406</v>
      </c>
      <c r="B407" t="s">
        <v>267</v>
      </c>
      <c r="C407" t="s">
        <v>134</v>
      </c>
      <c r="D407" t="s">
        <v>135</v>
      </c>
      <c r="E407">
        <v>42.7</v>
      </c>
      <c r="F407">
        <v>17.7</v>
      </c>
      <c r="G407">
        <v>44.5</v>
      </c>
      <c r="H407">
        <v>39.700000000000003</v>
      </c>
      <c r="I407">
        <v>46.8</v>
      </c>
      <c r="J407">
        <v>59.8</v>
      </c>
      <c r="K407" s="1">
        <v>10221</v>
      </c>
      <c r="L407">
        <v>13.5</v>
      </c>
      <c r="M407" s="2">
        <v>0.05</v>
      </c>
      <c r="N407">
        <v>2012</v>
      </c>
      <c r="O407" s="10">
        <f t="shared" si="22"/>
        <v>41114</v>
      </c>
      <c r="P407">
        <f t="shared" si="20"/>
        <v>3</v>
      </c>
    </row>
    <row r="408" spans="1:16" x14ac:dyDescent="0.2">
      <c r="A408">
        <f t="shared" si="21"/>
        <v>407</v>
      </c>
      <c r="B408" t="s">
        <v>267</v>
      </c>
      <c r="C408" t="s">
        <v>272</v>
      </c>
      <c r="D408" t="s">
        <v>14</v>
      </c>
      <c r="E408">
        <v>30.4</v>
      </c>
      <c r="F408">
        <v>38</v>
      </c>
      <c r="G408">
        <v>18.899999999999999</v>
      </c>
      <c r="H408">
        <v>70</v>
      </c>
      <c r="I408">
        <v>31.1</v>
      </c>
      <c r="J408">
        <v>59.8</v>
      </c>
      <c r="K408" s="1">
        <v>18539</v>
      </c>
      <c r="L408">
        <v>15.1</v>
      </c>
      <c r="M408" s="2">
        <v>0.26</v>
      </c>
      <c r="N408">
        <v>2012</v>
      </c>
      <c r="O408" s="10">
        <f t="shared" si="22"/>
        <v>41115</v>
      </c>
      <c r="P408">
        <f t="shared" si="20"/>
        <v>4</v>
      </c>
    </row>
    <row r="409" spans="1:16" x14ac:dyDescent="0.2">
      <c r="A409">
        <f t="shared" si="21"/>
        <v>408</v>
      </c>
      <c r="B409" t="s">
        <v>267</v>
      </c>
      <c r="C409" t="s">
        <v>273</v>
      </c>
      <c r="D409" t="s">
        <v>244</v>
      </c>
      <c r="E409">
        <v>38.700000000000003</v>
      </c>
      <c r="F409">
        <v>48.9</v>
      </c>
      <c r="G409">
        <v>45</v>
      </c>
      <c r="H409">
        <v>34</v>
      </c>
      <c r="I409">
        <v>33.6</v>
      </c>
      <c r="J409">
        <v>59.8</v>
      </c>
      <c r="K409" s="1">
        <v>13855</v>
      </c>
      <c r="L409">
        <v>19.399999999999999</v>
      </c>
      <c r="M409" s="2">
        <v>0.04</v>
      </c>
      <c r="N409">
        <v>2012</v>
      </c>
      <c r="O409" s="10">
        <f t="shared" si="22"/>
        <v>41116</v>
      </c>
      <c r="P409">
        <f t="shared" si="20"/>
        <v>5</v>
      </c>
    </row>
    <row r="410" spans="1:16" x14ac:dyDescent="0.2">
      <c r="A410">
        <f t="shared" si="21"/>
        <v>409</v>
      </c>
      <c r="B410" t="s">
        <v>267</v>
      </c>
      <c r="C410" t="s">
        <v>274</v>
      </c>
      <c r="D410" t="s">
        <v>14</v>
      </c>
      <c r="E410">
        <v>28</v>
      </c>
      <c r="F410">
        <v>29.8</v>
      </c>
      <c r="G410">
        <v>34.1</v>
      </c>
      <c r="H410">
        <v>58.8</v>
      </c>
      <c r="I410">
        <v>49</v>
      </c>
      <c r="J410">
        <v>59.8</v>
      </c>
      <c r="K410" s="1">
        <v>11381</v>
      </c>
      <c r="L410">
        <v>8.4</v>
      </c>
      <c r="M410" s="2">
        <v>0.08</v>
      </c>
      <c r="N410">
        <v>2012</v>
      </c>
      <c r="O410" s="10">
        <f t="shared" si="22"/>
        <v>41117</v>
      </c>
      <c r="P410">
        <f t="shared" si="20"/>
        <v>6</v>
      </c>
    </row>
    <row r="411" spans="1:16" x14ac:dyDescent="0.2">
      <c r="A411">
        <f t="shared" si="21"/>
        <v>410</v>
      </c>
      <c r="B411" t="s">
        <v>267</v>
      </c>
      <c r="C411" t="s">
        <v>275</v>
      </c>
      <c r="D411" t="s">
        <v>70</v>
      </c>
      <c r="E411">
        <v>40.799999999999997</v>
      </c>
      <c r="F411">
        <v>50.8</v>
      </c>
      <c r="G411">
        <v>18.8</v>
      </c>
      <c r="H411">
        <v>46.7</v>
      </c>
      <c r="I411">
        <v>69.8</v>
      </c>
      <c r="J411">
        <v>59.8</v>
      </c>
      <c r="K411" s="1">
        <v>9187</v>
      </c>
      <c r="L411">
        <v>11.2</v>
      </c>
      <c r="M411" s="2">
        <v>0.1</v>
      </c>
      <c r="N411">
        <v>2012</v>
      </c>
      <c r="O411" s="10">
        <f t="shared" si="22"/>
        <v>41118</v>
      </c>
      <c r="P411">
        <f t="shared" si="20"/>
        <v>7</v>
      </c>
    </row>
    <row r="412" spans="1:16" x14ac:dyDescent="0.2">
      <c r="A412">
        <f t="shared" si="21"/>
        <v>411</v>
      </c>
      <c r="B412" t="s">
        <v>267</v>
      </c>
      <c r="C412" t="s">
        <v>276</v>
      </c>
      <c r="D412" t="s">
        <v>68</v>
      </c>
      <c r="E412">
        <v>20.8</v>
      </c>
      <c r="F412">
        <v>52</v>
      </c>
      <c r="G412">
        <v>29.2</v>
      </c>
      <c r="H412">
        <v>59.4</v>
      </c>
      <c r="I412">
        <v>26.3</v>
      </c>
      <c r="J412">
        <v>59.8</v>
      </c>
      <c r="K412" s="1">
        <v>16667</v>
      </c>
      <c r="L412">
        <v>11.9</v>
      </c>
      <c r="M412" s="2">
        <v>7.0000000000000007E-2</v>
      </c>
      <c r="N412">
        <v>2012</v>
      </c>
      <c r="O412" s="10">
        <f t="shared" si="22"/>
        <v>41119</v>
      </c>
      <c r="P412">
        <f t="shared" si="20"/>
        <v>1</v>
      </c>
    </row>
    <row r="413" spans="1:16" x14ac:dyDescent="0.2">
      <c r="A413">
        <f t="shared" si="21"/>
        <v>412</v>
      </c>
      <c r="B413" t="s">
        <v>267</v>
      </c>
      <c r="C413" t="s">
        <v>277</v>
      </c>
      <c r="D413" t="s">
        <v>14</v>
      </c>
      <c r="E413">
        <v>44.3</v>
      </c>
      <c r="F413">
        <v>49.2</v>
      </c>
      <c r="G413">
        <v>35.6</v>
      </c>
      <c r="H413">
        <v>42</v>
      </c>
      <c r="I413">
        <v>40.9</v>
      </c>
      <c r="J413">
        <v>59.8</v>
      </c>
      <c r="K413" s="1">
        <v>25668</v>
      </c>
      <c r="L413">
        <v>19</v>
      </c>
      <c r="M413" s="2">
        <v>0.19</v>
      </c>
      <c r="N413">
        <v>2012</v>
      </c>
      <c r="O413" s="10">
        <f t="shared" si="22"/>
        <v>41120</v>
      </c>
      <c r="P413">
        <f t="shared" si="20"/>
        <v>2</v>
      </c>
    </row>
    <row r="414" spans="1:16" x14ac:dyDescent="0.2">
      <c r="A414">
        <f t="shared" si="21"/>
        <v>413</v>
      </c>
      <c r="B414" t="s">
        <v>267</v>
      </c>
      <c r="C414" t="s">
        <v>98</v>
      </c>
      <c r="D414" t="s">
        <v>57</v>
      </c>
      <c r="E414">
        <v>32.200000000000003</v>
      </c>
      <c r="F414">
        <v>81.7</v>
      </c>
      <c r="G414">
        <v>33.4</v>
      </c>
      <c r="H414">
        <v>43.8</v>
      </c>
      <c r="I414">
        <v>50.7</v>
      </c>
      <c r="J414">
        <v>59.8</v>
      </c>
      <c r="K414" s="1">
        <v>20771</v>
      </c>
      <c r="L414">
        <v>30.1</v>
      </c>
      <c r="M414" s="2">
        <v>0.26</v>
      </c>
      <c r="N414">
        <v>2012</v>
      </c>
      <c r="O414" s="10">
        <f t="shared" si="22"/>
        <v>41121</v>
      </c>
      <c r="P414">
        <f t="shared" si="20"/>
        <v>3</v>
      </c>
    </row>
    <row r="415" spans="1:16" x14ac:dyDescent="0.2">
      <c r="A415">
        <f t="shared" si="21"/>
        <v>414</v>
      </c>
      <c r="B415" t="s">
        <v>267</v>
      </c>
      <c r="C415" t="s">
        <v>176</v>
      </c>
      <c r="D415" t="s">
        <v>177</v>
      </c>
      <c r="E415">
        <v>24.5</v>
      </c>
      <c r="F415">
        <v>44.1</v>
      </c>
      <c r="G415">
        <v>22.2</v>
      </c>
      <c r="H415">
        <v>71.900000000000006</v>
      </c>
      <c r="I415">
        <v>29.5</v>
      </c>
      <c r="J415">
        <v>59.8</v>
      </c>
      <c r="K415" s="1">
        <v>47491</v>
      </c>
      <c r="L415">
        <v>12.2</v>
      </c>
      <c r="M415" s="2">
        <v>0.1</v>
      </c>
      <c r="N415">
        <v>2012</v>
      </c>
      <c r="O415" s="10">
        <f t="shared" si="22"/>
        <v>41122</v>
      </c>
      <c r="P415">
        <f t="shared" si="20"/>
        <v>4</v>
      </c>
    </row>
    <row r="416" spans="1:16" x14ac:dyDescent="0.2">
      <c r="A416">
        <f t="shared" si="21"/>
        <v>415</v>
      </c>
      <c r="B416" t="s">
        <v>267</v>
      </c>
      <c r="C416" t="s">
        <v>229</v>
      </c>
      <c r="D416" t="s">
        <v>14</v>
      </c>
      <c r="E416">
        <v>29</v>
      </c>
      <c r="F416">
        <v>20.6</v>
      </c>
      <c r="G416">
        <v>24.9</v>
      </c>
      <c r="H416">
        <v>69</v>
      </c>
      <c r="I416">
        <v>32.9</v>
      </c>
      <c r="J416">
        <v>59.8</v>
      </c>
      <c r="K416" s="1">
        <v>36108</v>
      </c>
      <c r="L416">
        <v>15.7</v>
      </c>
      <c r="M416" s="2">
        <v>0.06</v>
      </c>
      <c r="N416">
        <v>2012</v>
      </c>
      <c r="O416" s="10">
        <f t="shared" si="22"/>
        <v>41123</v>
      </c>
      <c r="P416">
        <f t="shared" si="20"/>
        <v>5</v>
      </c>
    </row>
    <row r="417" spans="1:16" x14ac:dyDescent="0.2">
      <c r="A417">
        <f t="shared" si="21"/>
        <v>416</v>
      </c>
      <c r="B417" t="s">
        <v>267</v>
      </c>
      <c r="C417" t="s">
        <v>278</v>
      </c>
      <c r="D417" t="s">
        <v>20</v>
      </c>
      <c r="E417">
        <v>31.7</v>
      </c>
      <c r="F417">
        <v>90.1</v>
      </c>
      <c r="G417">
        <v>35.9</v>
      </c>
      <c r="H417">
        <v>37</v>
      </c>
      <c r="I417">
        <v>28.3</v>
      </c>
      <c r="J417">
        <v>59.8</v>
      </c>
      <c r="K417" s="1">
        <v>12695</v>
      </c>
      <c r="L417">
        <v>19.8</v>
      </c>
      <c r="M417" s="2">
        <v>0.39</v>
      </c>
      <c r="N417">
        <v>2012</v>
      </c>
      <c r="O417" s="10">
        <f t="shared" si="22"/>
        <v>41124</v>
      </c>
      <c r="P417">
        <f t="shared" si="20"/>
        <v>6</v>
      </c>
    </row>
    <row r="418" spans="1:16" x14ac:dyDescent="0.2">
      <c r="A418">
        <f t="shared" si="21"/>
        <v>417</v>
      </c>
      <c r="B418" t="s">
        <v>267</v>
      </c>
      <c r="C418" t="s">
        <v>279</v>
      </c>
      <c r="D418" t="s">
        <v>14</v>
      </c>
      <c r="E418">
        <v>44.4</v>
      </c>
      <c r="F418">
        <v>30.6</v>
      </c>
      <c r="G418">
        <v>36.4</v>
      </c>
      <c r="H418">
        <v>37.299999999999997</v>
      </c>
      <c r="I418">
        <v>27.7</v>
      </c>
      <c r="J418">
        <v>59.8</v>
      </c>
      <c r="K418" s="1">
        <v>33119</v>
      </c>
      <c r="L418">
        <v>19.899999999999999</v>
      </c>
      <c r="M418" s="2">
        <v>7.0000000000000007E-2</v>
      </c>
      <c r="N418">
        <v>2012</v>
      </c>
      <c r="O418" s="10">
        <f t="shared" si="22"/>
        <v>41125</v>
      </c>
      <c r="P418">
        <f t="shared" si="20"/>
        <v>7</v>
      </c>
    </row>
    <row r="419" spans="1:16" x14ac:dyDescent="0.2">
      <c r="A419">
        <f t="shared" si="21"/>
        <v>418</v>
      </c>
      <c r="B419" t="s">
        <v>267</v>
      </c>
      <c r="C419" t="s">
        <v>280</v>
      </c>
      <c r="D419" t="s">
        <v>68</v>
      </c>
      <c r="E419">
        <v>25.8</v>
      </c>
      <c r="F419">
        <v>48.4</v>
      </c>
      <c r="G419">
        <v>37.700000000000003</v>
      </c>
      <c r="H419">
        <v>55.7</v>
      </c>
      <c r="I419">
        <v>37.700000000000003</v>
      </c>
      <c r="J419">
        <v>59.8</v>
      </c>
      <c r="K419" s="1">
        <v>26420</v>
      </c>
      <c r="L419">
        <v>16.399999999999999</v>
      </c>
      <c r="M419" s="2">
        <v>0.12</v>
      </c>
      <c r="N419">
        <v>2012</v>
      </c>
      <c r="O419" s="10">
        <f t="shared" si="22"/>
        <v>41126</v>
      </c>
      <c r="P419">
        <f t="shared" si="20"/>
        <v>1</v>
      </c>
    </row>
    <row r="420" spans="1:16" x14ac:dyDescent="0.2">
      <c r="A420">
        <f t="shared" si="21"/>
        <v>419</v>
      </c>
      <c r="B420" t="s">
        <v>267</v>
      </c>
      <c r="C420" t="s">
        <v>225</v>
      </c>
      <c r="D420" t="s">
        <v>226</v>
      </c>
      <c r="E420">
        <v>23.1</v>
      </c>
      <c r="F420">
        <v>90.7</v>
      </c>
      <c r="G420">
        <v>13.8</v>
      </c>
      <c r="H420">
        <v>65.7</v>
      </c>
      <c r="I420">
        <v>32.799999999999997</v>
      </c>
      <c r="J420">
        <v>59.8</v>
      </c>
      <c r="K420" s="1">
        <v>18209</v>
      </c>
      <c r="L420">
        <v>16.899999999999999</v>
      </c>
      <c r="M420" s="2">
        <v>0.39</v>
      </c>
      <c r="N420">
        <v>2012</v>
      </c>
      <c r="O420" s="10">
        <f t="shared" si="22"/>
        <v>41127</v>
      </c>
      <c r="P420">
        <f t="shared" si="20"/>
        <v>2</v>
      </c>
    </row>
    <row r="421" spans="1:16" x14ac:dyDescent="0.2">
      <c r="A421">
        <f t="shared" si="21"/>
        <v>420</v>
      </c>
      <c r="B421" t="s">
        <v>267</v>
      </c>
      <c r="C421" t="s">
        <v>281</v>
      </c>
      <c r="D421" t="s">
        <v>14</v>
      </c>
      <c r="E421">
        <v>48.5</v>
      </c>
      <c r="F421">
        <v>31</v>
      </c>
      <c r="G421">
        <v>14.4</v>
      </c>
      <c r="H421">
        <v>55.6</v>
      </c>
      <c r="I421">
        <v>34.299999999999997</v>
      </c>
      <c r="J421">
        <v>59.8</v>
      </c>
      <c r="K421">
        <v>23873.8</v>
      </c>
      <c r="L421">
        <v>18.399999999999999</v>
      </c>
      <c r="M421" s="2">
        <v>0.25</v>
      </c>
      <c r="N421">
        <v>2012</v>
      </c>
      <c r="O421" s="10">
        <f t="shared" si="22"/>
        <v>41128</v>
      </c>
      <c r="P421">
        <f t="shared" si="20"/>
        <v>3</v>
      </c>
    </row>
    <row r="422" spans="1:16" x14ac:dyDescent="0.2">
      <c r="A422">
        <f t="shared" si="21"/>
        <v>421</v>
      </c>
      <c r="B422" t="s">
        <v>267</v>
      </c>
      <c r="C422" t="s">
        <v>282</v>
      </c>
      <c r="D422" t="s">
        <v>181</v>
      </c>
      <c r="E422">
        <v>24.5</v>
      </c>
      <c r="F422">
        <v>88.8</v>
      </c>
      <c r="G422">
        <v>28</v>
      </c>
      <c r="H422">
        <v>48</v>
      </c>
      <c r="I422">
        <v>27.8</v>
      </c>
      <c r="J422">
        <v>59.8</v>
      </c>
      <c r="K422" s="1">
        <v>18600</v>
      </c>
      <c r="L422">
        <v>20.3</v>
      </c>
      <c r="M422" s="2">
        <v>0.21</v>
      </c>
      <c r="N422">
        <v>2012</v>
      </c>
      <c r="O422" s="10">
        <f t="shared" si="22"/>
        <v>41129</v>
      </c>
      <c r="P422">
        <f t="shared" si="20"/>
        <v>4</v>
      </c>
    </row>
    <row r="423" spans="1:16" x14ac:dyDescent="0.2">
      <c r="A423">
        <f t="shared" si="21"/>
        <v>422</v>
      </c>
      <c r="B423" t="s">
        <v>267</v>
      </c>
      <c r="C423" t="s">
        <v>283</v>
      </c>
      <c r="D423" t="s">
        <v>14</v>
      </c>
      <c r="E423">
        <v>34.299999999999997</v>
      </c>
      <c r="F423">
        <v>26</v>
      </c>
      <c r="G423">
        <v>29.3</v>
      </c>
      <c r="H423">
        <v>52.1</v>
      </c>
      <c r="I423">
        <v>27.3</v>
      </c>
      <c r="J423">
        <v>59.8</v>
      </c>
      <c r="K423" s="1">
        <v>29336</v>
      </c>
      <c r="L423">
        <v>16.3</v>
      </c>
      <c r="M423" s="2">
        <v>0.01</v>
      </c>
      <c r="N423">
        <v>2012</v>
      </c>
      <c r="O423" s="10">
        <f t="shared" si="22"/>
        <v>41130</v>
      </c>
      <c r="P423">
        <f t="shared" si="20"/>
        <v>5</v>
      </c>
    </row>
    <row r="424" spans="1:16" x14ac:dyDescent="0.2">
      <c r="A424">
        <f t="shared" si="21"/>
        <v>423</v>
      </c>
      <c r="B424" t="s">
        <v>267</v>
      </c>
      <c r="C424" t="s">
        <v>284</v>
      </c>
      <c r="D424" t="s">
        <v>62</v>
      </c>
      <c r="E424">
        <v>26.7</v>
      </c>
      <c r="F424">
        <v>70.400000000000006</v>
      </c>
      <c r="G424">
        <v>17.3</v>
      </c>
      <c r="H424">
        <v>70.3</v>
      </c>
      <c r="I424">
        <v>32.1</v>
      </c>
      <c r="J424">
        <v>59.8</v>
      </c>
      <c r="K424" s="1">
        <v>46208</v>
      </c>
      <c r="L424">
        <v>17.8</v>
      </c>
      <c r="M424" s="2">
        <v>0.21</v>
      </c>
      <c r="N424">
        <v>2012</v>
      </c>
      <c r="O424" s="10">
        <f t="shared" si="22"/>
        <v>41131</v>
      </c>
      <c r="P424">
        <f t="shared" si="20"/>
        <v>6</v>
      </c>
    </row>
    <row r="425" spans="1:16" x14ac:dyDescent="0.2">
      <c r="A425">
        <f t="shared" si="21"/>
        <v>424</v>
      </c>
      <c r="B425" t="s">
        <v>267</v>
      </c>
      <c r="C425" t="s">
        <v>285</v>
      </c>
      <c r="D425" t="s">
        <v>33</v>
      </c>
      <c r="E425">
        <v>35.799999999999997</v>
      </c>
      <c r="F425">
        <v>62.1</v>
      </c>
      <c r="G425">
        <v>44.2</v>
      </c>
      <c r="H425">
        <v>32.5</v>
      </c>
      <c r="I425">
        <v>32.700000000000003</v>
      </c>
      <c r="J425">
        <v>59.8</v>
      </c>
      <c r="K425" s="1">
        <v>30726</v>
      </c>
      <c r="L425">
        <v>24.2</v>
      </c>
      <c r="M425" s="2">
        <v>0.14000000000000001</v>
      </c>
      <c r="N425">
        <v>2012</v>
      </c>
      <c r="O425" s="10">
        <f t="shared" si="22"/>
        <v>41132</v>
      </c>
      <c r="P425">
        <f t="shared" si="20"/>
        <v>7</v>
      </c>
    </row>
    <row r="426" spans="1:16" x14ac:dyDescent="0.2">
      <c r="A426">
        <f t="shared" si="21"/>
        <v>425</v>
      </c>
      <c r="B426" t="s">
        <v>267</v>
      </c>
      <c r="C426" t="s">
        <v>286</v>
      </c>
      <c r="D426" t="s">
        <v>33</v>
      </c>
      <c r="E426">
        <v>38.799999999999997</v>
      </c>
      <c r="F426">
        <v>55.7</v>
      </c>
      <c r="G426">
        <v>34.299999999999997</v>
      </c>
      <c r="H426">
        <v>38.5</v>
      </c>
      <c r="I426">
        <v>41.9</v>
      </c>
      <c r="J426">
        <v>59.8</v>
      </c>
      <c r="K426" s="1">
        <v>27387</v>
      </c>
      <c r="L426">
        <v>20.7</v>
      </c>
      <c r="M426" s="2">
        <v>0.16</v>
      </c>
      <c r="N426">
        <v>2012</v>
      </c>
      <c r="O426" s="10">
        <f t="shared" si="22"/>
        <v>41133</v>
      </c>
      <c r="P426">
        <f t="shared" si="20"/>
        <v>1</v>
      </c>
    </row>
    <row r="427" spans="1:16" x14ac:dyDescent="0.2">
      <c r="A427">
        <f t="shared" si="21"/>
        <v>426</v>
      </c>
      <c r="B427" t="s">
        <v>267</v>
      </c>
      <c r="C427" t="s">
        <v>206</v>
      </c>
      <c r="D427" t="s">
        <v>70</v>
      </c>
      <c r="E427">
        <v>31.3</v>
      </c>
      <c r="F427">
        <v>44</v>
      </c>
      <c r="G427">
        <v>18</v>
      </c>
      <c r="H427">
        <v>63</v>
      </c>
      <c r="I427">
        <v>27.9</v>
      </c>
      <c r="J427">
        <v>59.8</v>
      </c>
      <c r="K427" s="1">
        <v>26576</v>
      </c>
      <c r="L427">
        <v>38.4</v>
      </c>
      <c r="M427" s="2">
        <v>0.08</v>
      </c>
      <c r="N427">
        <v>2012</v>
      </c>
      <c r="O427" s="10">
        <f t="shared" si="22"/>
        <v>41134</v>
      </c>
      <c r="P427">
        <f t="shared" si="20"/>
        <v>2</v>
      </c>
    </row>
    <row r="428" spans="1:16" x14ac:dyDescent="0.2">
      <c r="A428">
        <f t="shared" si="21"/>
        <v>427</v>
      </c>
      <c r="B428" t="s">
        <v>267</v>
      </c>
      <c r="C428" t="s">
        <v>287</v>
      </c>
      <c r="D428" t="s">
        <v>151</v>
      </c>
      <c r="E428">
        <v>23.6</v>
      </c>
      <c r="F428">
        <v>80.400000000000006</v>
      </c>
      <c r="G428">
        <v>25.9</v>
      </c>
      <c r="H428">
        <v>53.5</v>
      </c>
      <c r="I428">
        <v>52.8</v>
      </c>
      <c r="J428">
        <v>59.8</v>
      </c>
      <c r="K428" s="1">
        <v>23819</v>
      </c>
      <c r="L428">
        <v>26.1</v>
      </c>
      <c r="M428" s="2">
        <v>0.32</v>
      </c>
      <c r="N428">
        <v>2012</v>
      </c>
      <c r="O428" s="10">
        <f t="shared" si="22"/>
        <v>41135</v>
      </c>
      <c r="P428">
        <f t="shared" si="20"/>
        <v>3</v>
      </c>
    </row>
    <row r="429" spans="1:16" x14ac:dyDescent="0.2">
      <c r="A429">
        <f t="shared" si="21"/>
        <v>428</v>
      </c>
      <c r="B429" t="s">
        <v>288</v>
      </c>
      <c r="C429" t="s">
        <v>289</v>
      </c>
      <c r="D429" t="s">
        <v>33</v>
      </c>
      <c r="E429">
        <v>17</v>
      </c>
      <c r="F429">
        <v>58.6</v>
      </c>
      <c r="G429">
        <v>24.2</v>
      </c>
      <c r="H429">
        <v>61.6</v>
      </c>
      <c r="I429">
        <v>49</v>
      </c>
      <c r="J429">
        <v>59.8</v>
      </c>
      <c r="K429" s="1">
        <v>25036</v>
      </c>
      <c r="L429">
        <v>29.8</v>
      </c>
      <c r="M429" s="2">
        <v>0.18</v>
      </c>
      <c r="N429">
        <v>2012</v>
      </c>
      <c r="O429" s="10">
        <f t="shared" si="22"/>
        <v>41136</v>
      </c>
      <c r="P429">
        <f t="shared" si="20"/>
        <v>4</v>
      </c>
    </row>
    <row r="430" spans="1:16" x14ac:dyDescent="0.2">
      <c r="A430">
        <f t="shared" si="21"/>
        <v>429</v>
      </c>
      <c r="B430" t="s">
        <v>288</v>
      </c>
      <c r="C430" t="s">
        <v>290</v>
      </c>
      <c r="D430" t="s">
        <v>68</v>
      </c>
      <c r="E430">
        <v>25.9</v>
      </c>
      <c r="F430">
        <v>66</v>
      </c>
      <c r="G430">
        <v>37.200000000000003</v>
      </c>
      <c r="H430">
        <v>36.299999999999997</v>
      </c>
      <c r="I430">
        <v>79.3</v>
      </c>
      <c r="J430">
        <v>59.8</v>
      </c>
      <c r="K430" s="1">
        <v>8605</v>
      </c>
      <c r="L430">
        <v>11.6</v>
      </c>
      <c r="M430" s="2">
        <v>0.15</v>
      </c>
      <c r="N430">
        <v>2012</v>
      </c>
      <c r="O430" s="10">
        <f t="shared" si="22"/>
        <v>41137</v>
      </c>
      <c r="P430">
        <f t="shared" si="20"/>
        <v>5</v>
      </c>
    </row>
    <row r="431" spans="1:16" x14ac:dyDescent="0.2">
      <c r="A431">
        <f t="shared" si="21"/>
        <v>430</v>
      </c>
      <c r="B431" t="s">
        <v>288</v>
      </c>
      <c r="C431" t="s">
        <v>291</v>
      </c>
      <c r="D431" t="s">
        <v>14</v>
      </c>
      <c r="E431">
        <v>26.9</v>
      </c>
      <c r="F431">
        <v>25.5</v>
      </c>
      <c r="G431">
        <v>32</v>
      </c>
      <c r="H431">
        <v>51.2</v>
      </c>
      <c r="I431">
        <v>49</v>
      </c>
      <c r="J431">
        <v>59.8</v>
      </c>
      <c r="K431" s="1">
        <v>26769</v>
      </c>
      <c r="L431">
        <v>19</v>
      </c>
      <c r="M431" s="2">
        <v>0.05</v>
      </c>
      <c r="N431">
        <v>2012</v>
      </c>
      <c r="O431" s="10">
        <f t="shared" si="22"/>
        <v>41138</v>
      </c>
      <c r="P431">
        <f t="shared" si="20"/>
        <v>6</v>
      </c>
    </row>
    <row r="432" spans="1:16" x14ac:dyDescent="0.2">
      <c r="A432">
        <f t="shared" si="21"/>
        <v>431</v>
      </c>
      <c r="B432" t="s">
        <v>288</v>
      </c>
      <c r="C432" t="s">
        <v>292</v>
      </c>
      <c r="D432" t="s">
        <v>14</v>
      </c>
      <c r="E432">
        <v>43.6</v>
      </c>
      <c r="F432">
        <v>25</v>
      </c>
      <c r="G432">
        <v>10.5</v>
      </c>
      <c r="H432">
        <v>55.7</v>
      </c>
      <c r="I432">
        <v>24.2</v>
      </c>
      <c r="J432">
        <v>59.8</v>
      </c>
      <c r="K432" s="1">
        <v>7086</v>
      </c>
      <c r="L432">
        <v>8.3000000000000007</v>
      </c>
      <c r="M432" s="2">
        <v>0.02</v>
      </c>
      <c r="N432">
        <v>2012</v>
      </c>
      <c r="O432" s="10">
        <f t="shared" si="22"/>
        <v>41139</v>
      </c>
      <c r="P432">
        <f t="shared" si="20"/>
        <v>7</v>
      </c>
    </row>
    <row r="433" spans="1:16" x14ac:dyDescent="0.2">
      <c r="A433">
        <f t="shared" si="21"/>
        <v>432</v>
      </c>
      <c r="B433" t="s">
        <v>288</v>
      </c>
      <c r="C433" t="s">
        <v>231</v>
      </c>
      <c r="D433" t="s">
        <v>33</v>
      </c>
      <c r="E433">
        <v>25.5</v>
      </c>
      <c r="F433">
        <v>64.8</v>
      </c>
      <c r="G433">
        <v>30.7</v>
      </c>
      <c r="H433">
        <v>43</v>
      </c>
      <c r="I433">
        <v>72.5</v>
      </c>
      <c r="J433">
        <v>59.8</v>
      </c>
      <c r="K433" s="1">
        <v>15064</v>
      </c>
      <c r="L433">
        <v>14.4</v>
      </c>
      <c r="M433" s="2">
        <v>0.18</v>
      </c>
      <c r="N433">
        <v>2012</v>
      </c>
      <c r="O433" s="10">
        <f t="shared" si="22"/>
        <v>41140</v>
      </c>
      <c r="P433">
        <f t="shared" si="20"/>
        <v>1</v>
      </c>
    </row>
    <row r="434" spans="1:16" x14ac:dyDescent="0.2">
      <c r="A434">
        <f t="shared" si="21"/>
        <v>433</v>
      </c>
      <c r="B434" t="s">
        <v>288</v>
      </c>
      <c r="C434" t="s">
        <v>228</v>
      </c>
      <c r="D434" t="s">
        <v>14</v>
      </c>
      <c r="E434">
        <v>36.9</v>
      </c>
      <c r="F434">
        <v>37.799999999999997</v>
      </c>
      <c r="G434">
        <v>12.2</v>
      </c>
      <c r="H434">
        <v>59.4</v>
      </c>
      <c r="I434">
        <v>29.9</v>
      </c>
      <c r="J434">
        <v>59.8</v>
      </c>
      <c r="K434" s="1">
        <v>20713</v>
      </c>
      <c r="L434">
        <v>10.8</v>
      </c>
      <c r="M434" s="2">
        <v>0.18</v>
      </c>
      <c r="N434">
        <v>2012</v>
      </c>
      <c r="O434" s="10">
        <f t="shared" si="22"/>
        <v>41141</v>
      </c>
      <c r="P434">
        <f t="shared" si="20"/>
        <v>2</v>
      </c>
    </row>
    <row r="435" spans="1:16" x14ac:dyDescent="0.2">
      <c r="A435">
        <f t="shared" si="21"/>
        <v>434</v>
      </c>
      <c r="B435" t="s">
        <v>288</v>
      </c>
      <c r="C435" t="s">
        <v>293</v>
      </c>
      <c r="D435" t="s">
        <v>59</v>
      </c>
      <c r="E435">
        <v>42.4</v>
      </c>
      <c r="F435">
        <v>36.1</v>
      </c>
      <c r="G435">
        <v>26.2</v>
      </c>
      <c r="H435">
        <v>42.9</v>
      </c>
      <c r="I435">
        <v>40.5</v>
      </c>
      <c r="J435">
        <v>59.8</v>
      </c>
      <c r="K435" s="1">
        <v>32175</v>
      </c>
      <c r="L435">
        <v>12.2</v>
      </c>
      <c r="M435" s="2">
        <v>0.11</v>
      </c>
      <c r="N435">
        <v>2012</v>
      </c>
      <c r="O435" s="10">
        <f t="shared" si="22"/>
        <v>41142</v>
      </c>
      <c r="P435">
        <f t="shared" si="20"/>
        <v>3</v>
      </c>
    </row>
    <row r="436" spans="1:16" x14ac:dyDescent="0.2">
      <c r="A436">
        <f t="shared" si="21"/>
        <v>435</v>
      </c>
      <c r="B436" t="s">
        <v>288</v>
      </c>
      <c r="C436" t="s">
        <v>294</v>
      </c>
      <c r="D436" t="s">
        <v>47</v>
      </c>
      <c r="E436">
        <v>39.5</v>
      </c>
      <c r="F436">
        <v>23.4</v>
      </c>
      <c r="G436">
        <v>39.6</v>
      </c>
      <c r="H436">
        <v>30.2</v>
      </c>
      <c r="I436">
        <v>49.7</v>
      </c>
      <c r="J436">
        <v>59.8</v>
      </c>
      <c r="K436" s="1">
        <v>24043</v>
      </c>
      <c r="L436">
        <v>15.8</v>
      </c>
      <c r="M436" s="2">
        <v>0.14000000000000001</v>
      </c>
      <c r="N436">
        <v>2012</v>
      </c>
      <c r="O436" s="10">
        <f t="shared" si="22"/>
        <v>41143</v>
      </c>
      <c r="P436">
        <f t="shared" si="20"/>
        <v>4</v>
      </c>
    </row>
    <row r="437" spans="1:16" x14ac:dyDescent="0.2">
      <c r="A437">
        <f t="shared" si="21"/>
        <v>436</v>
      </c>
      <c r="B437" t="s">
        <v>288</v>
      </c>
      <c r="C437" t="s">
        <v>295</v>
      </c>
      <c r="D437" t="s">
        <v>57</v>
      </c>
      <c r="E437">
        <v>21.3</v>
      </c>
      <c r="F437">
        <v>93</v>
      </c>
      <c r="G437">
        <v>23.2</v>
      </c>
      <c r="H437">
        <v>46.5</v>
      </c>
      <c r="I437">
        <v>42.3</v>
      </c>
      <c r="J437">
        <v>59.8</v>
      </c>
      <c r="K437" s="1">
        <v>27930</v>
      </c>
      <c r="L437">
        <v>20</v>
      </c>
      <c r="M437" s="2">
        <v>0.44</v>
      </c>
      <c r="N437">
        <v>2012</v>
      </c>
      <c r="O437" s="10">
        <f t="shared" si="22"/>
        <v>41144</v>
      </c>
      <c r="P437">
        <f t="shared" si="20"/>
        <v>5</v>
      </c>
    </row>
    <row r="438" spans="1:16" x14ac:dyDescent="0.2">
      <c r="A438">
        <f t="shared" si="21"/>
        <v>437</v>
      </c>
      <c r="B438" t="s">
        <v>288</v>
      </c>
      <c r="C438" t="s">
        <v>218</v>
      </c>
      <c r="D438" t="s">
        <v>135</v>
      </c>
      <c r="E438">
        <v>36.4</v>
      </c>
      <c r="F438">
        <v>24.2</v>
      </c>
      <c r="G438">
        <v>44.5</v>
      </c>
      <c r="H438">
        <v>25.1</v>
      </c>
      <c r="I438">
        <v>100</v>
      </c>
      <c r="J438">
        <v>59.8</v>
      </c>
      <c r="K438" s="1">
        <v>12646</v>
      </c>
      <c r="L438">
        <v>16.600000000000001</v>
      </c>
      <c r="M438" s="2">
        <v>0.05</v>
      </c>
      <c r="N438">
        <v>2012</v>
      </c>
      <c r="O438" s="10">
        <f t="shared" si="22"/>
        <v>41145</v>
      </c>
      <c r="P438">
        <f t="shared" si="20"/>
        <v>6</v>
      </c>
    </row>
    <row r="439" spans="1:16" x14ac:dyDescent="0.2">
      <c r="A439">
        <f t="shared" si="21"/>
        <v>438</v>
      </c>
      <c r="B439" t="s">
        <v>288</v>
      </c>
      <c r="C439" t="s">
        <v>237</v>
      </c>
      <c r="D439" t="s">
        <v>33</v>
      </c>
      <c r="E439">
        <v>19.600000000000001</v>
      </c>
      <c r="F439">
        <v>56.8</v>
      </c>
      <c r="G439">
        <v>30</v>
      </c>
      <c r="H439">
        <v>53</v>
      </c>
      <c r="I439">
        <v>37.6</v>
      </c>
      <c r="J439">
        <v>59.8</v>
      </c>
      <c r="K439" s="1">
        <v>26640</v>
      </c>
      <c r="L439">
        <v>28.3</v>
      </c>
      <c r="M439" s="2">
        <v>0.19</v>
      </c>
      <c r="N439">
        <v>2012</v>
      </c>
      <c r="O439" s="10">
        <f t="shared" si="22"/>
        <v>41146</v>
      </c>
      <c r="P439">
        <f t="shared" si="20"/>
        <v>7</v>
      </c>
    </row>
    <row r="440" spans="1:16" x14ac:dyDescent="0.2">
      <c r="A440">
        <f t="shared" si="21"/>
        <v>439</v>
      </c>
      <c r="B440" t="s">
        <v>288</v>
      </c>
      <c r="C440" t="s">
        <v>296</v>
      </c>
      <c r="D440" t="s">
        <v>14</v>
      </c>
      <c r="E440">
        <v>25.7</v>
      </c>
      <c r="F440">
        <v>25.9</v>
      </c>
      <c r="G440">
        <v>30.8</v>
      </c>
      <c r="H440">
        <v>53.5</v>
      </c>
      <c r="I440">
        <v>92.9</v>
      </c>
      <c r="J440">
        <v>59.8</v>
      </c>
      <c r="K440" s="1">
        <v>15387</v>
      </c>
      <c r="L440">
        <v>18.5</v>
      </c>
      <c r="M440" s="2">
        <v>0.08</v>
      </c>
      <c r="N440">
        <v>2012</v>
      </c>
      <c r="O440" s="10">
        <f t="shared" si="22"/>
        <v>41147</v>
      </c>
      <c r="P440">
        <f t="shared" si="20"/>
        <v>1</v>
      </c>
    </row>
    <row r="441" spans="1:16" x14ac:dyDescent="0.2">
      <c r="A441">
        <f t="shared" si="21"/>
        <v>440</v>
      </c>
      <c r="B441" t="s">
        <v>288</v>
      </c>
      <c r="C441" t="s">
        <v>238</v>
      </c>
      <c r="D441" t="s">
        <v>68</v>
      </c>
      <c r="E441">
        <v>28.9</v>
      </c>
      <c r="F441">
        <v>43.5</v>
      </c>
      <c r="G441">
        <v>22.2</v>
      </c>
      <c r="H441">
        <v>49.8</v>
      </c>
      <c r="I441">
        <v>100</v>
      </c>
      <c r="J441">
        <v>59.8</v>
      </c>
      <c r="K441" s="1">
        <v>3879</v>
      </c>
      <c r="L441">
        <v>4.5999999999999996</v>
      </c>
      <c r="M441" s="2">
        <v>0.25</v>
      </c>
      <c r="N441">
        <v>2012</v>
      </c>
      <c r="O441" s="10">
        <f t="shared" si="22"/>
        <v>41148</v>
      </c>
      <c r="P441">
        <f t="shared" si="20"/>
        <v>2</v>
      </c>
    </row>
    <row r="442" spans="1:16" x14ac:dyDescent="0.2">
      <c r="A442">
        <f t="shared" si="21"/>
        <v>441</v>
      </c>
      <c r="B442" t="s">
        <v>288</v>
      </c>
      <c r="C442" t="s">
        <v>297</v>
      </c>
      <c r="D442" t="s">
        <v>44</v>
      </c>
      <c r="E442">
        <v>19</v>
      </c>
      <c r="F442">
        <v>17.8</v>
      </c>
      <c r="G442">
        <v>10.3</v>
      </c>
      <c r="H442">
        <v>84.3</v>
      </c>
      <c r="I442">
        <v>27.6</v>
      </c>
      <c r="J442">
        <v>59.8</v>
      </c>
      <c r="K442" s="1">
        <v>9303</v>
      </c>
      <c r="L442">
        <v>9.9</v>
      </c>
      <c r="M442" s="2">
        <v>0.04</v>
      </c>
      <c r="N442">
        <v>2012</v>
      </c>
      <c r="O442" s="10">
        <f t="shared" si="22"/>
        <v>41149</v>
      </c>
      <c r="P442">
        <f t="shared" si="20"/>
        <v>3</v>
      </c>
    </row>
    <row r="443" spans="1:16" x14ac:dyDescent="0.2">
      <c r="A443">
        <f t="shared" si="21"/>
        <v>442</v>
      </c>
      <c r="B443" t="s">
        <v>288</v>
      </c>
      <c r="C443" t="s">
        <v>298</v>
      </c>
      <c r="D443" t="s">
        <v>299</v>
      </c>
      <c r="E443">
        <v>32.700000000000003</v>
      </c>
      <c r="F443">
        <v>34.9</v>
      </c>
      <c r="G443">
        <v>22</v>
      </c>
      <c r="H443">
        <v>52.1</v>
      </c>
      <c r="I443">
        <v>32.200000000000003</v>
      </c>
      <c r="J443">
        <v>59.8</v>
      </c>
      <c r="K443" s="1">
        <v>85532</v>
      </c>
      <c r="L443">
        <v>22.9</v>
      </c>
      <c r="M443" s="2">
        <v>7.0000000000000007E-2</v>
      </c>
      <c r="N443">
        <v>2012</v>
      </c>
      <c r="O443" s="10">
        <f t="shared" si="22"/>
        <v>41150</v>
      </c>
      <c r="P443">
        <f t="shared" si="20"/>
        <v>4</v>
      </c>
    </row>
    <row r="444" spans="1:16" x14ac:dyDescent="0.2">
      <c r="A444">
        <f t="shared" si="21"/>
        <v>443</v>
      </c>
      <c r="B444" t="s">
        <v>288</v>
      </c>
      <c r="C444" t="s">
        <v>300</v>
      </c>
      <c r="D444" t="s">
        <v>33</v>
      </c>
      <c r="E444">
        <v>34</v>
      </c>
      <c r="F444">
        <v>42.7</v>
      </c>
      <c r="G444">
        <v>34.4</v>
      </c>
      <c r="H444">
        <v>39.700000000000003</v>
      </c>
      <c r="I444">
        <v>39.5</v>
      </c>
      <c r="J444">
        <v>59.8</v>
      </c>
      <c r="K444" s="1">
        <v>28341</v>
      </c>
      <c r="L444">
        <v>16.5</v>
      </c>
      <c r="M444" s="2">
        <v>0.17</v>
      </c>
      <c r="N444">
        <v>2012</v>
      </c>
      <c r="O444" s="10">
        <f t="shared" si="22"/>
        <v>41151</v>
      </c>
      <c r="P444">
        <f t="shared" si="20"/>
        <v>5</v>
      </c>
    </row>
    <row r="445" spans="1:16" x14ac:dyDescent="0.2">
      <c r="A445">
        <f t="shared" si="21"/>
        <v>444</v>
      </c>
      <c r="B445" t="s">
        <v>288</v>
      </c>
      <c r="C445" t="s">
        <v>301</v>
      </c>
      <c r="D445" t="s">
        <v>70</v>
      </c>
      <c r="E445">
        <v>35.200000000000003</v>
      </c>
      <c r="F445">
        <v>56.3</v>
      </c>
      <c r="G445">
        <v>21.3</v>
      </c>
      <c r="H445">
        <v>50</v>
      </c>
      <c r="I445">
        <v>27.4</v>
      </c>
      <c r="J445">
        <v>59.8</v>
      </c>
      <c r="K445">
        <v>23873.8</v>
      </c>
      <c r="L445">
        <v>18.399999999999999</v>
      </c>
      <c r="M445" s="2">
        <v>0.25</v>
      </c>
      <c r="N445">
        <v>2012</v>
      </c>
      <c r="O445" s="10">
        <f t="shared" si="22"/>
        <v>41152</v>
      </c>
      <c r="P445">
        <f t="shared" si="20"/>
        <v>6</v>
      </c>
    </row>
    <row r="446" spans="1:16" x14ac:dyDescent="0.2">
      <c r="A446">
        <f t="shared" si="21"/>
        <v>445</v>
      </c>
      <c r="B446" t="s">
        <v>288</v>
      </c>
      <c r="C446" t="s">
        <v>302</v>
      </c>
      <c r="D446" t="s">
        <v>299</v>
      </c>
      <c r="E446">
        <v>37.1</v>
      </c>
      <c r="F446">
        <v>34.299999999999997</v>
      </c>
      <c r="G446">
        <v>24.3</v>
      </c>
      <c r="H446">
        <v>51.3</v>
      </c>
      <c r="I446">
        <v>35</v>
      </c>
      <c r="J446">
        <v>59.8</v>
      </c>
      <c r="K446" s="1">
        <v>58618</v>
      </c>
      <c r="L446">
        <v>24.3</v>
      </c>
      <c r="M446" s="2">
        <v>0.05</v>
      </c>
      <c r="N446">
        <v>2012</v>
      </c>
      <c r="O446" s="10">
        <f t="shared" si="22"/>
        <v>41153</v>
      </c>
      <c r="P446">
        <f t="shared" si="20"/>
        <v>7</v>
      </c>
    </row>
    <row r="447" spans="1:16" x14ac:dyDescent="0.2">
      <c r="A447">
        <f t="shared" si="21"/>
        <v>446</v>
      </c>
      <c r="B447" t="s">
        <v>288</v>
      </c>
      <c r="C447" t="s">
        <v>303</v>
      </c>
      <c r="D447" t="s">
        <v>299</v>
      </c>
      <c r="E447">
        <v>22.5</v>
      </c>
      <c r="F447">
        <v>33.200000000000003</v>
      </c>
      <c r="G447">
        <v>12.3</v>
      </c>
      <c r="H447">
        <v>78.3</v>
      </c>
      <c r="I447">
        <v>35.6</v>
      </c>
      <c r="J447">
        <v>59.8</v>
      </c>
      <c r="K447" s="1">
        <v>33370</v>
      </c>
      <c r="L447">
        <v>72.5</v>
      </c>
      <c r="M447" s="2">
        <v>0.05</v>
      </c>
      <c r="N447">
        <v>2012</v>
      </c>
      <c r="O447" s="10">
        <f t="shared" si="22"/>
        <v>41154</v>
      </c>
      <c r="P447">
        <f t="shared" si="20"/>
        <v>1</v>
      </c>
    </row>
    <row r="448" spans="1:16" x14ac:dyDescent="0.2">
      <c r="A448">
        <f t="shared" si="21"/>
        <v>447</v>
      </c>
      <c r="B448" t="s">
        <v>288</v>
      </c>
      <c r="C448" t="s">
        <v>304</v>
      </c>
      <c r="D448" t="s">
        <v>14</v>
      </c>
      <c r="E448">
        <v>38.5</v>
      </c>
      <c r="F448">
        <v>26.9</v>
      </c>
      <c r="G448">
        <v>33.700000000000003</v>
      </c>
      <c r="H448">
        <v>37.700000000000003</v>
      </c>
      <c r="I448">
        <v>26.5</v>
      </c>
      <c r="J448">
        <v>59.8</v>
      </c>
      <c r="K448" s="1">
        <v>29885</v>
      </c>
      <c r="L448">
        <v>14.1</v>
      </c>
      <c r="M448" s="2">
        <v>0.05</v>
      </c>
      <c r="N448">
        <v>2012</v>
      </c>
      <c r="O448" s="10">
        <f t="shared" si="22"/>
        <v>41155</v>
      </c>
      <c r="P448">
        <f t="shared" si="20"/>
        <v>2</v>
      </c>
    </row>
    <row r="449" spans="1:16" x14ac:dyDescent="0.2">
      <c r="A449">
        <f t="shared" si="21"/>
        <v>448</v>
      </c>
      <c r="B449" t="s">
        <v>288</v>
      </c>
      <c r="C449" t="s">
        <v>305</v>
      </c>
      <c r="D449" t="s">
        <v>299</v>
      </c>
      <c r="E449">
        <v>24.2</v>
      </c>
      <c r="F449">
        <v>34.299999999999997</v>
      </c>
      <c r="G449">
        <v>26</v>
      </c>
      <c r="H449">
        <v>56.2</v>
      </c>
      <c r="I449">
        <v>31.1</v>
      </c>
      <c r="J449">
        <v>59.8</v>
      </c>
      <c r="K449" s="1">
        <v>62577</v>
      </c>
      <c r="L449">
        <v>18.3</v>
      </c>
      <c r="M449" s="2">
        <v>0.04</v>
      </c>
      <c r="N449">
        <v>2012</v>
      </c>
      <c r="O449" s="10">
        <f t="shared" si="22"/>
        <v>41156</v>
      </c>
      <c r="P449">
        <f t="shared" si="20"/>
        <v>3</v>
      </c>
    </row>
    <row r="450" spans="1:16" x14ac:dyDescent="0.2">
      <c r="A450">
        <f t="shared" si="21"/>
        <v>449</v>
      </c>
      <c r="B450" t="s">
        <v>288</v>
      </c>
      <c r="C450" t="s">
        <v>306</v>
      </c>
      <c r="D450" t="s">
        <v>299</v>
      </c>
      <c r="E450">
        <v>16.7</v>
      </c>
      <c r="F450">
        <v>45.5</v>
      </c>
      <c r="G450">
        <v>12.9</v>
      </c>
      <c r="H450">
        <v>76.900000000000006</v>
      </c>
      <c r="I450">
        <v>31.3</v>
      </c>
      <c r="J450">
        <v>59.8</v>
      </c>
      <c r="K450" s="1">
        <v>18135</v>
      </c>
      <c r="L450">
        <v>25.8</v>
      </c>
      <c r="M450" s="2">
        <v>0.09</v>
      </c>
      <c r="N450">
        <v>2012</v>
      </c>
      <c r="O450" s="10">
        <f t="shared" si="22"/>
        <v>41157</v>
      </c>
      <c r="P450">
        <f t="shared" si="20"/>
        <v>4</v>
      </c>
    </row>
    <row r="451" spans="1:16" x14ac:dyDescent="0.2">
      <c r="A451">
        <f t="shared" si="21"/>
        <v>450</v>
      </c>
      <c r="B451" t="s">
        <v>288</v>
      </c>
      <c r="C451" t="s">
        <v>230</v>
      </c>
      <c r="D451" t="s">
        <v>47</v>
      </c>
      <c r="E451">
        <v>41.5</v>
      </c>
      <c r="F451">
        <v>23.3</v>
      </c>
      <c r="G451">
        <v>33.6</v>
      </c>
      <c r="H451">
        <v>36.9</v>
      </c>
      <c r="I451">
        <v>47.9</v>
      </c>
      <c r="J451">
        <v>59.8</v>
      </c>
      <c r="K451" s="1">
        <v>24774</v>
      </c>
      <c r="L451">
        <v>11.6</v>
      </c>
      <c r="M451" s="2">
        <v>0.14000000000000001</v>
      </c>
      <c r="N451">
        <v>2012</v>
      </c>
      <c r="O451" s="10">
        <f t="shared" si="22"/>
        <v>41158</v>
      </c>
      <c r="P451">
        <f t="shared" ref="P451:P514" si="23" xml:space="preserve"> WEEKDAY(O:O,1)</f>
        <v>5</v>
      </c>
    </row>
    <row r="452" spans="1:16" x14ac:dyDescent="0.2">
      <c r="A452">
        <f t="shared" ref="A452:A515" si="24">A451+1</f>
        <v>451</v>
      </c>
      <c r="B452" t="s">
        <v>307</v>
      </c>
      <c r="C452" t="s">
        <v>308</v>
      </c>
      <c r="D452" t="s">
        <v>20</v>
      </c>
      <c r="E452">
        <v>24.9</v>
      </c>
      <c r="F452">
        <v>67.099999999999994</v>
      </c>
      <c r="G452">
        <v>23.8</v>
      </c>
      <c r="H452">
        <v>48</v>
      </c>
      <c r="I452">
        <v>29</v>
      </c>
      <c r="J452">
        <v>59.8</v>
      </c>
      <c r="K452" s="1">
        <v>9567</v>
      </c>
      <c r="L452">
        <v>19.5</v>
      </c>
      <c r="M452" s="2">
        <v>0.22</v>
      </c>
      <c r="N452">
        <v>2012</v>
      </c>
      <c r="O452" s="10">
        <f t="shared" si="22"/>
        <v>41159</v>
      </c>
      <c r="P452">
        <f t="shared" si="23"/>
        <v>6</v>
      </c>
    </row>
    <row r="453" spans="1:16" x14ac:dyDescent="0.2">
      <c r="A453">
        <f t="shared" si="24"/>
        <v>452</v>
      </c>
      <c r="B453" t="s">
        <v>307</v>
      </c>
      <c r="C453" t="s">
        <v>210</v>
      </c>
      <c r="D453" t="s">
        <v>70</v>
      </c>
      <c r="E453">
        <v>19.100000000000001</v>
      </c>
      <c r="F453">
        <v>45.2</v>
      </c>
      <c r="G453">
        <v>17</v>
      </c>
      <c r="H453">
        <v>61.6</v>
      </c>
      <c r="I453">
        <v>28.6</v>
      </c>
      <c r="J453">
        <v>59.8</v>
      </c>
      <c r="K453" s="1">
        <v>21428</v>
      </c>
      <c r="L453">
        <v>67.8</v>
      </c>
      <c r="M453" s="2">
        <v>0.08</v>
      </c>
      <c r="N453">
        <v>2012</v>
      </c>
      <c r="O453" s="10">
        <f t="shared" si="22"/>
        <v>41160</v>
      </c>
      <c r="P453">
        <f t="shared" si="23"/>
        <v>7</v>
      </c>
    </row>
    <row r="454" spans="1:16" x14ac:dyDescent="0.2">
      <c r="A454">
        <f t="shared" si="24"/>
        <v>453</v>
      </c>
      <c r="B454" t="s">
        <v>307</v>
      </c>
      <c r="C454" t="s">
        <v>309</v>
      </c>
      <c r="D454" t="s">
        <v>20</v>
      </c>
      <c r="E454">
        <v>17.399999999999999</v>
      </c>
      <c r="F454">
        <v>89.9</v>
      </c>
      <c r="G454">
        <v>20.3</v>
      </c>
      <c r="H454">
        <v>51.7</v>
      </c>
      <c r="I454">
        <v>30</v>
      </c>
      <c r="J454">
        <v>59.8</v>
      </c>
      <c r="K454" s="1">
        <v>12613</v>
      </c>
      <c r="L454">
        <v>17.600000000000001</v>
      </c>
      <c r="M454" s="2">
        <v>0.38</v>
      </c>
      <c r="N454">
        <v>2012</v>
      </c>
      <c r="O454" s="10">
        <f t="shared" si="22"/>
        <v>41161</v>
      </c>
      <c r="P454">
        <f t="shared" si="23"/>
        <v>1</v>
      </c>
    </row>
    <row r="455" spans="1:16" x14ac:dyDescent="0.2">
      <c r="A455">
        <f t="shared" si="24"/>
        <v>454</v>
      </c>
      <c r="B455" t="s">
        <v>307</v>
      </c>
      <c r="C455" t="s">
        <v>186</v>
      </c>
      <c r="D455" t="s">
        <v>38</v>
      </c>
      <c r="E455">
        <v>30.1</v>
      </c>
      <c r="F455">
        <v>62.5</v>
      </c>
      <c r="G455">
        <v>37.299999999999997</v>
      </c>
      <c r="H455">
        <v>22.2</v>
      </c>
      <c r="I455">
        <v>72.8</v>
      </c>
      <c r="J455">
        <v>59.8</v>
      </c>
      <c r="K455" s="1">
        <v>22064</v>
      </c>
      <c r="L455">
        <v>25.9</v>
      </c>
      <c r="M455" s="2">
        <v>0.26</v>
      </c>
      <c r="N455">
        <v>2012</v>
      </c>
      <c r="O455" s="10">
        <f t="shared" si="22"/>
        <v>41162</v>
      </c>
      <c r="P455">
        <f t="shared" si="23"/>
        <v>2</v>
      </c>
    </row>
    <row r="456" spans="1:16" x14ac:dyDescent="0.2">
      <c r="A456">
        <f t="shared" si="24"/>
        <v>455</v>
      </c>
      <c r="B456" t="s">
        <v>307</v>
      </c>
      <c r="C456" t="s">
        <v>310</v>
      </c>
      <c r="D456" t="s">
        <v>226</v>
      </c>
      <c r="E456">
        <v>18.399999999999999</v>
      </c>
      <c r="F456">
        <v>56.6</v>
      </c>
      <c r="G456">
        <v>11.1</v>
      </c>
      <c r="H456">
        <v>62.8</v>
      </c>
      <c r="I456">
        <v>73.400000000000006</v>
      </c>
      <c r="J456">
        <v>59.8</v>
      </c>
      <c r="K456" s="1">
        <v>19646</v>
      </c>
      <c r="L456">
        <v>29.1</v>
      </c>
      <c r="M456" s="2">
        <v>0.1</v>
      </c>
      <c r="N456">
        <v>2012</v>
      </c>
      <c r="O456" s="10">
        <f t="shared" si="22"/>
        <v>41163</v>
      </c>
      <c r="P456">
        <f t="shared" si="23"/>
        <v>3</v>
      </c>
    </row>
    <row r="457" spans="1:16" x14ac:dyDescent="0.2">
      <c r="A457">
        <f t="shared" si="24"/>
        <v>456</v>
      </c>
      <c r="B457" t="s">
        <v>307</v>
      </c>
      <c r="C457" t="s">
        <v>311</v>
      </c>
      <c r="D457" t="s">
        <v>44</v>
      </c>
      <c r="E457">
        <v>46.8</v>
      </c>
      <c r="F457">
        <v>19.5</v>
      </c>
      <c r="G457">
        <v>30.7</v>
      </c>
      <c r="H457">
        <v>23.2</v>
      </c>
      <c r="I457">
        <v>75.099999999999994</v>
      </c>
      <c r="J457">
        <v>59.8</v>
      </c>
      <c r="K457" s="1">
        <v>18925</v>
      </c>
      <c r="L457">
        <v>6.7</v>
      </c>
      <c r="M457" s="2">
        <v>0.08</v>
      </c>
      <c r="N457">
        <v>2012</v>
      </c>
      <c r="O457" s="10">
        <f t="shared" si="22"/>
        <v>41164</v>
      </c>
      <c r="P457">
        <f t="shared" si="23"/>
        <v>4</v>
      </c>
    </row>
    <row r="458" spans="1:16" x14ac:dyDescent="0.2">
      <c r="A458">
        <f t="shared" si="24"/>
        <v>457</v>
      </c>
      <c r="B458" t="s">
        <v>307</v>
      </c>
      <c r="C458" t="s">
        <v>152</v>
      </c>
      <c r="D458" t="s">
        <v>59</v>
      </c>
      <c r="E458">
        <v>40.9</v>
      </c>
      <c r="F458">
        <v>25</v>
      </c>
      <c r="G458">
        <v>24.2</v>
      </c>
      <c r="H458">
        <v>42.3</v>
      </c>
      <c r="I458">
        <v>42.9</v>
      </c>
      <c r="J458">
        <v>59.8</v>
      </c>
      <c r="K458" s="1">
        <v>29743</v>
      </c>
      <c r="L458">
        <v>13.3</v>
      </c>
      <c r="M458" s="2">
        <v>0.1</v>
      </c>
      <c r="N458">
        <v>2012</v>
      </c>
      <c r="O458" s="10">
        <f t="shared" si="22"/>
        <v>41165</v>
      </c>
      <c r="P458">
        <f t="shared" si="23"/>
        <v>5</v>
      </c>
    </row>
    <row r="459" spans="1:16" x14ac:dyDescent="0.2">
      <c r="A459">
        <f t="shared" si="24"/>
        <v>458</v>
      </c>
      <c r="B459" t="s">
        <v>307</v>
      </c>
      <c r="C459" t="s">
        <v>200</v>
      </c>
      <c r="D459" t="s">
        <v>135</v>
      </c>
      <c r="E459">
        <v>24.9</v>
      </c>
      <c r="F459">
        <v>16</v>
      </c>
      <c r="G459">
        <v>30.4</v>
      </c>
      <c r="H459">
        <v>48.5</v>
      </c>
      <c r="I459">
        <v>42.1</v>
      </c>
      <c r="J459">
        <v>59.8</v>
      </c>
      <c r="K459" s="1">
        <v>9336</v>
      </c>
      <c r="L459">
        <v>19.600000000000001</v>
      </c>
      <c r="M459" s="2">
        <v>0.04</v>
      </c>
      <c r="N459">
        <v>2012</v>
      </c>
      <c r="O459" s="10">
        <f t="shared" ref="O459:O522" si="25">DATE(N459,1,A259)</f>
        <v>41166</v>
      </c>
      <c r="P459">
        <f t="shared" si="23"/>
        <v>6</v>
      </c>
    </row>
    <row r="460" spans="1:16" x14ac:dyDescent="0.2">
      <c r="A460">
        <f t="shared" si="24"/>
        <v>459</v>
      </c>
      <c r="B460" t="s">
        <v>307</v>
      </c>
      <c r="C460" t="s">
        <v>312</v>
      </c>
      <c r="D460" t="s">
        <v>169</v>
      </c>
      <c r="E460">
        <v>26.9</v>
      </c>
      <c r="F460">
        <v>57.7</v>
      </c>
      <c r="G460">
        <v>26.9</v>
      </c>
      <c r="H460">
        <v>41.5</v>
      </c>
      <c r="I460">
        <v>49.7</v>
      </c>
      <c r="J460">
        <v>59.8</v>
      </c>
      <c r="K460" s="1">
        <v>17381</v>
      </c>
      <c r="L460">
        <v>13.9</v>
      </c>
      <c r="M460" s="2">
        <v>0.09</v>
      </c>
      <c r="N460">
        <v>2012</v>
      </c>
      <c r="O460" s="10">
        <f t="shared" si="25"/>
        <v>41167</v>
      </c>
      <c r="P460">
        <f t="shared" si="23"/>
        <v>7</v>
      </c>
    </row>
    <row r="461" spans="1:16" x14ac:dyDescent="0.2">
      <c r="A461">
        <f t="shared" si="24"/>
        <v>460</v>
      </c>
      <c r="B461" t="s">
        <v>307</v>
      </c>
      <c r="C461" t="s">
        <v>313</v>
      </c>
      <c r="D461" t="s">
        <v>20</v>
      </c>
      <c r="E461">
        <v>26.5</v>
      </c>
      <c r="F461">
        <v>89.5</v>
      </c>
      <c r="G461">
        <v>21.3</v>
      </c>
      <c r="H461">
        <v>42</v>
      </c>
      <c r="I461">
        <v>41.9</v>
      </c>
      <c r="J461">
        <v>59.8</v>
      </c>
      <c r="K461" s="1">
        <v>17940</v>
      </c>
      <c r="L461">
        <v>17.899999999999999</v>
      </c>
      <c r="M461" s="2">
        <v>0.3</v>
      </c>
      <c r="N461">
        <v>2012</v>
      </c>
      <c r="O461" s="10">
        <f t="shared" si="25"/>
        <v>41168</v>
      </c>
      <c r="P461">
        <f t="shared" si="23"/>
        <v>1</v>
      </c>
    </row>
    <row r="462" spans="1:16" x14ac:dyDescent="0.2">
      <c r="A462">
        <f t="shared" si="24"/>
        <v>461</v>
      </c>
      <c r="B462" t="s">
        <v>307</v>
      </c>
      <c r="C462" t="s">
        <v>314</v>
      </c>
      <c r="D462" t="s">
        <v>70</v>
      </c>
      <c r="E462">
        <v>34.9</v>
      </c>
      <c r="F462">
        <v>46.6</v>
      </c>
      <c r="G462">
        <v>28.3</v>
      </c>
      <c r="H462">
        <v>36</v>
      </c>
      <c r="I462">
        <v>59.7</v>
      </c>
      <c r="J462">
        <v>59.8</v>
      </c>
      <c r="K462" s="1">
        <v>38675</v>
      </c>
      <c r="L462">
        <v>46.3</v>
      </c>
      <c r="M462" s="2">
        <v>0.13</v>
      </c>
      <c r="N462">
        <v>2012</v>
      </c>
      <c r="O462" s="10">
        <f t="shared" si="25"/>
        <v>41169</v>
      </c>
      <c r="P462">
        <f t="shared" si="23"/>
        <v>2</v>
      </c>
    </row>
    <row r="463" spans="1:16" x14ac:dyDescent="0.2">
      <c r="A463">
        <f t="shared" si="24"/>
        <v>462</v>
      </c>
      <c r="B463" t="s">
        <v>307</v>
      </c>
      <c r="C463" t="s">
        <v>315</v>
      </c>
      <c r="D463" t="s">
        <v>137</v>
      </c>
      <c r="E463">
        <v>25.4</v>
      </c>
      <c r="F463">
        <v>44.4</v>
      </c>
      <c r="G463">
        <v>30</v>
      </c>
      <c r="H463">
        <v>36.6</v>
      </c>
      <c r="I463">
        <v>99.6</v>
      </c>
      <c r="J463">
        <v>59.8</v>
      </c>
      <c r="K463" s="1">
        <v>21849</v>
      </c>
      <c r="L463">
        <v>23</v>
      </c>
      <c r="M463" s="2">
        <v>0.08</v>
      </c>
      <c r="N463">
        <v>2012</v>
      </c>
      <c r="O463" s="10">
        <f t="shared" si="25"/>
        <v>41170</v>
      </c>
      <c r="P463">
        <f t="shared" si="23"/>
        <v>3</v>
      </c>
    </row>
    <row r="464" spans="1:16" x14ac:dyDescent="0.2">
      <c r="A464">
        <f t="shared" si="24"/>
        <v>463</v>
      </c>
      <c r="B464" t="s">
        <v>307</v>
      </c>
      <c r="C464" t="s">
        <v>316</v>
      </c>
      <c r="D464" t="s">
        <v>145</v>
      </c>
      <c r="E464">
        <v>22.6</v>
      </c>
      <c r="F464">
        <v>69.099999999999994</v>
      </c>
      <c r="G464">
        <v>49.4</v>
      </c>
      <c r="H464">
        <v>23.6</v>
      </c>
      <c r="I464">
        <v>36</v>
      </c>
      <c r="J464">
        <v>59.8</v>
      </c>
      <c r="K464" s="1">
        <v>7576</v>
      </c>
      <c r="L464">
        <v>22.4</v>
      </c>
      <c r="M464" s="2">
        <v>0.1</v>
      </c>
      <c r="N464">
        <v>2012</v>
      </c>
      <c r="O464" s="10">
        <f t="shared" si="25"/>
        <v>41171</v>
      </c>
      <c r="P464">
        <f t="shared" si="23"/>
        <v>4</v>
      </c>
    </row>
    <row r="465" spans="1:16" x14ac:dyDescent="0.2">
      <c r="A465">
        <f t="shared" si="24"/>
        <v>464</v>
      </c>
      <c r="B465" t="s">
        <v>307</v>
      </c>
      <c r="C465" t="s">
        <v>317</v>
      </c>
      <c r="D465" t="s">
        <v>70</v>
      </c>
      <c r="E465">
        <v>27.3</v>
      </c>
      <c r="F465">
        <v>49.2</v>
      </c>
      <c r="G465">
        <v>13.8</v>
      </c>
      <c r="H465">
        <v>57.4</v>
      </c>
      <c r="I465">
        <v>31.9</v>
      </c>
      <c r="J465">
        <v>59.8</v>
      </c>
      <c r="K465" s="1">
        <v>35487</v>
      </c>
      <c r="L465">
        <v>37.4</v>
      </c>
      <c r="M465" s="2">
        <v>0.12</v>
      </c>
      <c r="N465">
        <v>2012</v>
      </c>
      <c r="O465" s="10">
        <f t="shared" si="25"/>
        <v>41172</v>
      </c>
      <c r="P465">
        <f t="shared" si="23"/>
        <v>5</v>
      </c>
    </row>
    <row r="466" spans="1:16" x14ac:dyDescent="0.2">
      <c r="A466">
        <f t="shared" si="24"/>
        <v>465</v>
      </c>
      <c r="B466" t="s">
        <v>307</v>
      </c>
      <c r="C466" t="s">
        <v>318</v>
      </c>
      <c r="D466" t="s">
        <v>20</v>
      </c>
      <c r="E466">
        <v>25.2</v>
      </c>
      <c r="F466">
        <v>80.599999999999994</v>
      </c>
      <c r="G466">
        <v>23.2</v>
      </c>
      <c r="H466">
        <v>39.9</v>
      </c>
      <c r="I466">
        <v>38.9</v>
      </c>
      <c r="J466">
        <v>59.8</v>
      </c>
      <c r="K466" s="1">
        <v>12830</v>
      </c>
      <c r="L466">
        <v>18.8</v>
      </c>
      <c r="M466" s="2">
        <v>0.3</v>
      </c>
      <c r="N466">
        <v>2012</v>
      </c>
      <c r="O466" s="10">
        <f t="shared" si="25"/>
        <v>41173</v>
      </c>
      <c r="P466">
        <f t="shared" si="23"/>
        <v>6</v>
      </c>
    </row>
    <row r="467" spans="1:16" x14ac:dyDescent="0.2">
      <c r="A467">
        <f t="shared" si="24"/>
        <v>466</v>
      </c>
      <c r="B467" t="s">
        <v>307</v>
      </c>
      <c r="C467" t="s">
        <v>319</v>
      </c>
      <c r="D467" t="s">
        <v>226</v>
      </c>
      <c r="E467">
        <v>24.9</v>
      </c>
      <c r="F467">
        <v>63.8</v>
      </c>
      <c r="G467">
        <v>14</v>
      </c>
      <c r="H467">
        <v>55.1</v>
      </c>
      <c r="I467">
        <v>25.5</v>
      </c>
      <c r="J467">
        <v>59.8</v>
      </c>
      <c r="K467" s="1">
        <v>20584</v>
      </c>
      <c r="L467">
        <v>26.8</v>
      </c>
      <c r="M467" s="2">
        <v>0.12</v>
      </c>
      <c r="N467">
        <v>2012</v>
      </c>
      <c r="O467" s="10">
        <f t="shared" si="25"/>
        <v>41174</v>
      </c>
      <c r="P467">
        <f t="shared" si="23"/>
        <v>7</v>
      </c>
    </row>
    <row r="468" spans="1:16" x14ac:dyDescent="0.2">
      <c r="A468">
        <f t="shared" si="24"/>
        <v>467</v>
      </c>
      <c r="B468" t="s">
        <v>307</v>
      </c>
      <c r="C468" t="s">
        <v>147</v>
      </c>
      <c r="D468" t="s">
        <v>14</v>
      </c>
      <c r="E468">
        <v>31.3</v>
      </c>
      <c r="F468">
        <v>34.6</v>
      </c>
      <c r="G468">
        <v>29.2</v>
      </c>
      <c r="H468">
        <v>44.3</v>
      </c>
      <c r="I468">
        <v>49</v>
      </c>
      <c r="J468">
        <v>59.8</v>
      </c>
      <c r="K468">
        <v>23873.8</v>
      </c>
      <c r="L468">
        <v>18.399999999999999</v>
      </c>
      <c r="M468" s="2">
        <v>0.25</v>
      </c>
      <c r="N468">
        <v>2012</v>
      </c>
      <c r="O468" s="10">
        <f t="shared" si="25"/>
        <v>41175</v>
      </c>
      <c r="P468">
        <f t="shared" si="23"/>
        <v>1</v>
      </c>
    </row>
    <row r="469" spans="1:16" x14ac:dyDescent="0.2">
      <c r="A469">
        <f t="shared" si="24"/>
        <v>468</v>
      </c>
      <c r="B469" t="s">
        <v>307</v>
      </c>
      <c r="C469" t="s">
        <v>320</v>
      </c>
      <c r="D469" t="s">
        <v>70</v>
      </c>
      <c r="E469">
        <v>29.3</v>
      </c>
      <c r="F469">
        <v>47.3</v>
      </c>
      <c r="G469">
        <v>20.9</v>
      </c>
      <c r="H469">
        <v>52.1</v>
      </c>
      <c r="I469">
        <v>33.6</v>
      </c>
      <c r="J469">
        <v>59.8</v>
      </c>
      <c r="K469" s="1">
        <v>24444</v>
      </c>
      <c r="L469">
        <v>23.8</v>
      </c>
      <c r="M469" s="2">
        <v>0.08</v>
      </c>
      <c r="N469">
        <v>2012</v>
      </c>
      <c r="O469" s="10">
        <f t="shared" si="25"/>
        <v>41176</v>
      </c>
      <c r="P469">
        <f t="shared" si="23"/>
        <v>2</v>
      </c>
    </row>
    <row r="470" spans="1:16" x14ac:dyDescent="0.2">
      <c r="A470">
        <f t="shared" si="24"/>
        <v>469</v>
      </c>
      <c r="B470" t="s">
        <v>307</v>
      </c>
      <c r="C470" t="s">
        <v>321</v>
      </c>
      <c r="D470" t="s">
        <v>156</v>
      </c>
      <c r="E470">
        <v>19.7</v>
      </c>
      <c r="F470">
        <v>73.7</v>
      </c>
      <c r="G470">
        <v>12.4</v>
      </c>
      <c r="H470">
        <v>58</v>
      </c>
      <c r="I470">
        <v>67.900000000000006</v>
      </c>
      <c r="J470">
        <v>59.8</v>
      </c>
      <c r="K470" s="1">
        <v>22210</v>
      </c>
      <c r="L470">
        <v>12.7</v>
      </c>
      <c r="M470" s="2">
        <v>0.16</v>
      </c>
      <c r="N470">
        <v>2012</v>
      </c>
      <c r="O470" s="10">
        <f t="shared" si="25"/>
        <v>41177</v>
      </c>
      <c r="P470">
        <f t="shared" si="23"/>
        <v>3</v>
      </c>
    </row>
    <row r="471" spans="1:16" x14ac:dyDescent="0.2">
      <c r="A471">
        <f t="shared" si="24"/>
        <v>470</v>
      </c>
      <c r="B471" t="s">
        <v>307</v>
      </c>
      <c r="C471" t="s">
        <v>322</v>
      </c>
      <c r="D471" t="s">
        <v>14</v>
      </c>
      <c r="E471">
        <v>23.6</v>
      </c>
      <c r="F471">
        <v>35.9</v>
      </c>
      <c r="G471">
        <v>36.700000000000003</v>
      </c>
      <c r="H471">
        <v>44.2</v>
      </c>
      <c r="I471">
        <v>31.1</v>
      </c>
      <c r="J471">
        <v>59.8</v>
      </c>
      <c r="K471" s="1">
        <v>16306</v>
      </c>
      <c r="L471">
        <v>22.8</v>
      </c>
      <c r="M471" s="2">
        <v>0.23</v>
      </c>
      <c r="N471">
        <v>2012</v>
      </c>
      <c r="O471" s="10">
        <f t="shared" si="25"/>
        <v>41178</v>
      </c>
      <c r="P471">
        <f t="shared" si="23"/>
        <v>4</v>
      </c>
    </row>
    <row r="472" spans="1:16" x14ac:dyDescent="0.2">
      <c r="A472">
        <f t="shared" si="24"/>
        <v>471</v>
      </c>
      <c r="B472" t="s">
        <v>307</v>
      </c>
      <c r="C472" t="s">
        <v>323</v>
      </c>
      <c r="D472" t="s">
        <v>137</v>
      </c>
      <c r="E472">
        <v>25.6</v>
      </c>
      <c r="F472">
        <v>71.7</v>
      </c>
      <c r="G472">
        <v>32.4</v>
      </c>
      <c r="H472">
        <v>32.700000000000003</v>
      </c>
      <c r="I472">
        <v>100</v>
      </c>
      <c r="J472">
        <v>59.8</v>
      </c>
      <c r="K472" s="1">
        <v>23321</v>
      </c>
      <c r="L472">
        <v>18.600000000000001</v>
      </c>
      <c r="M472" s="2">
        <v>0.09</v>
      </c>
      <c r="N472">
        <v>2012</v>
      </c>
      <c r="O472" s="10">
        <f t="shared" si="25"/>
        <v>41179</v>
      </c>
      <c r="P472">
        <f t="shared" si="23"/>
        <v>5</v>
      </c>
    </row>
    <row r="473" spans="1:16" x14ac:dyDescent="0.2">
      <c r="A473">
        <f t="shared" si="24"/>
        <v>472</v>
      </c>
      <c r="B473" t="s">
        <v>307</v>
      </c>
      <c r="C473" t="s">
        <v>324</v>
      </c>
      <c r="D473" t="s">
        <v>44</v>
      </c>
      <c r="E473">
        <v>37.200000000000003</v>
      </c>
      <c r="F473">
        <v>27.2</v>
      </c>
      <c r="G473">
        <v>26.2</v>
      </c>
      <c r="H473">
        <v>41.4</v>
      </c>
      <c r="I473">
        <v>32</v>
      </c>
      <c r="J473">
        <v>59.8</v>
      </c>
      <c r="K473" s="1">
        <v>15930</v>
      </c>
      <c r="L473">
        <v>12.6</v>
      </c>
      <c r="M473" s="2">
        <v>0.16</v>
      </c>
      <c r="N473">
        <v>2012</v>
      </c>
      <c r="O473" s="10">
        <f t="shared" si="25"/>
        <v>41180</v>
      </c>
      <c r="P473">
        <f t="shared" si="23"/>
        <v>6</v>
      </c>
    </row>
    <row r="474" spans="1:16" x14ac:dyDescent="0.2">
      <c r="A474">
        <f t="shared" si="24"/>
        <v>473</v>
      </c>
      <c r="B474" t="s">
        <v>307</v>
      </c>
      <c r="C474" t="s">
        <v>325</v>
      </c>
      <c r="D474" t="s">
        <v>57</v>
      </c>
      <c r="E474">
        <v>21.4</v>
      </c>
      <c r="F474">
        <v>88.7</v>
      </c>
      <c r="G474">
        <v>23</v>
      </c>
      <c r="H474">
        <v>43.5</v>
      </c>
      <c r="I474">
        <v>40.4</v>
      </c>
      <c r="J474">
        <v>59.8</v>
      </c>
      <c r="K474" s="1">
        <v>16489</v>
      </c>
      <c r="L474">
        <v>25.4</v>
      </c>
      <c r="M474" s="2">
        <v>0.24</v>
      </c>
      <c r="N474">
        <v>2012</v>
      </c>
      <c r="O474" s="10">
        <f t="shared" si="25"/>
        <v>41181</v>
      </c>
      <c r="P474">
        <f t="shared" si="23"/>
        <v>7</v>
      </c>
    </row>
    <row r="475" spans="1:16" x14ac:dyDescent="0.2">
      <c r="A475">
        <f t="shared" si="24"/>
        <v>474</v>
      </c>
      <c r="B475" t="s">
        <v>307</v>
      </c>
      <c r="C475" t="s">
        <v>326</v>
      </c>
      <c r="D475" t="s">
        <v>181</v>
      </c>
      <c r="E475">
        <v>16.5</v>
      </c>
      <c r="F475">
        <v>89</v>
      </c>
      <c r="G475">
        <v>21.5</v>
      </c>
      <c r="H475">
        <v>51.1</v>
      </c>
      <c r="I475">
        <v>25.8</v>
      </c>
      <c r="J475">
        <v>59.8</v>
      </c>
      <c r="K475" s="1">
        <v>17142</v>
      </c>
      <c r="L475">
        <v>21.1</v>
      </c>
      <c r="M475" s="2">
        <v>0.21</v>
      </c>
      <c r="N475">
        <v>2012</v>
      </c>
      <c r="O475" s="10">
        <f t="shared" si="25"/>
        <v>41182</v>
      </c>
      <c r="P475">
        <f t="shared" si="23"/>
        <v>1</v>
      </c>
    </row>
    <row r="476" spans="1:16" x14ac:dyDescent="0.2">
      <c r="A476">
        <f t="shared" si="24"/>
        <v>475</v>
      </c>
      <c r="B476" t="s">
        <v>307</v>
      </c>
      <c r="C476" t="s">
        <v>327</v>
      </c>
      <c r="D476" t="s">
        <v>14</v>
      </c>
      <c r="E476">
        <v>36.9</v>
      </c>
      <c r="F476">
        <v>25.1</v>
      </c>
      <c r="G476">
        <v>40.4</v>
      </c>
      <c r="H476">
        <v>30.3</v>
      </c>
      <c r="I476">
        <v>24.2</v>
      </c>
      <c r="J476">
        <v>59.8</v>
      </c>
      <c r="K476" s="1">
        <v>30850</v>
      </c>
      <c r="L476">
        <v>18.600000000000001</v>
      </c>
      <c r="M476" s="2">
        <v>0.1</v>
      </c>
      <c r="N476">
        <v>2012</v>
      </c>
      <c r="O476" s="10">
        <f t="shared" si="25"/>
        <v>41183</v>
      </c>
      <c r="P476">
        <f t="shared" si="23"/>
        <v>2</v>
      </c>
    </row>
    <row r="477" spans="1:16" x14ac:dyDescent="0.2">
      <c r="A477">
        <f t="shared" si="24"/>
        <v>476</v>
      </c>
      <c r="B477" t="s">
        <v>307</v>
      </c>
      <c r="C477" t="s">
        <v>328</v>
      </c>
      <c r="D477" t="s">
        <v>14</v>
      </c>
      <c r="E477">
        <v>34.700000000000003</v>
      </c>
      <c r="F477">
        <v>24.6</v>
      </c>
      <c r="G477">
        <v>16.399999999999999</v>
      </c>
      <c r="H477">
        <v>55.2</v>
      </c>
      <c r="I477">
        <v>49</v>
      </c>
      <c r="J477">
        <v>59.8</v>
      </c>
      <c r="K477" s="1">
        <v>23065</v>
      </c>
      <c r="L477">
        <v>10.7</v>
      </c>
      <c r="M477" s="2">
        <v>7.0000000000000007E-2</v>
      </c>
      <c r="N477">
        <v>2012</v>
      </c>
      <c r="O477" s="10">
        <f t="shared" si="25"/>
        <v>41184</v>
      </c>
      <c r="P477">
        <f t="shared" si="23"/>
        <v>3</v>
      </c>
    </row>
    <row r="478" spans="1:16" x14ac:dyDescent="0.2">
      <c r="A478">
        <f t="shared" si="24"/>
        <v>477</v>
      </c>
      <c r="B478" t="s">
        <v>329</v>
      </c>
      <c r="C478" t="s">
        <v>330</v>
      </c>
      <c r="D478" t="s">
        <v>20</v>
      </c>
      <c r="E478">
        <v>19.8</v>
      </c>
      <c r="F478">
        <v>63.8</v>
      </c>
      <c r="G478">
        <v>15.5</v>
      </c>
      <c r="H478">
        <v>56.6</v>
      </c>
      <c r="I478">
        <v>35.5</v>
      </c>
      <c r="J478">
        <v>59.8</v>
      </c>
      <c r="K478" s="1">
        <v>9252</v>
      </c>
      <c r="L478">
        <v>19.2</v>
      </c>
      <c r="M478" s="2">
        <v>0.18</v>
      </c>
      <c r="N478">
        <v>2012</v>
      </c>
      <c r="O478" s="10">
        <f t="shared" si="25"/>
        <v>41185</v>
      </c>
      <c r="P478">
        <f t="shared" si="23"/>
        <v>4</v>
      </c>
    </row>
    <row r="479" spans="1:16" x14ac:dyDescent="0.2">
      <c r="A479">
        <f t="shared" si="24"/>
        <v>478</v>
      </c>
      <c r="B479" t="s">
        <v>329</v>
      </c>
      <c r="C479" t="s">
        <v>331</v>
      </c>
      <c r="D479" t="s">
        <v>177</v>
      </c>
      <c r="E479">
        <v>28.8</v>
      </c>
      <c r="F479">
        <v>39.700000000000003</v>
      </c>
      <c r="G479">
        <v>21.4</v>
      </c>
      <c r="H479">
        <v>47.5</v>
      </c>
      <c r="I479">
        <v>32.5</v>
      </c>
      <c r="J479">
        <v>59.8</v>
      </c>
      <c r="K479" s="1">
        <v>28296</v>
      </c>
      <c r="L479">
        <v>13</v>
      </c>
      <c r="M479" s="2">
        <v>0.15</v>
      </c>
      <c r="N479">
        <v>2012</v>
      </c>
      <c r="O479" s="10">
        <f t="shared" si="25"/>
        <v>41186</v>
      </c>
      <c r="P479">
        <f t="shared" si="23"/>
        <v>5</v>
      </c>
    </row>
    <row r="480" spans="1:16" x14ac:dyDescent="0.2">
      <c r="A480">
        <f t="shared" si="24"/>
        <v>479</v>
      </c>
      <c r="B480" t="s">
        <v>329</v>
      </c>
      <c r="C480" t="s">
        <v>332</v>
      </c>
      <c r="D480" t="s">
        <v>44</v>
      </c>
      <c r="E480">
        <v>44.5</v>
      </c>
      <c r="F480">
        <v>18.8</v>
      </c>
      <c r="G480">
        <v>34.299999999999997</v>
      </c>
      <c r="H480">
        <v>21.6</v>
      </c>
      <c r="I480">
        <v>38.700000000000003</v>
      </c>
      <c r="J480">
        <v>59.8</v>
      </c>
      <c r="K480" s="1">
        <v>18162</v>
      </c>
      <c r="L480">
        <v>8.1999999999999993</v>
      </c>
      <c r="M480" s="2">
        <v>0.09</v>
      </c>
      <c r="N480">
        <v>2012</v>
      </c>
      <c r="O480" s="10">
        <f t="shared" si="25"/>
        <v>41187</v>
      </c>
      <c r="P480">
        <f t="shared" si="23"/>
        <v>6</v>
      </c>
    </row>
    <row r="481" spans="1:16" x14ac:dyDescent="0.2">
      <c r="A481">
        <f t="shared" si="24"/>
        <v>480</v>
      </c>
      <c r="B481" t="s">
        <v>329</v>
      </c>
      <c r="C481" t="s">
        <v>140</v>
      </c>
      <c r="D481" t="s">
        <v>38</v>
      </c>
      <c r="E481">
        <v>20</v>
      </c>
      <c r="F481">
        <v>58.9</v>
      </c>
      <c r="G481">
        <v>11.2</v>
      </c>
      <c r="H481">
        <v>59.7</v>
      </c>
      <c r="I481">
        <v>25.3</v>
      </c>
      <c r="J481">
        <v>59.8</v>
      </c>
      <c r="K481" s="1">
        <v>10441</v>
      </c>
      <c r="L481">
        <v>11</v>
      </c>
      <c r="M481" s="2">
        <v>0.25</v>
      </c>
      <c r="N481">
        <v>2012</v>
      </c>
      <c r="O481" s="10">
        <f t="shared" si="25"/>
        <v>41188</v>
      </c>
      <c r="P481">
        <f t="shared" si="23"/>
        <v>7</v>
      </c>
    </row>
    <row r="482" spans="1:16" x14ac:dyDescent="0.2">
      <c r="A482">
        <f t="shared" si="24"/>
        <v>481</v>
      </c>
      <c r="B482" t="s">
        <v>329</v>
      </c>
      <c r="C482" t="s">
        <v>333</v>
      </c>
      <c r="D482" t="s">
        <v>142</v>
      </c>
      <c r="E482">
        <v>25.1</v>
      </c>
      <c r="F482">
        <v>18.899999999999999</v>
      </c>
      <c r="G482">
        <v>18.2</v>
      </c>
      <c r="H482">
        <v>48.9</v>
      </c>
      <c r="I482">
        <v>99.1</v>
      </c>
      <c r="J482">
        <v>59.8</v>
      </c>
      <c r="K482" s="1">
        <v>34550</v>
      </c>
      <c r="L482">
        <v>16</v>
      </c>
      <c r="M482" s="2">
        <v>0.05</v>
      </c>
      <c r="N482">
        <v>2012</v>
      </c>
      <c r="O482" s="10">
        <f t="shared" si="25"/>
        <v>41189</v>
      </c>
      <c r="P482">
        <f t="shared" si="23"/>
        <v>1</v>
      </c>
    </row>
    <row r="483" spans="1:16" x14ac:dyDescent="0.2">
      <c r="A483">
        <f t="shared" si="24"/>
        <v>482</v>
      </c>
      <c r="B483" t="s">
        <v>329</v>
      </c>
      <c r="C483" t="s">
        <v>334</v>
      </c>
      <c r="D483" t="s">
        <v>335</v>
      </c>
      <c r="E483">
        <v>47.9</v>
      </c>
      <c r="F483">
        <v>53.3</v>
      </c>
      <c r="G483">
        <v>27.5</v>
      </c>
      <c r="H483">
        <v>11</v>
      </c>
      <c r="I483">
        <v>80</v>
      </c>
      <c r="J483">
        <v>59.8</v>
      </c>
      <c r="K483" s="1">
        <v>30822</v>
      </c>
      <c r="L483">
        <v>7.7</v>
      </c>
      <c r="M483" s="2">
        <v>0.2</v>
      </c>
      <c r="N483">
        <v>2012</v>
      </c>
      <c r="O483" s="10">
        <f t="shared" si="25"/>
        <v>41190</v>
      </c>
      <c r="P483">
        <f t="shared" si="23"/>
        <v>2</v>
      </c>
    </row>
    <row r="484" spans="1:16" x14ac:dyDescent="0.2">
      <c r="A484">
        <f t="shared" si="24"/>
        <v>483</v>
      </c>
      <c r="B484" t="s">
        <v>329</v>
      </c>
      <c r="C484" t="s">
        <v>220</v>
      </c>
      <c r="D484" t="s">
        <v>142</v>
      </c>
      <c r="E484">
        <v>37</v>
      </c>
      <c r="F484">
        <v>23.5</v>
      </c>
      <c r="G484">
        <v>28.9</v>
      </c>
      <c r="H484">
        <v>35.1</v>
      </c>
      <c r="I484">
        <v>43.2</v>
      </c>
      <c r="J484">
        <v>59.8</v>
      </c>
      <c r="K484" s="1">
        <v>25779</v>
      </c>
      <c r="L484">
        <v>22.2</v>
      </c>
      <c r="M484" s="2">
        <v>7.0000000000000007E-2</v>
      </c>
      <c r="N484">
        <v>2012</v>
      </c>
      <c r="O484" s="10">
        <f t="shared" si="25"/>
        <v>41191</v>
      </c>
      <c r="P484">
        <f t="shared" si="23"/>
        <v>3</v>
      </c>
    </row>
    <row r="485" spans="1:16" x14ac:dyDescent="0.2">
      <c r="A485">
        <f t="shared" si="24"/>
        <v>484</v>
      </c>
      <c r="B485" t="s">
        <v>329</v>
      </c>
      <c r="C485" t="s">
        <v>336</v>
      </c>
      <c r="D485" t="s">
        <v>62</v>
      </c>
      <c r="E485">
        <v>24.3</v>
      </c>
      <c r="F485">
        <v>52.9</v>
      </c>
      <c r="G485">
        <v>8.6999999999999993</v>
      </c>
      <c r="H485">
        <v>62.3</v>
      </c>
      <c r="I485">
        <v>24.9</v>
      </c>
      <c r="J485">
        <v>59.8</v>
      </c>
      <c r="K485" s="1">
        <v>36731</v>
      </c>
      <c r="L485">
        <v>18.399999999999999</v>
      </c>
      <c r="M485" s="2">
        <v>0.14000000000000001</v>
      </c>
      <c r="N485">
        <v>2012</v>
      </c>
      <c r="O485" s="10">
        <f t="shared" si="25"/>
        <v>41192</v>
      </c>
      <c r="P485">
        <f t="shared" si="23"/>
        <v>4</v>
      </c>
    </row>
    <row r="486" spans="1:16" x14ac:dyDescent="0.2">
      <c r="A486">
        <f t="shared" si="24"/>
        <v>485</v>
      </c>
      <c r="B486" t="s">
        <v>329</v>
      </c>
      <c r="C486" t="s">
        <v>337</v>
      </c>
      <c r="D486" t="s">
        <v>57</v>
      </c>
      <c r="E486">
        <v>21</v>
      </c>
      <c r="F486">
        <v>76.7</v>
      </c>
      <c r="G486">
        <v>26.7</v>
      </c>
      <c r="H486">
        <v>35.5</v>
      </c>
      <c r="I486">
        <v>62.5</v>
      </c>
      <c r="J486">
        <v>59.8</v>
      </c>
      <c r="K486" s="1">
        <v>33391</v>
      </c>
      <c r="L486">
        <v>35.799999999999997</v>
      </c>
      <c r="M486" s="2">
        <v>0.17</v>
      </c>
      <c r="N486">
        <v>2012</v>
      </c>
      <c r="O486" s="10">
        <f t="shared" si="25"/>
        <v>41193</v>
      </c>
      <c r="P486">
        <f t="shared" si="23"/>
        <v>5</v>
      </c>
    </row>
    <row r="487" spans="1:16" x14ac:dyDescent="0.2">
      <c r="A487">
        <f t="shared" si="24"/>
        <v>486</v>
      </c>
      <c r="B487" t="s">
        <v>329</v>
      </c>
      <c r="C487" t="s">
        <v>338</v>
      </c>
      <c r="D487" t="s">
        <v>260</v>
      </c>
      <c r="E487">
        <v>52.3</v>
      </c>
      <c r="F487">
        <v>19.100000000000001</v>
      </c>
      <c r="G487">
        <v>33.1</v>
      </c>
      <c r="H487">
        <v>15.2</v>
      </c>
      <c r="I487">
        <v>43.2</v>
      </c>
      <c r="J487">
        <v>59.8</v>
      </c>
      <c r="K487" s="1">
        <v>27095</v>
      </c>
      <c r="L487">
        <v>15.3</v>
      </c>
      <c r="M487" s="2">
        <v>0.03</v>
      </c>
      <c r="N487">
        <v>2012</v>
      </c>
      <c r="O487" s="10">
        <f t="shared" si="25"/>
        <v>41194</v>
      </c>
      <c r="P487">
        <f t="shared" si="23"/>
        <v>6</v>
      </c>
    </row>
    <row r="488" spans="1:16" x14ac:dyDescent="0.2">
      <c r="A488">
        <f t="shared" si="24"/>
        <v>487</v>
      </c>
      <c r="B488" t="s">
        <v>329</v>
      </c>
      <c r="C488" t="s">
        <v>208</v>
      </c>
      <c r="D488" t="s">
        <v>59</v>
      </c>
      <c r="E488">
        <v>33.299999999999997</v>
      </c>
      <c r="F488">
        <v>20.7</v>
      </c>
      <c r="G488">
        <v>14.3</v>
      </c>
      <c r="H488">
        <v>50.5</v>
      </c>
      <c r="I488">
        <v>42.1</v>
      </c>
      <c r="J488">
        <v>59.8</v>
      </c>
      <c r="K488" s="1">
        <v>51351</v>
      </c>
      <c r="L488">
        <v>16.600000000000001</v>
      </c>
      <c r="M488" s="2">
        <v>0.08</v>
      </c>
      <c r="N488">
        <v>2012</v>
      </c>
      <c r="O488" s="10">
        <f t="shared" si="25"/>
        <v>41195</v>
      </c>
      <c r="P488">
        <f t="shared" si="23"/>
        <v>7</v>
      </c>
    </row>
    <row r="489" spans="1:16" x14ac:dyDescent="0.2">
      <c r="A489">
        <f t="shared" si="24"/>
        <v>488</v>
      </c>
      <c r="B489" t="s">
        <v>329</v>
      </c>
      <c r="C489" t="s">
        <v>339</v>
      </c>
      <c r="D489" t="s">
        <v>70</v>
      </c>
      <c r="E489">
        <v>28</v>
      </c>
      <c r="F489">
        <v>71</v>
      </c>
      <c r="G489">
        <v>15.5</v>
      </c>
      <c r="H489">
        <v>39.200000000000003</v>
      </c>
      <c r="I489">
        <v>45.1</v>
      </c>
      <c r="J489">
        <v>59.8</v>
      </c>
      <c r="K489" s="1">
        <v>20300</v>
      </c>
      <c r="L489">
        <v>53.6</v>
      </c>
      <c r="M489" s="2">
        <v>0.18</v>
      </c>
      <c r="N489">
        <v>2012</v>
      </c>
      <c r="O489" s="10">
        <f t="shared" si="25"/>
        <v>41196</v>
      </c>
      <c r="P489">
        <f t="shared" si="23"/>
        <v>1</v>
      </c>
    </row>
    <row r="490" spans="1:16" x14ac:dyDescent="0.2">
      <c r="A490">
        <f t="shared" si="24"/>
        <v>489</v>
      </c>
      <c r="B490" t="s">
        <v>329</v>
      </c>
      <c r="C490" t="s">
        <v>340</v>
      </c>
      <c r="D490" t="s">
        <v>44</v>
      </c>
      <c r="E490">
        <v>42.8</v>
      </c>
      <c r="F490">
        <v>18</v>
      </c>
      <c r="G490">
        <v>22.6</v>
      </c>
      <c r="H490">
        <v>36.700000000000003</v>
      </c>
      <c r="I490">
        <v>40.799999999999997</v>
      </c>
      <c r="J490">
        <v>59.8</v>
      </c>
      <c r="K490" s="1">
        <v>2872</v>
      </c>
      <c r="L490">
        <v>3.3</v>
      </c>
      <c r="M490" s="2">
        <v>7.0000000000000007E-2</v>
      </c>
      <c r="N490">
        <v>2012</v>
      </c>
      <c r="O490" s="10">
        <f t="shared" si="25"/>
        <v>41197</v>
      </c>
      <c r="P490">
        <f t="shared" si="23"/>
        <v>2</v>
      </c>
    </row>
    <row r="491" spans="1:16" x14ac:dyDescent="0.2">
      <c r="A491">
        <f t="shared" si="24"/>
        <v>490</v>
      </c>
      <c r="B491" t="s">
        <v>329</v>
      </c>
      <c r="C491" t="s">
        <v>341</v>
      </c>
      <c r="D491" t="s">
        <v>169</v>
      </c>
      <c r="E491">
        <v>24.4</v>
      </c>
      <c r="F491">
        <v>63.5</v>
      </c>
      <c r="G491">
        <v>14.4</v>
      </c>
      <c r="H491">
        <v>53</v>
      </c>
      <c r="I491">
        <v>32.799999999999997</v>
      </c>
      <c r="J491">
        <v>59.8</v>
      </c>
      <c r="K491" s="1">
        <v>10398</v>
      </c>
      <c r="L491">
        <v>12.2</v>
      </c>
      <c r="M491" s="2">
        <v>0.1</v>
      </c>
      <c r="N491">
        <v>2012</v>
      </c>
      <c r="O491" s="10">
        <f t="shared" si="25"/>
        <v>41198</v>
      </c>
      <c r="P491">
        <f t="shared" si="23"/>
        <v>3</v>
      </c>
    </row>
    <row r="492" spans="1:16" x14ac:dyDescent="0.2">
      <c r="A492">
        <f t="shared" si="24"/>
        <v>491</v>
      </c>
      <c r="B492" t="s">
        <v>329</v>
      </c>
      <c r="C492" t="s">
        <v>342</v>
      </c>
      <c r="D492" t="s">
        <v>151</v>
      </c>
      <c r="E492">
        <v>21.8</v>
      </c>
      <c r="F492">
        <v>70.7</v>
      </c>
      <c r="G492">
        <v>10.9</v>
      </c>
      <c r="H492">
        <v>55.3</v>
      </c>
      <c r="I492">
        <v>56.2</v>
      </c>
      <c r="J492">
        <v>59.8</v>
      </c>
      <c r="K492" s="1">
        <v>12346</v>
      </c>
      <c r="L492">
        <v>30.3</v>
      </c>
      <c r="M492" s="2">
        <v>0.16</v>
      </c>
      <c r="N492">
        <v>2012</v>
      </c>
      <c r="O492" s="10">
        <f t="shared" si="25"/>
        <v>41199</v>
      </c>
      <c r="P492">
        <f t="shared" si="23"/>
        <v>4</v>
      </c>
    </row>
    <row r="493" spans="1:16" x14ac:dyDescent="0.2">
      <c r="A493">
        <f t="shared" si="24"/>
        <v>492</v>
      </c>
      <c r="B493" t="s">
        <v>329</v>
      </c>
      <c r="C493" t="s">
        <v>343</v>
      </c>
      <c r="D493" t="s">
        <v>344</v>
      </c>
      <c r="E493">
        <v>13.1</v>
      </c>
      <c r="F493">
        <v>42.6</v>
      </c>
      <c r="G493">
        <v>12.6</v>
      </c>
      <c r="H493">
        <v>66.7</v>
      </c>
      <c r="I493">
        <v>33.200000000000003</v>
      </c>
      <c r="J493">
        <v>59.8</v>
      </c>
      <c r="K493" s="1">
        <v>14650</v>
      </c>
      <c r="L493">
        <v>26.9</v>
      </c>
      <c r="M493" s="2">
        <v>0.05</v>
      </c>
      <c r="N493">
        <v>2012</v>
      </c>
      <c r="O493" s="10">
        <f t="shared" si="25"/>
        <v>41200</v>
      </c>
      <c r="P493">
        <f t="shared" si="23"/>
        <v>5</v>
      </c>
    </row>
    <row r="494" spans="1:16" x14ac:dyDescent="0.2">
      <c r="A494">
        <f t="shared" si="24"/>
        <v>493</v>
      </c>
      <c r="B494" t="s">
        <v>329</v>
      </c>
      <c r="C494" t="s">
        <v>345</v>
      </c>
      <c r="D494" t="s">
        <v>33</v>
      </c>
      <c r="E494">
        <v>24.2</v>
      </c>
      <c r="F494">
        <v>33.299999999999997</v>
      </c>
      <c r="G494">
        <v>31.4</v>
      </c>
      <c r="H494">
        <v>38.6</v>
      </c>
      <c r="I494">
        <v>48.9</v>
      </c>
      <c r="J494">
        <v>59.8</v>
      </c>
      <c r="K494" s="1">
        <v>21643</v>
      </c>
      <c r="L494">
        <v>28.3</v>
      </c>
      <c r="M494" s="2">
        <v>0.04</v>
      </c>
      <c r="N494">
        <v>2012</v>
      </c>
      <c r="O494" s="10">
        <f t="shared" si="25"/>
        <v>41201</v>
      </c>
      <c r="P494">
        <f t="shared" si="23"/>
        <v>6</v>
      </c>
    </row>
    <row r="495" spans="1:16" x14ac:dyDescent="0.2">
      <c r="A495">
        <f t="shared" si="24"/>
        <v>494</v>
      </c>
      <c r="B495" t="s">
        <v>329</v>
      </c>
      <c r="C495" t="s">
        <v>346</v>
      </c>
      <c r="D495" t="s">
        <v>347</v>
      </c>
      <c r="E495">
        <v>10.7</v>
      </c>
      <c r="F495">
        <v>56.9</v>
      </c>
      <c r="G495">
        <v>17.3</v>
      </c>
      <c r="H495">
        <v>62.4</v>
      </c>
      <c r="I495">
        <v>75.400000000000006</v>
      </c>
      <c r="J495">
        <v>59.8</v>
      </c>
      <c r="K495" s="1">
        <v>13960</v>
      </c>
      <c r="L495">
        <v>25.9</v>
      </c>
      <c r="M495" s="2">
        <v>0.08</v>
      </c>
      <c r="N495">
        <v>2012</v>
      </c>
      <c r="O495" s="10">
        <f t="shared" si="25"/>
        <v>41202</v>
      </c>
      <c r="P495">
        <f t="shared" si="23"/>
        <v>7</v>
      </c>
    </row>
    <row r="496" spans="1:16" x14ac:dyDescent="0.2">
      <c r="A496">
        <f t="shared" si="24"/>
        <v>495</v>
      </c>
      <c r="B496" t="s">
        <v>329</v>
      </c>
      <c r="C496" t="s">
        <v>348</v>
      </c>
      <c r="D496" t="s">
        <v>14</v>
      </c>
      <c r="E496">
        <v>33.200000000000003</v>
      </c>
      <c r="F496">
        <v>23.5</v>
      </c>
      <c r="G496">
        <v>20.100000000000001</v>
      </c>
      <c r="H496">
        <v>43</v>
      </c>
      <c r="I496">
        <v>27.6</v>
      </c>
      <c r="J496">
        <v>59.8</v>
      </c>
      <c r="K496">
        <v>23873.8</v>
      </c>
      <c r="L496">
        <v>18.399999999999999</v>
      </c>
      <c r="M496" s="2">
        <v>0.25</v>
      </c>
      <c r="N496">
        <v>2012</v>
      </c>
      <c r="O496" s="10">
        <f t="shared" si="25"/>
        <v>41203</v>
      </c>
      <c r="P496">
        <f t="shared" si="23"/>
        <v>1</v>
      </c>
    </row>
    <row r="497" spans="1:16" x14ac:dyDescent="0.2">
      <c r="A497">
        <f t="shared" si="24"/>
        <v>496</v>
      </c>
      <c r="B497" t="s">
        <v>329</v>
      </c>
      <c r="C497" t="s">
        <v>349</v>
      </c>
      <c r="D497" t="s">
        <v>14</v>
      </c>
      <c r="E497">
        <v>38.700000000000003</v>
      </c>
      <c r="F497">
        <v>18.3</v>
      </c>
      <c r="G497">
        <v>28.4</v>
      </c>
      <c r="H497">
        <v>35.200000000000003</v>
      </c>
      <c r="I497">
        <v>49</v>
      </c>
      <c r="J497">
        <v>59.8</v>
      </c>
      <c r="K497">
        <v>23873.8</v>
      </c>
      <c r="L497">
        <v>18.399999999999999</v>
      </c>
      <c r="M497" s="2">
        <v>0.25</v>
      </c>
      <c r="N497">
        <v>2012</v>
      </c>
      <c r="O497" s="10">
        <f t="shared" si="25"/>
        <v>41204</v>
      </c>
      <c r="P497">
        <f t="shared" si="23"/>
        <v>2</v>
      </c>
    </row>
    <row r="498" spans="1:16" x14ac:dyDescent="0.2">
      <c r="A498">
        <f t="shared" si="24"/>
        <v>497</v>
      </c>
      <c r="B498" t="s">
        <v>329</v>
      </c>
      <c r="C498" t="s">
        <v>350</v>
      </c>
      <c r="D498" t="s">
        <v>70</v>
      </c>
      <c r="E498">
        <v>27.8</v>
      </c>
      <c r="F498">
        <v>43.3</v>
      </c>
      <c r="G498">
        <v>18.5</v>
      </c>
      <c r="H498">
        <v>49.1</v>
      </c>
      <c r="I498">
        <v>35.1</v>
      </c>
      <c r="J498">
        <v>59.8</v>
      </c>
      <c r="K498" s="1">
        <v>39838</v>
      </c>
      <c r="L498">
        <v>46.1</v>
      </c>
      <c r="M498" s="2">
        <v>0.08</v>
      </c>
      <c r="N498">
        <v>2012</v>
      </c>
      <c r="O498" s="10">
        <f t="shared" si="25"/>
        <v>41205</v>
      </c>
      <c r="P498">
        <f t="shared" si="23"/>
        <v>3</v>
      </c>
    </row>
    <row r="499" spans="1:16" x14ac:dyDescent="0.2">
      <c r="A499">
        <f t="shared" si="24"/>
        <v>498</v>
      </c>
      <c r="B499" t="s">
        <v>329</v>
      </c>
      <c r="C499" t="s">
        <v>351</v>
      </c>
      <c r="D499" t="s">
        <v>57</v>
      </c>
      <c r="E499">
        <v>18.2</v>
      </c>
      <c r="F499">
        <v>76.3</v>
      </c>
      <c r="G499">
        <v>27.1</v>
      </c>
      <c r="H499">
        <v>35.799999999999997</v>
      </c>
      <c r="I499">
        <v>64.8</v>
      </c>
      <c r="J499">
        <v>59.8</v>
      </c>
      <c r="K499" s="1">
        <v>23508</v>
      </c>
      <c r="L499">
        <v>21.9</v>
      </c>
      <c r="M499" s="2">
        <v>0.18</v>
      </c>
      <c r="N499">
        <v>2012</v>
      </c>
      <c r="O499" s="10">
        <f t="shared" si="25"/>
        <v>41206</v>
      </c>
      <c r="P499">
        <f t="shared" si="23"/>
        <v>4</v>
      </c>
    </row>
    <row r="500" spans="1:16" x14ac:dyDescent="0.2">
      <c r="A500">
        <f t="shared" si="24"/>
        <v>499</v>
      </c>
      <c r="B500" t="s">
        <v>329</v>
      </c>
      <c r="C500" t="s">
        <v>352</v>
      </c>
      <c r="D500" t="s">
        <v>14</v>
      </c>
      <c r="E500">
        <v>14.1</v>
      </c>
      <c r="F500">
        <v>22.6</v>
      </c>
      <c r="G500">
        <v>15.4</v>
      </c>
      <c r="H500">
        <v>70.3</v>
      </c>
      <c r="I500">
        <v>25.3</v>
      </c>
      <c r="J500">
        <v>59.8</v>
      </c>
      <c r="K500" s="1">
        <v>27520</v>
      </c>
      <c r="L500">
        <v>26.9</v>
      </c>
      <c r="M500" s="2">
        <v>0.06</v>
      </c>
      <c r="N500">
        <v>2012</v>
      </c>
      <c r="O500" s="10">
        <f t="shared" si="25"/>
        <v>41207</v>
      </c>
      <c r="P500">
        <f t="shared" si="23"/>
        <v>5</v>
      </c>
    </row>
    <row r="501" spans="1:16" x14ac:dyDescent="0.2">
      <c r="A501">
        <f t="shared" si="24"/>
        <v>500</v>
      </c>
      <c r="B501" t="s">
        <v>329</v>
      </c>
      <c r="C501" t="s">
        <v>353</v>
      </c>
      <c r="D501" t="s">
        <v>299</v>
      </c>
      <c r="E501">
        <v>21.9</v>
      </c>
      <c r="F501">
        <v>49.7</v>
      </c>
      <c r="G501">
        <v>20</v>
      </c>
      <c r="H501">
        <v>51.5</v>
      </c>
      <c r="I501">
        <v>51</v>
      </c>
      <c r="J501">
        <v>59.8</v>
      </c>
      <c r="K501" s="1">
        <v>16841</v>
      </c>
      <c r="L501">
        <v>43.2</v>
      </c>
      <c r="M501" s="2">
        <v>0.08</v>
      </c>
      <c r="N501">
        <v>2012</v>
      </c>
      <c r="O501" s="10">
        <f t="shared" si="25"/>
        <v>41208</v>
      </c>
      <c r="P501">
        <f t="shared" si="23"/>
        <v>6</v>
      </c>
    </row>
    <row r="502" spans="1:16" x14ac:dyDescent="0.2">
      <c r="A502">
        <f t="shared" si="24"/>
        <v>501</v>
      </c>
      <c r="B502" t="s">
        <v>329</v>
      </c>
      <c r="C502" t="s">
        <v>354</v>
      </c>
      <c r="D502" t="s">
        <v>33</v>
      </c>
      <c r="E502">
        <v>19.899999999999999</v>
      </c>
      <c r="F502">
        <v>57.7</v>
      </c>
      <c r="G502">
        <v>27.7</v>
      </c>
      <c r="H502">
        <v>41.2</v>
      </c>
      <c r="I502">
        <v>41.7</v>
      </c>
      <c r="J502">
        <v>59.8</v>
      </c>
      <c r="K502" s="1">
        <v>48007</v>
      </c>
      <c r="L502">
        <v>39.4</v>
      </c>
      <c r="M502" s="2">
        <v>0.09</v>
      </c>
      <c r="N502">
        <v>2012</v>
      </c>
      <c r="O502" s="10">
        <f t="shared" si="25"/>
        <v>41209</v>
      </c>
      <c r="P502">
        <f t="shared" si="23"/>
        <v>7</v>
      </c>
    </row>
    <row r="503" spans="1:16" x14ac:dyDescent="0.2">
      <c r="A503">
        <f t="shared" si="24"/>
        <v>502</v>
      </c>
      <c r="B503" t="s">
        <v>355</v>
      </c>
      <c r="C503" t="s">
        <v>356</v>
      </c>
      <c r="D503" t="s">
        <v>156</v>
      </c>
      <c r="E503">
        <v>19</v>
      </c>
      <c r="F503">
        <v>75.3</v>
      </c>
      <c r="G503">
        <v>20</v>
      </c>
      <c r="H503">
        <v>27.1</v>
      </c>
      <c r="I503">
        <v>36.4</v>
      </c>
      <c r="J503">
        <v>59.8</v>
      </c>
      <c r="K503" s="1">
        <v>17422</v>
      </c>
      <c r="L503">
        <v>15.9</v>
      </c>
      <c r="M503" s="2">
        <v>0.15</v>
      </c>
      <c r="N503">
        <v>2012</v>
      </c>
      <c r="O503" s="10">
        <f t="shared" si="25"/>
        <v>41210</v>
      </c>
      <c r="P503">
        <f t="shared" si="23"/>
        <v>1</v>
      </c>
    </row>
    <row r="504" spans="1:16" x14ac:dyDescent="0.2">
      <c r="A504">
        <f t="shared" si="24"/>
        <v>503</v>
      </c>
      <c r="B504" t="s">
        <v>355</v>
      </c>
      <c r="C504" t="s">
        <v>357</v>
      </c>
      <c r="D504" t="s">
        <v>129</v>
      </c>
      <c r="E504">
        <v>26.2</v>
      </c>
      <c r="F504">
        <v>49</v>
      </c>
      <c r="G504">
        <v>22.2</v>
      </c>
      <c r="H504">
        <v>37.5</v>
      </c>
      <c r="I504">
        <v>61.9</v>
      </c>
      <c r="J504">
        <v>59.8</v>
      </c>
      <c r="K504" s="1">
        <v>16099</v>
      </c>
      <c r="L504">
        <v>24.2</v>
      </c>
      <c r="M504" s="2">
        <v>0.17</v>
      </c>
      <c r="N504">
        <v>2012</v>
      </c>
      <c r="O504" s="10">
        <f t="shared" si="25"/>
        <v>41211</v>
      </c>
      <c r="P504">
        <f t="shared" si="23"/>
        <v>2</v>
      </c>
    </row>
    <row r="505" spans="1:16" x14ac:dyDescent="0.2">
      <c r="A505">
        <f t="shared" si="24"/>
        <v>504</v>
      </c>
      <c r="B505" t="s">
        <v>355</v>
      </c>
      <c r="C505" t="s">
        <v>183</v>
      </c>
      <c r="D505" t="s">
        <v>184</v>
      </c>
      <c r="E505">
        <v>15.2</v>
      </c>
      <c r="F505">
        <v>31.6</v>
      </c>
      <c r="G505">
        <v>7.8</v>
      </c>
      <c r="H505">
        <v>61.4</v>
      </c>
      <c r="I505">
        <v>34.5</v>
      </c>
      <c r="J505">
        <v>59.8</v>
      </c>
      <c r="K505" s="1">
        <v>127431</v>
      </c>
      <c r="L505">
        <v>23.3</v>
      </c>
      <c r="M505" s="2">
        <v>0.01</v>
      </c>
      <c r="N505">
        <v>2012</v>
      </c>
      <c r="O505" s="10">
        <f t="shared" si="25"/>
        <v>41212</v>
      </c>
      <c r="P505">
        <f t="shared" si="23"/>
        <v>3</v>
      </c>
    </row>
    <row r="506" spans="1:16" x14ac:dyDescent="0.2">
      <c r="A506">
        <f t="shared" si="24"/>
        <v>505</v>
      </c>
      <c r="B506" t="s">
        <v>355</v>
      </c>
      <c r="C506" t="s">
        <v>358</v>
      </c>
      <c r="D506" t="s">
        <v>244</v>
      </c>
      <c r="E506">
        <v>27.9</v>
      </c>
      <c r="F506">
        <v>47</v>
      </c>
      <c r="G506">
        <v>32.200000000000003</v>
      </c>
      <c r="H506">
        <v>15.7</v>
      </c>
      <c r="I506">
        <v>28.5</v>
      </c>
      <c r="J506">
        <v>59.8</v>
      </c>
      <c r="K506" s="1">
        <v>17503</v>
      </c>
      <c r="L506">
        <v>16</v>
      </c>
      <c r="M506" s="2">
        <v>0.05</v>
      </c>
      <c r="N506">
        <v>2012</v>
      </c>
      <c r="O506" s="10">
        <f t="shared" si="25"/>
        <v>41213</v>
      </c>
      <c r="P506">
        <f t="shared" si="23"/>
        <v>4</v>
      </c>
    </row>
    <row r="507" spans="1:16" x14ac:dyDescent="0.2">
      <c r="A507">
        <f t="shared" si="24"/>
        <v>506</v>
      </c>
      <c r="B507" t="s">
        <v>355</v>
      </c>
      <c r="C507" t="s">
        <v>359</v>
      </c>
      <c r="D507" t="s">
        <v>14</v>
      </c>
      <c r="E507">
        <v>18.7</v>
      </c>
      <c r="F507">
        <v>30.8</v>
      </c>
      <c r="G507">
        <v>20.3</v>
      </c>
      <c r="H507">
        <v>46.2</v>
      </c>
      <c r="I507">
        <v>29.5</v>
      </c>
      <c r="J507">
        <v>59.8</v>
      </c>
      <c r="K507" s="1">
        <v>15799</v>
      </c>
      <c r="L507">
        <v>23.3</v>
      </c>
      <c r="M507" s="2">
        <v>0.14000000000000001</v>
      </c>
      <c r="N507">
        <v>2012</v>
      </c>
      <c r="O507" s="10">
        <f t="shared" si="25"/>
        <v>41214</v>
      </c>
      <c r="P507">
        <f t="shared" si="23"/>
        <v>5</v>
      </c>
    </row>
    <row r="508" spans="1:16" x14ac:dyDescent="0.2">
      <c r="A508">
        <f t="shared" si="24"/>
        <v>507</v>
      </c>
      <c r="B508" t="s">
        <v>355</v>
      </c>
      <c r="C508" t="s">
        <v>360</v>
      </c>
      <c r="D508" t="s">
        <v>142</v>
      </c>
      <c r="E508">
        <v>24.5</v>
      </c>
      <c r="F508">
        <v>36.200000000000003</v>
      </c>
      <c r="G508">
        <v>19.7</v>
      </c>
      <c r="H508">
        <v>45.7</v>
      </c>
      <c r="I508">
        <v>34.700000000000003</v>
      </c>
      <c r="J508">
        <v>59.8</v>
      </c>
      <c r="K508" s="1">
        <v>11506</v>
      </c>
      <c r="L508">
        <v>25</v>
      </c>
      <c r="M508" s="2">
        <v>7.0000000000000007E-2</v>
      </c>
      <c r="N508">
        <v>2012</v>
      </c>
      <c r="O508" s="10">
        <f t="shared" si="25"/>
        <v>41215</v>
      </c>
      <c r="P508">
        <f t="shared" si="23"/>
        <v>6</v>
      </c>
    </row>
    <row r="509" spans="1:16" x14ac:dyDescent="0.2">
      <c r="A509">
        <f t="shared" si="24"/>
        <v>508</v>
      </c>
      <c r="B509" t="s">
        <v>355</v>
      </c>
      <c r="C509" t="s">
        <v>361</v>
      </c>
      <c r="D509" t="s">
        <v>57</v>
      </c>
      <c r="E509">
        <v>16.399999999999999</v>
      </c>
      <c r="F509">
        <v>46.7</v>
      </c>
      <c r="G509">
        <v>19.399999999999999</v>
      </c>
      <c r="H509">
        <v>52.6</v>
      </c>
      <c r="I509">
        <v>31.3</v>
      </c>
      <c r="J509">
        <v>59.8</v>
      </c>
      <c r="K509" s="1">
        <v>5570</v>
      </c>
      <c r="L509">
        <v>25.4</v>
      </c>
      <c r="M509" s="2">
        <v>0.15</v>
      </c>
      <c r="N509">
        <v>2012</v>
      </c>
      <c r="O509" s="10">
        <f t="shared" si="25"/>
        <v>41216</v>
      </c>
      <c r="P509">
        <f t="shared" si="23"/>
        <v>7</v>
      </c>
    </row>
    <row r="510" spans="1:16" x14ac:dyDescent="0.2">
      <c r="A510">
        <f t="shared" si="24"/>
        <v>509</v>
      </c>
      <c r="B510" t="s">
        <v>355</v>
      </c>
      <c r="C510" t="s">
        <v>362</v>
      </c>
      <c r="D510" t="s">
        <v>363</v>
      </c>
      <c r="E510">
        <v>32.299999999999997</v>
      </c>
      <c r="F510">
        <v>51.4</v>
      </c>
      <c r="G510">
        <v>24.6</v>
      </c>
      <c r="H510">
        <v>31</v>
      </c>
      <c r="I510">
        <v>24.5</v>
      </c>
      <c r="J510">
        <v>59.8</v>
      </c>
      <c r="K510" s="1">
        <v>51438</v>
      </c>
      <c r="L510">
        <v>13</v>
      </c>
      <c r="M510" s="2">
        <v>0.15</v>
      </c>
      <c r="N510">
        <v>2012</v>
      </c>
      <c r="O510" s="10">
        <f t="shared" si="25"/>
        <v>41217</v>
      </c>
      <c r="P510">
        <f t="shared" si="23"/>
        <v>1</v>
      </c>
    </row>
    <row r="511" spans="1:16" x14ac:dyDescent="0.2">
      <c r="A511">
        <f t="shared" si="24"/>
        <v>510</v>
      </c>
      <c r="B511" t="s">
        <v>355</v>
      </c>
      <c r="C511" t="s">
        <v>364</v>
      </c>
      <c r="D511" t="s">
        <v>14</v>
      </c>
      <c r="E511">
        <v>29.3</v>
      </c>
      <c r="F511">
        <v>23.8</v>
      </c>
      <c r="G511">
        <v>17.7</v>
      </c>
      <c r="H511">
        <v>42.6</v>
      </c>
      <c r="I511">
        <v>25.1</v>
      </c>
      <c r="J511">
        <v>59.8</v>
      </c>
      <c r="K511" s="1">
        <v>26622</v>
      </c>
      <c r="L511">
        <v>17</v>
      </c>
      <c r="M511" s="2">
        <v>7.0000000000000007E-2</v>
      </c>
      <c r="N511">
        <v>2012</v>
      </c>
      <c r="O511" s="10">
        <f t="shared" si="25"/>
        <v>41218</v>
      </c>
      <c r="P511">
        <f t="shared" si="23"/>
        <v>2</v>
      </c>
    </row>
    <row r="512" spans="1:16" x14ac:dyDescent="0.2">
      <c r="A512">
        <f t="shared" si="24"/>
        <v>511</v>
      </c>
      <c r="B512" t="s">
        <v>355</v>
      </c>
      <c r="C512" t="s">
        <v>365</v>
      </c>
      <c r="D512" t="s">
        <v>366</v>
      </c>
      <c r="E512">
        <v>43.8</v>
      </c>
      <c r="F512">
        <v>14.3</v>
      </c>
      <c r="G512">
        <v>15.7</v>
      </c>
      <c r="H512">
        <v>38.799999999999997</v>
      </c>
      <c r="I512">
        <v>24.2</v>
      </c>
      <c r="J512">
        <v>59.8</v>
      </c>
      <c r="K512" s="1">
        <v>8327</v>
      </c>
      <c r="L512">
        <v>14.9</v>
      </c>
      <c r="M512" s="2">
        <v>0.01</v>
      </c>
      <c r="N512">
        <v>2012</v>
      </c>
      <c r="O512" s="10">
        <f t="shared" si="25"/>
        <v>41219</v>
      </c>
      <c r="P512">
        <f t="shared" si="23"/>
        <v>3</v>
      </c>
    </row>
    <row r="513" spans="1:16" x14ac:dyDescent="0.2">
      <c r="A513">
        <f t="shared" si="24"/>
        <v>512</v>
      </c>
      <c r="B513" t="s">
        <v>355</v>
      </c>
      <c r="C513" t="s">
        <v>367</v>
      </c>
      <c r="D513" t="s">
        <v>368</v>
      </c>
      <c r="E513">
        <v>25.1</v>
      </c>
      <c r="F513">
        <v>39.5</v>
      </c>
      <c r="G513">
        <v>16</v>
      </c>
      <c r="H513">
        <v>43.1</v>
      </c>
      <c r="I513">
        <v>25.8</v>
      </c>
      <c r="J513">
        <v>59.8</v>
      </c>
      <c r="K513" s="1">
        <v>42835</v>
      </c>
      <c r="L513">
        <v>11.5</v>
      </c>
      <c r="M513" s="2">
        <v>0.05</v>
      </c>
      <c r="N513">
        <v>2012</v>
      </c>
      <c r="O513" s="10">
        <f t="shared" si="25"/>
        <v>41220</v>
      </c>
      <c r="P513">
        <f t="shared" si="23"/>
        <v>4</v>
      </c>
    </row>
    <row r="514" spans="1:16" x14ac:dyDescent="0.2">
      <c r="A514">
        <f t="shared" si="24"/>
        <v>513</v>
      </c>
      <c r="B514" t="s">
        <v>355</v>
      </c>
      <c r="C514" t="s">
        <v>369</v>
      </c>
      <c r="D514" t="s">
        <v>20</v>
      </c>
      <c r="E514">
        <v>18</v>
      </c>
      <c r="F514">
        <v>62.6</v>
      </c>
      <c r="G514">
        <v>18.100000000000001</v>
      </c>
      <c r="H514">
        <v>39.799999999999997</v>
      </c>
      <c r="I514">
        <v>28.1</v>
      </c>
      <c r="J514">
        <v>59.8</v>
      </c>
      <c r="K514" s="1">
        <v>8397</v>
      </c>
      <c r="L514">
        <v>15.7</v>
      </c>
      <c r="M514" s="2">
        <v>0.2</v>
      </c>
      <c r="N514">
        <v>2012</v>
      </c>
      <c r="O514" s="10">
        <f t="shared" si="25"/>
        <v>41221</v>
      </c>
      <c r="P514">
        <f t="shared" si="23"/>
        <v>5</v>
      </c>
    </row>
    <row r="515" spans="1:16" x14ac:dyDescent="0.2">
      <c r="A515">
        <f t="shared" si="24"/>
        <v>514</v>
      </c>
      <c r="B515" t="s">
        <v>355</v>
      </c>
      <c r="C515" t="s">
        <v>370</v>
      </c>
      <c r="D515" t="s">
        <v>44</v>
      </c>
      <c r="E515">
        <v>32.299999999999997</v>
      </c>
      <c r="F515">
        <v>18.3</v>
      </c>
      <c r="G515">
        <v>21.9</v>
      </c>
      <c r="H515">
        <v>26.1</v>
      </c>
      <c r="I515">
        <v>40</v>
      </c>
      <c r="J515">
        <v>59.8</v>
      </c>
      <c r="K515" s="1">
        <v>33751</v>
      </c>
      <c r="L515">
        <v>11.9</v>
      </c>
      <c r="M515" s="2">
        <v>0.05</v>
      </c>
      <c r="N515">
        <v>2012</v>
      </c>
      <c r="O515" s="10">
        <f t="shared" si="25"/>
        <v>41222</v>
      </c>
      <c r="P515">
        <f t="shared" ref="P515:P578" si="26" xml:space="preserve"> WEEKDAY(O:O,1)</f>
        <v>6</v>
      </c>
    </row>
    <row r="516" spans="1:16" x14ac:dyDescent="0.2">
      <c r="A516">
        <f t="shared" ref="A516:A579" si="27">A515+1</f>
        <v>515</v>
      </c>
      <c r="B516" t="s">
        <v>355</v>
      </c>
      <c r="C516" t="s">
        <v>234</v>
      </c>
      <c r="D516" t="s">
        <v>14</v>
      </c>
      <c r="E516">
        <v>15.9</v>
      </c>
      <c r="F516">
        <v>26.9</v>
      </c>
      <c r="G516">
        <v>13.9</v>
      </c>
      <c r="H516">
        <v>58.3</v>
      </c>
      <c r="I516">
        <v>24.6</v>
      </c>
      <c r="J516">
        <v>59.8</v>
      </c>
      <c r="K516" s="1">
        <v>23122</v>
      </c>
      <c r="L516">
        <v>19</v>
      </c>
      <c r="M516" s="2">
        <v>0.08</v>
      </c>
      <c r="N516">
        <v>2012</v>
      </c>
      <c r="O516" s="10">
        <f t="shared" si="25"/>
        <v>41223</v>
      </c>
      <c r="P516">
        <f t="shared" si="26"/>
        <v>7</v>
      </c>
    </row>
    <row r="517" spans="1:16" x14ac:dyDescent="0.2">
      <c r="A517">
        <f t="shared" si="27"/>
        <v>516</v>
      </c>
      <c r="B517" t="s">
        <v>355</v>
      </c>
      <c r="C517" t="s">
        <v>371</v>
      </c>
      <c r="D517" t="s">
        <v>14</v>
      </c>
      <c r="E517">
        <v>20.2</v>
      </c>
      <c r="F517">
        <v>26.5</v>
      </c>
      <c r="G517">
        <v>18.100000000000001</v>
      </c>
      <c r="H517">
        <v>44.9</v>
      </c>
      <c r="I517">
        <v>38.6</v>
      </c>
      <c r="J517">
        <v>59.8</v>
      </c>
      <c r="K517" s="1">
        <v>6300</v>
      </c>
      <c r="L517">
        <v>11.3</v>
      </c>
      <c r="M517" s="2">
        <v>0.15</v>
      </c>
      <c r="N517">
        <v>2012</v>
      </c>
      <c r="O517" s="10">
        <f t="shared" si="25"/>
        <v>41224</v>
      </c>
      <c r="P517">
        <f t="shared" si="26"/>
        <v>1</v>
      </c>
    </row>
    <row r="518" spans="1:16" x14ac:dyDescent="0.2">
      <c r="A518">
        <f t="shared" si="27"/>
        <v>517</v>
      </c>
      <c r="B518" t="s">
        <v>355</v>
      </c>
      <c r="C518" t="s">
        <v>372</v>
      </c>
      <c r="D518" t="s">
        <v>68</v>
      </c>
      <c r="E518">
        <v>19.600000000000001</v>
      </c>
      <c r="F518">
        <v>48.6</v>
      </c>
      <c r="G518">
        <v>18.899999999999999</v>
      </c>
      <c r="H518">
        <v>42.8</v>
      </c>
      <c r="I518">
        <v>31.8</v>
      </c>
      <c r="J518">
        <v>59.8</v>
      </c>
      <c r="K518" s="1">
        <v>17866</v>
      </c>
      <c r="L518">
        <v>7.7</v>
      </c>
      <c r="M518" s="2">
        <v>0.1</v>
      </c>
      <c r="N518">
        <v>2012</v>
      </c>
      <c r="O518" s="10">
        <f t="shared" si="25"/>
        <v>41225</v>
      </c>
      <c r="P518">
        <f t="shared" si="26"/>
        <v>2</v>
      </c>
    </row>
    <row r="519" spans="1:16" x14ac:dyDescent="0.2">
      <c r="A519">
        <f t="shared" si="27"/>
        <v>518</v>
      </c>
      <c r="B519" t="s">
        <v>355</v>
      </c>
      <c r="C519" t="s">
        <v>373</v>
      </c>
      <c r="D519" t="s">
        <v>135</v>
      </c>
      <c r="E519">
        <v>24.3</v>
      </c>
      <c r="F519">
        <v>15.6</v>
      </c>
      <c r="G519">
        <v>37</v>
      </c>
      <c r="H519">
        <v>19.399999999999999</v>
      </c>
      <c r="I519">
        <v>42.9</v>
      </c>
      <c r="J519">
        <v>59.8</v>
      </c>
      <c r="K519" s="1">
        <v>7446</v>
      </c>
      <c r="L519">
        <v>17.399999999999999</v>
      </c>
      <c r="M519" s="2">
        <v>0.11</v>
      </c>
      <c r="N519">
        <v>2012</v>
      </c>
      <c r="O519" s="10">
        <f t="shared" si="25"/>
        <v>41226</v>
      </c>
      <c r="P519">
        <f t="shared" si="26"/>
        <v>3</v>
      </c>
    </row>
    <row r="520" spans="1:16" x14ac:dyDescent="0.2">
      <c r="A520">
        <f t="shared" si="27"/>
        <v>519</v>
      </c>
      <c r="B520" t="s">
        <v>355</v>
      </c>
      <c r="C520" t="s">
        <v>374</v>
      </c>
      <c r="D520" t="s">
        <v>20</v>
      </c>
      <c r="E520">
        <v>12.9</v>
      </c>
      <c r="F520">
        <v>49</v>
      </c>
      <c r="G520">
        <v>13.7</v>
      </c>
      <c r="H520">
        <v>58.1</v>
      </c>
      <c r="I520">
        <v>25.8</v>
      </c>
      <c r="J520">
        <v>59.8</v>
      </c>
      <c r="K520" s="1">
        <v>24121</v>
      </c>
      <c r="L520">
        <v>25.9</v>
      </c>
      <c r="M520" s="2">
        <v>0.13</v>
      </c>
      <c r="N520">
        <v>2012</v>
      </c>
      <c r="O520" s="10">
        <f t="shared" si="25"/>
        <v>41227</v>
      </c>
      <c r="P520">
        <f t="shared" si="26"/>
        <v>4</v>
      </c>
    </row>
    <row r="521" spans="1:16" x14ac:dyDescent="0.2">
      <c r="A521">
        <f t="shared" si="27"/>
        <v>520</v>
      </c>
      <c r="B521" t="s">
        <v>355</v>
      </c>
      <c r="C521" t="s">
        <v>375</v>
      </c>
      <c r="D521" t="s">
        <v>299</v>
      </c>
      <c r="E521">
        <v>24.1</v>
      </c>
      <c r="F521">
        <v>33.6</v>
      </c>
      <c r="G521">
        <v>17.600000000000001</v>
      </c>
      <c r="H521">
        <v>33.9</v>
      </c>
      <c r="I521">
        <v>69.8</v>
      </c>
      <c r="J521">
        <v>59.8</v>
      </c>
      <c r="K521" s="1">
        <v>30025</v>
      </c>
      <c r="L521">
        <v>22.2</v>
      </c>
      <c r="M521" s="2">
        <v>0.12</v>
      </c>
      <c r="N521">
        <v>2012</v>
      </c>
      <c r="O521" s="10">
        <f t="shared" si="25"/>
        <v>41228</v>
      </c>
      <c r="P521">
        <f t="shared" si="26"/>
        <v>5</v>
      </c>
    </row>
    <row r="522" spans="1:16" x14ac:dyDescent="0.2">
      <c r="A522">
        <f t="shared" si="27"/>
        <v>521</v>
      </c>
      <c r="B522" t="s">
        <v>355</v>
      </c>
      <c r="C522" t="s">
        <v>376</v>
      </c>
      <c r="D522" t="s">
        <v>299</v>
      </c>
      <c r="E522">
        <v>29.6</v>
      </c>
      <c r="F522">
        <v>32.4</v>
      </c>
      <c r="G522">
        <v>27.2</v>
      </c>
      <c r="H522">
        <v>29.2</v>
      </c>
      <c r="I522">
        <v>32.799999999999997</v>
      </c>
      <c r="J522">
        <v>59.8</v>
      </c>
      <c r="K522" s="1">
        <v>120986</v>
      </c>
      <c r="L522">
        <v>32.299999999999997</v>
      </c>
      <c r="M522" s="2">
        <v>7.0000000000000007E-2</v>
      </c>
      <c r="N522">
        <v>2012</v>
      </c>
      <c r="O522" s="10">
        <f t="shared" si="25"/>
        <v>41229</v>
      </c>
      <c r="P522">
        <f t="shared" si="26"/>
        <v>6</v>
      </c>
    </row>
    <row r="523" spans="1:16" x14ac:dyDescent="0.2">
      <c r="A523">
        <f t="shared" si="27"/>
        <v>522</v>
      </c>
      <c r="B523" t="s">
        <v>355</v>
      </c>
      <c r="C523" t="s">
        <v>377</v>
      </c>
      <c r="D523" t="s">
        <v>59</v>
      </c>
      <c r="E523">
        <v>39.4</v>
      </c>
      <c r="F523">
        <v>20.5</v>
      </c>
      <c r="G523">
        <v>29.7</v>
      </c>
      <c r="H523">
        <v>19.100000000000001</v>
      </c>
      <c r="I523">
        <v>85.2</v>
      </c>
      <c r="J523">
        <v>59.8</v>
      </c>
      <c r="K523" s="1">
        <v>38191</v>
      </c>
      <c r="L523">
        <v>12.8</v>
      </c>
      <c r="M523" s="2">
        <v>0.06</v>
      </c>
      <c r="N523">
        <v>2012</v>
      </c>
      <c r="O523" s="10">
        <f t="shared" ref="O523:O567" si="28">DATE(N523,1,A323)</f>
        <v>41230</v>
      </c>
      <c r="P523">
        <f t="shared" si="26"/>
        <v>7</v>
      </c>
    </row>
    <row r="524" spans="1:16" x14ac:dyDescent="0.2">
      <c r="A524">
        <f t="shared" si="27"/>
        <v>523</v>
      </c>
      <c r="B524" t="s">
        <v>355</v>
      </c>
      <c r="C524" t="s">
        <v>378</v>
      </c>
      <c r="D524" t="s">
        <v>379</v>
      </c>
      <c r="E524">
        <v>28.5</v>
      </c>
      <c r="F524">
        <v>12.7</v>
      </c>
      <c r="G524">
        <v>29.7</v>
      </c>
      <c r="H524">
        <v>19.3</v>
      </c>
      <c r="I524">
        <v>93.1</v>
      </c>
      <c r="J524">
        <v>59.8</v>
      </c>
      <c r="K524" s="1">
        <v>10977</v>
      </c>
      <c r="L524">
        <v>18.7</v>
      </c>
      <c r="M524" s="2">
        <v>0</v>
      </c>
      <c r="N524">
        <v>2012</v>
      </c>
      <c r="O524" s="10">
        <f t="shared" si="28"/>
        <v>41231</v>
      </c>
      <c r="P524">
        <f t="shared" si="26"/>
        <v>1</v>
      </c>
    </row>
    <row r="525" spans="1:16" x14ac:dyDescent="0.2">
      <c r="A525">
        <f t="shared" si="27"/>
        <v>524</v>
      </c>
      <c r="B525" t="s">
        <v>355</v>
      </c>
      <c r="C525" t="s">
        <v>380</v>
      </c>
      <c r="D525" t="s">
        <v>47</v>
      </c>
      <c r="E525">
        <v>31.4</v>
      </c>
      <c r="F525">
        <v>26.6</v>
      </c>
      <c r="G525">
        <v>32.1</v>
      </c>
      <c r="H525">
        <v>23.9</v>
      </c>
      <c r="I525">
        <v>99.4</v>
      </c>
      <c r="J525">
        <v>59.8</v>
      </c>
      <c r="K525" s="1">
        <v>24365</v>
      </c>
      <c r="L525">
        <v>20.3</v>
      </c>
      <c r="M525" s="2">
        <v>0.09</v>
      </c>
      <c r="N525">
        <v>2012</v>
      </c>
      <c r="O525" s="10">
        <f t="shared" si="28"/>
        <v>41232</v>
      </c>
      <c r="P525">
        <f t="shared" si="26"/>
        <v>2</v>
      </c>
    </row>
    <row r="526" spans="1:16" x14ac:dyDescent="0.2">
      <c r="A526">
        <f t="shared" si="27"/>
        <v>525</v>
      </c>
      <c r="B526" t="s">
        <v>355</v>
      </c>
      <c r="C526" t="s">
        <v>381</v>
      </c>
      <c r="D526" t="s">
        <v>102</v>
      </c>
      <c r="E526">
        <v>20.6</v>
      </c>
      <c r="F526">
        <v>77</v>
      </c>
      <c r="G526">
        <v>19.2</v>
      </c>
      <c r="H526">
        <v>29.4</v>
      </c>
      <c r="I526">
        <v>36.799999999999997</v>
      </c>
      <c r="J526">
        <v>59.8</v>
      </c>
      <c r="K526" s="1">
        <v>15805</v>
      </c>
      <c r="L526">
        <v>22.3</v>
      </c>
      <c r="M526" s="2">
        <v>0.15</v>
      </c>
      <c r="N526">
        <v>2012</v>
      </c>
      <c r="O526" s="10">
        <f t="shared" si="28"/>
        <v>41233</v>
      </c>
      <c r="P526">
        <f t="shared" si="26"/>
        <v>3</v>
      </c>
    </row>
    <row r="527" spans="1:16" x14ac:dyDescent="0.2">
      <c r="A527">
        <f t="shared" si="27"/>
        <v>526</v>
      </c>
      <c r="B527" t="s">
        <v>355</v>
      </c>
      <c r="C527" t="s">
        <v>382</v>
      </c>
      <c r="D527" t="s">
        <v>383</v>
      </c>
      <c r="E527">
        <v>17</v>
      </c>
      <c r="F527">
        <v>48.4</v>
      </c>
      <c r="G527">
        <v>15.9</v>
      </c>
      <c r="H527">
        <v>40.9</v>
      </c>
      <c r="I527">
        <v>34.700000000000003</v>
      </c>
      <c r="J527">
        <v>59.8</v>
      </c>
      <c r="K527" s="1">
        <v>10791</v>
      </c>
      <c r="L527">
        <v>17.8</v>
      </c>
      <c r="M527" s="2">
        <v>0.1</v>
      </c>
      <c r="N527">
        <v>2012</v>
      </c>
      <c r="O527" s="10">
        <f t="shared" si="28"/>
        <v>41234</v>
      </c>
      <c r="P527">
        <f t="shared" si="26"/>
        <v>4</v>
      </c>
    </row>
    <row r="528" spans="1:16" x14ac:dyDescent="0.2">
      <c r="A528">
        <f t="shared" si="27"/>
        <v>527</v>
      </c>
      <c r="B528" t="s">
        <v>355</v>
      </c>
      <c r="C528" t="s">
        <v>384</v>
      </c>
      <c r="D528" t="s">
        <v>181</v>
      </c>
      <c r="E528">
        <v>17.3</v>
      </c>
      <c r="F528">
        <v>76.3</v>
      </c>
      <c r="G528">
        <v>24.3</v>
      </c>
      <c r="H528">
        <v>30.5</v>
      </c>
      <c r="I528">
        <v>26.6</v>
      </c>
      <c r="J528">
        <v>59.8</v>
      </c>
      <c r="K528" s="1">
        <v>12187</v>
      </c>
      <c r="L528">
        <v>16.5</v>
      </c>
      <c r="M528" s="2">
        <v>0.2</v>
      </c>
      <c r="N528">
        <v>2012</v>
      </c>
      <c r="O528" s="10">
        <f t="shared" si="28"/>
        <v>41235</v>
      </c>
      <c r="P528">
        <f t="shared" si="26"/>
        <v>5</v>
      </c>
    </row>
    <row r="529" spans="1:16" x14ac:dyDescent="0.2">
      <c r="A529">
        <f t="shared" si="27"/>
        <v>528</v>
      </c>
      <c r="B529" t="s">
        <v>355</v>
      </c>
      <c r="C529" t="s">
        <v>385</v>
      </c>
      <c r="D529" t="s">
        <v>129</v>
      </c>
      <c r="E529">
        <v>23.2</v>
      </c>
      <c r="F529">
        <v>33.5</v>
      </c>
      <c r="G529">
        <v>16.100000000000001</v>
      </c>
      <c r="H529">
        <v>51.1</v>
      </c>
      <c r="I529">
        <v>30.2</v>
      </c>
      <c r="J529">
        <v>59.8</v>
      </c>
      <c r="K529" s="1">
        <v>10798</v>
      </c>
      <c r="L529">
        <v>17.3</v>
      </c>
      <c r="M529" s="2">
        <v>0.06</v>
      </c>
      <c r="N529">
        <v>2012</v>
      </c>
      <c r="O529" s="10">
        <f t="shared" si="28"/>
        <v>41236</v>
      </c>
      <c r="P529">
        <f t="shared" si="26"/>
        <v>6</v>
      </c>
    </row>
    <row r="530" spans="1:16" x14ac:dyDescent="0.2">
      <c r="A530">
        <f t="shared" si="27"/>
        <v>529</v>
      </c>
      <c r="B530" t="s">
        <v>355</v>
      </c>
      <c r="C530" t="s">
        <v>386</v>
      </c>
      <c r="D530" t="s">
        <v>299</v>
      </c>
      <c r="E530">
        <v>15.8</v>
      </c>
      <c r="F530">
        <v>37.1</v>
      </c>
      <c r="G530">
        <v>14.1</v>
      </c>
      <c r="H530">
        <v>59.3</v>
      </c>
      <c r="I530">
        <v>34.299999999999997</v>
      </c>
      <c r="J530">
        <v>59.8</v>
      </c>
      <c r="K530" s="1">
        <v>18882</v>
      </c>
      <c r="L530">
        <v>30.2</v>
      </c>
      <c r="M530" s="2">
        <v>7.0000000000000007E-2</v>
      </c>
      <c r="N530">
        <v>2012</v>
      </c>
      <c r="O530" s="10">
        <f t="shared" si="28"/>
        <v>41237</v>
      </c>
      <c r="P530">
        <f t="shared" si="26"/>
        <v>7</v>
      </c>
    </row>
    <row r="531" spans="1:16" x14ac:dyDescent="0.2">
      <c r="A531">
        <f t="shared" si="27"/>
        <v>530</v>
      </c>
      <c r="B531" t="s">
        <v>355</v>
      </c>
      <c r="C531" t="s">
        <v>387</v>
      </c>
      <c r="D531" t="s">
        <v>20</v>
      </c>
      <c r="E531">
        <v>12.2</v>
      </c>
      <c r="F531">
        <v>76.5</v>
      </c>
      <c r="G531">
        <v>7.7</v>
      </c>
      <c r="H531">
        <v>55.5</v>
      </c>
      <c r="I531">
        <v>27.1</v>
      </c>
      <c r="J531">
        <v>59.8</v>
      </c>
      <c r="K531" s="1">
        <v>19665</v>
      </c>
      <c r="L531">
        <v>19.399999999999999</v>
      </c>
      <c r="M531" s="2">
        <v>0.27</v>
      </c>
      <c r="N531">
        <v>2012</v>
      </c>
      <c r="O531" s="10">
        <f t="shared" si="28"/>
        <v>41238</v>
      </c>
      <c r="P531">
        <f t="shared" si="26"/>
        <v>1</v>
      </c>
    </row>
    <row r="532" spans="1:16" x14ac:dyDescent="0.2">
      <c r="A532">
        <f t="shared" si="27"/>
        <v>531</v>
      </c>
      <c r="B532" t="s">
        <v>355</v>
      </c>
      <c r="C532" t="s">
        <v>388</v>
      </c>
      <c r="D532" t="s">
        <v>14</v>
      </c>
      <c r="E532">
        <v>36.5</v>
      </c>
      <c r="F532">
        <v>27.7</v>
      </c>
      <c r="G532">
        <v>23.6</v>
      </c>
      <c r="H532">
        <v>23.6</v>
      </c>
      <c r="I532">
        <v>31.2</v>
      </c>
      <c r="J532">
        <v>59.8</v>
      </c>
      <c r="K532" s="1">
        <v>40325</v>
      </c>
      <c r="L532">
        <v>43.7</v>
      </c>
      <c r="M532" s="2">
        <v>0.09</v>
      </c>
      <c r="N532">
        <v>2012</v>
      </c>
      <c r="O532" s="10">
        <f t="shared" si="28"/>
        <v>41239</v>
      </c>
      <c r="P532">
        <f t="shared" si="26"/>
        <v>2</v>
      </c>
    </row>
    <row r="533" spans="1:16" x14ac:dyDescent="0.2">
      <c r="A533">
        <f t="shared" si="27"/>
        <v>532</v>
      </c>
      <c r="B533" t="s">
        <v>355</v>
      </c>
      <c r="C533" t="s">
        <v>389</v>
      </c>
      <c r="D533" t="s">
        <v>20</v>
      </c>
      <c r="E533">
        <v>14.5</v>
      </c>
      <c r="F533">
        <v>66.2</v>
      </c>
      <c r="G533">
        <v>16.7</v>
      </c>
      <c r="H533">
        <v>40.200000000000003</v>
      </c>
      <c r="I533">
        <v>28.1</v>
      </c>
      <c r="J533">
        <v>59.8</v>
      </c>
      <c r="K533" s="1">
        <v>15141</v>
      </c>
      <c r="L533">
        <v>18.7</v>
      </c>
      <c r="M533" s="2">
        <v>0.2</v>
      </c>
      <c r="N533">
        <v>2012</v>
      </c>
      <c r="O533" s="10">
        <f t="shared" si="28"/>
        <v>41240</v>
      </c>
      <c r="P533">
        <f t="shared" si="26"/>
        <v>3</v>
      </c>
    </row>
    <row r="534" spans="1:16" x14ac:dyDescent="0.2">
      <c r="A534">
        <f t="shared" si="27"/>
        <v>533</v>
      </c>
      <c r="B534" t="s">
        <v>355</v>
      </c>
      <c r="C534" t="s">
        <v>390</v>
      </c>
      <c r="D534" t="s">
        <v>151</v>
      </c>
      <c r="E534">
        <v>23.5</v>
      </c>
      <c r="F534">
        <v>68.7</v>
      </c>
      <c r="G534">
        <v>16.399999999999999</v>
      </c>
      <c r="H534">
        <v>38.9</v>
      </c>
      <c r="I534">
        <v>64.8</v>
      </c>
      <c r="J534">
        <v>59.8</v>
      </c>
      <c r="K534" s="1">
        <v>20951</v>
      </c>
      <c r="L534">
        <v>25.9</v>
      </c>
      <c r="M534" s="2">
        <v>0.23</v>
      </c>
      <c r="N534">
        <v>2012</v>
      </c>
      <c r="O534" s="10">
        <f t="shared" si="28"/>
        <v>41241</v>
      </c>
      <c r="P534">
        <f t="shared" si="26"/>
        <v>4</v>
      </c>
    </row>
    <row r="535" spans="1:16" x14ac:dyDescent="0.2">
      <c r="A535">
        <f t="shared" si="27"/>
        <v>534</v>
      </c>
      <c r="B535" t="s">
        <v>355</v>
      </c>
      <c r="C535" t="s">
        <v>391</v>
      </c>
      <c r="D535" t="s">
        <v>33</v>
      </c>
      <c r="E535">
        <v>29.5</v>
      </c>
      <c r="F535">
        <v>40.200000000000003</v>
      </c>
      <c r="G535">
        <v>31.7</v>
      </c>
      <c r="H535">
        <v>27.7</v>
      </c>
      <c r="I535">
        <v>40.700000000000003</v>
      </c>
      <c r="J535">
        <v>59.8</v>
      </c>
      <c r="K535" s="1">
        <v>28576</v>
      </c>
      <c r="L535">
        <v>27.8</v>
      </c>
      <c r="M535" s="2">
        <v>0.11</v>
      </c>
      <c r="N535">
        <v>2012</v>
      </c>
      <c r="O535" s="10">
        <f t="shared" si="28"/>
        <v>41242</v>
      </c>
      <c r="P535">
        <f t="shared" si="26"/>
        <v>5</v>
      </c>
    </row>
    <row r="536" spans="1:16" x14ac:dyDescent="0.2">
      <c r="A536">
        <f t="shared" si="27"/>
        <v>535</v>
      </c>
      <c r="B536" t="s">
        <v>355</v>
      </c>
      <c r="C536" t="s">
        <v>392</v>
      </c>
      <c r="D536" t="s">
        <v>14</v>
      </c>
      <c r="E536">
        <v>17.600000000000001</v>
      </c>
      <c r="F536">
        <v>18.600000000000001</v>
      </c>
      <c r="G536">
        <v>14.5</v>
      </c>
      <c r="H536">
        <v>52.8</v>
      </c>
      <c r="I536">
        <v>29.9</v>
      </c>
      <c r="J536">
        <v>59.8</v>
      </c>
      <c r="K536" s="1">
        <v>13908</v>
      </c>
      <c r="L536">
        <v>18.100000000000001</v>
      </c>
      <c r="M536" s="2">
        <v>7.0000000000000007E-2</v>
      </c>
      <c r="N536">
        <v>2012</v>
      </c>
      <c r="O536" s="10">
        <f t="shared" si="28"/>
        <v>41243</v>
      </c>
      <c r="P536">
        <f t="shared" si="26"/>
        <v>6</v>
      </c>
    </row>
    <row r="537" spans="1:16" x14ac:dyDescent="0.2">
      <c r="A537">
        <f t="shared" si="27"/>
        <v>536</v>
      </c>
      <c r="B537" t="s">
        <v>355</v>
      </c>
      <c r="C537" t="s">
        <v>393</v>
      </c>
      <c r="D537" t="s">
        <v>299</v>
      </c>
      <c r="E537">
        <v>14.5</v>
      </c>
      <c r="F537">
        <v>26.8</v>
      </c>
      <c r="G537">
        <v>15.7</v>
      </c>
      <c r="H537">
        <v>50.8</v>
      </c>
      <c r="I537">
        <v>27.9</v>
      </c>
      <c r="J537">
        <v>59.8</v>
      </c>
      <c r="K537" s="1">
        <v>19693</v>
      </c>
      <c r="L537">
        <v>25.3</v>
      </c>
      <c r="M537" s="2">
        <v>0.06</v>
      </c>
      <c r="N537">
        <v>2012</v>
      </c>
      <c r="O537" s="10">
        <f t="shared" si="28"/>
        <v>41244</v>
      </c>
      <c r="P537">
        <f t="shared" si="26"/>
        <v>7</v>
      </c>
    </row>
    <row r="538" spans="1:16" x14ac:dyDescent="0.2">
      <c r="A538">
        <f t="shared" si="27"/>
        <v>537</v>
      </c>
      <c r="B538" t="s">
        <v>355</v>
      </c>
      <c r="C538" t="s">
        <v>394</v>
      </c>
      <c r="D538" t="s">
        <v>14</v>
      </c>
      <c r="E538">
        <v>33.799999999999997</v>
      </c>
      <c r="F538">
        <v>20.7</v>
      </c>
      <c r="G538">
        <v>16.100000000000001</v>
      </c>
      <c r="H538">
        <v>31.6</v>
      </c>
      <c r="I538">
        <v>32.299999999999997</v>
      </c>
      <c r="J538">
        <v>59.8</v>
      </c>
      <c r="K538">
        <v>23873.8</v>
      </c>
      <c r="L538">
        <v>18.399999999999999</v>
      </c>
      <c r="M538" s="2">
        <v>0.25</v>
      </c>
      <c r="N538">
        <v>2012</v>
      </c>
      <c r="O538" s="10">
        <f t="shared" si="28"/>
        <v>41245</v>
      </c>
      <c r="P538">
        <f t="shared" si="26"/>
        <v>1</v>
      </c>
    </row>
    <row r="539" spans="1:16" x14ac:dyDescent="0.2">
      <c r="A539">
        <f t="shared" si="27"/>
        <v>538</v>
      </c>
      <c r="B539" t="s">
        <v>355</v>
      </c>
      <c r="C539" t="s">
        <v>395</v>
      </c>
      <c r="D539" t="s">
        <v>299</v>
      </c>
      <c r="E539">
        <v>18.3</v>
      </c>
      <c r="F539">
        <v>26.2</v>
      </c>
      <c r="G539">
        <v>18.5</v>
      </c>
      <c r="H539">
        <v>50.8</v>
      </c>
      <c r="I539">
        <v>35.299999999999997</v>
      </c>
      <c r="J539">
        <v>59.8</v>
      </c>
      <c r="K539" s="1">
        <v>47247</v>
      </c>
      <c r="L539">
        <v>18</v>
      </c>
      <c r="M539" s="2">
        <v>0.04</v>
      </c>
      <c r="N539">
        <v>2012</v>
      </c>
      <c r="O539" s="10">
        <f t="shared" si="28"/>
        <v>41246</v>
      </c>
      <c r="P539">
        <f t="shared" si="26"/>
        <v>2</v>
      </c>
    </row>
    <row r="540" spans="1:16" x14ac:dyDescent="0.2">
      <c r="A540">
        <f t="shared" si="27"/>
        <v>539</v>
      </c>
      <c r="B540" t="s">
        <v>355</v>
      </c>
      <c r="C540" t="s">
        <v>396</v>
      </c>
      <c r="D540" t="s">
        <v>383</v>
      </c>
      <c r="E540">
        <v>17.7</v>
      </c>
      <c r="F540">
        <v>42</v>
      </c>
      <c r="G540">
        <v>13</v>
      </c>
      <c r="H540">
        <v>43.9</v>
      </c>
      <c r="I540">
        <v>33.700000000000003</v>
      </c>
      <c r="J540">
        <v>59.8</v>
      </c>
      <c r="K540" s="1">
        <v>32720</v>
      </c>
      <c r="L540">
        <v>18.8</v>
      </c>
      <c r="M540" s="2">
        <v>0.09</v>
      </c>
      <c r="N540">
        <v>2012</v>
      </c>
      <c r="O540" s="10">
        <f t="shared" si="28"/>
        <v>41247</v>
      </c>
      <c r="P540">
        <f t="shared" si="26"/>
        <v>3</v>
      </c>
    </row>
    <row r="541" spans="1:16" x14ac:dyDescent="0.2">
      <c r="A541">
        <f t="shared" si="27"/>
        <v>540</v>
      </c>
      <c r="B541" t="s">
        <v>355</v>
      </c>
      <c r="C541" t="s">
        <v>397</v>
      </c>
      <c r="D541" t="s">
        <v>14</v>
      </c>
      <c r="E541">
        <v>22.1</v>
      </c>
      <c r="F541">
        <v>15</v>
      </c>
      <c r="G541">
        <v>30.1</v>
      </c>
      <c r="H541">
        <v>36.6</v>
      </c>
      <c r="I541">
        <v>94.4</v>
      </c>
      <c r="J541">
        <v>59.8</v>
      </c>
      <c r="K541" s="1">
        <v>31424</v>
      </c>
      <c r="L541">
        <v>21.5</v>
      </c>
      <c r="M541" s="2">
        <v>0.1</v>
      </c>
      <c r="N541">
        <v>2012</v>
      </c>
      <c r="O541" s="10">
        <f t="shared" si="28"/>
        <v>41248</v>
      </c>
      <c r="P541">
        <f t="shared" si="26"/>
        <v>4</v>
      </c>
    </row>
    <row r="542" spans="1:16" x14ac:dyDescent="0.2">
      <c r="A542">
        <f t="shared" si="27"/>
        <v>541</v>
      </c>
      <c r="B542" t="s">
        <v>355</v>
      </c>
      <c r="C542" t="s">
        <v>398</v>
      </c>
      <c r="D542" t="s">
        <v>20</v>
      </c>
      <c r="E542">
        <v>18.2</v>
      </c>
      <c r="F542">
        <v>69.5</v>
      </c>
      <c r="G542">
        <v>22.2</v>
      </c>
      <c r="H542">
        <v>42</v>
      </c>
      <c r="I542">
        <v>26.6</v>
      </c>
      <c r="J542">
        <v>59.8</v>
      </c>
      <c r="K542" s="1">
        <v>7828</v>
      </c>
      <c r="L542">
        <v>15.9</v>
      </c>
      <c r="M542" s="2">
        <v>0.22</v>
      </c>
      <c r="N542">
        <v>2012</v>
      </c>
      <c r="O542" s="10">
        <f t="shared" si="28"/>
        <v>41249</v>
      </c>
      <c r="P542">
        <f t="shared" si="26"/>
        <v>5</v>
      </c>
    </row>
    <row r="543" spans="1:16" x14ac:dyDescent="0.2">
      <c r="A543">
        <f t="shared" si="27"/>
        <v>542</v>
      </c>
      <c r="B543" t="s">
        <v>355</v>
      </c>
      <c r="C543" t="s">
        <v>399</v>
      </c>
      <c r="D543" t="s">
        <v>20</v>
      </c>
      <c r="E543">
        <v>32.6</v>
      </c>
      <c r="F543">
        <v>81.5</v>
      </c>
      <c r="G543">
        <v>25.2</v>
      </c>
      <c r="H543">
        <v>12.4</v>
      </c>
      <c r="I543">
        <v>46.9</v>
      </c>
      <c r="J543">
        <v>59.8</v>
      </c>
      <c r="K543" s="1">
        <v>12063</v>
      </c>
      <c r="L543">
        <v>16.600000000000001</v>
      </c>
      <c r="M543" s="2">
        <v>0.38</v>
      </c>
      <c r="N543">
        <v>2012</v>
      </c>
      <c r="O543" s="10">
        <f t="shared" si="28"/>
        <v>41250</v>
      </c>
      <c r="P543">
        <f t="shared" si="26"/>
        <v>6</v>
      </c>
    </row>
    <row r="544" spans="1:16" x14ac:dyDescent="0.2">
      <c r="A544">
        <f t="shared" si="27"/>
        <v>543</v>
      </c>
      <c r="B544" t="s">
        <v>355</v>
      </c>
      <c r="C544" t="s">
        <v>400</v>
      </c>
      <c r="D544" t="s">
        <v>129</v>
      </c>
      <c r="E544">
        <v>22.5</v>
      </c>
      <c r="F544">
        <v>38.299999999999997</v>
      </c>
      <c r="G544">
        <v>22.1</v>
      </c>
      <c r="H544">
        <v>44.4</v>
      </c>
      <c r="I544">
        <v>55.1</v>
      </c>
      <c r="J544">
        <v>59.8</v>
      </c>
      <c r="K544" s="1">
        <v>10045</v>
      </c>
      <c r="L544">
        <v>9.5</v>
      </c>
      <c r="M544" s="2">
        <v>0.04</v>
      </c>
      <c r="N544">
        <v>2012</v>
      </c>
      <c r="O544" s="10">
        <f t="shared" si="28"/>
        <v>41251</v>
      </c>
      <c r="P544">
        <f t="shared" si="26"/>
        <v>7</v>
      </c>
    </row>
    <row r="545" spans="1:16" x14ac:dyDescent="0.2">
      <c r="A545">
        <f t="shared" si="27"/>
        <v>544</v>
      </c>
      <c r="B545" t="s">
        <v>355</v>
      </c>
      <c r="C545" t="s">
        <v>401</v>
      </c>
      <c r="D545" t="s">
        <v>57</v>
      </c>
      <c r="E545">
        <v>18.5</v>
      </c>
      <c r="F545">
        <v>70.5</v>
      </c>
      <c r="G545">
        <v>15</v>
      </c>
      <c r="H545">
        <v>34.9</v>
      </c>
      <c r="I545">
        <v>42.1</v>
      </c>
      <c r="J545">
        <v>59.8</v>
      </c>
      <c r="K545" s="1">
        <v>18340</v>
      </c>
      <c r="L545">
        <v>23.8</v>
      </c>
      <c r="M545" s="2">
        <v>0.21</v>
      </c>
      <c r="N545">
        <v>2012</v>
      </c>
      <c r="O545" s="10">
        <f t="shared" si="28"/>
        <v>41252</v>
      </c>
      <c r="P545">
        <f t="shared" si="26"/>
        <v>1</v>
      </c>
    </row>
    <row r="546" spans="1:16" x14ac:dyDescent="0.2">
      <c r="A546">
        <f t="shared" si="27"/>
        <v>545</v>
      </c>
      <c r="B546" t="s">
        <v>355</v>
      </c>
      <c r="C546" t="s">
        <v>402</v>
      </c>
      <c r="D546" t="s">
        <v>177</v>
      </c>
      <c r="E546">
        <v>15.8</v>
      </c>
      <c r="F546">
        <v>36.4</v>
      </c>
      <c r="G546">
        <v>10.199999999999999</v>
      </c>
      <c r="H546">
        <v>64.3</v>
      </c>
      <c r="I546">
        <v>32.1</v>
      </c>
      <c r="J546">
        <v>59.8</v>
      </c>
      <c r="K546" s="1">
        <v>58413</v>
      </c>
      <c r="L546">
        <v>15.4</v>
      </c>
      <c r="M546" s="2">
        <v>0.09</v>
      </c>
      <c r="N546">
        <v>2012</v>
      </c>
      <c r="O546" s="10">
        <f t="shared" si="28"/>
        <v>41253</v>
      </c>
      <c r="P546">
        <f t="shared" si="26"/>
        <v>2</v>
      </c>
    </row>
    <row r="547" spans="1:16" x14ac:dyDescent="0.2">
      <c r="A547">
        <f t="shared" si="27"/>
        <v>546</v>
      </c>
      <c r="B547" t="s">
        <v>355</v>
      </c>
      <c r="C547" t="s">
        <v>403</v>
      </c>
      <c r="D547" t="s">
        <v>181</v>
      </c>
      <c r="E547">
        <v>13.3</v>
      </c>
      <c r="F547">
        <v>87</v>
      </c>
      <c r="G547">
        <v>13.9</v>
      </c>
      <c r="H547">
        <v>47.8</v>
      </c>
      <c r="I547">
        <v>24.5</v>
      </c>
      <c r="J547">
        <v>59.8</v>
      </c>
      <c r="K547" s="1">
        <v>10159</v>
      </c>
      <c r="L547">
        <v>17</v>
      </c>
      <c r="M547" s="2">
        <v>0.25</v>
      </c>
      <c r="N547">
        <v>2012</v>
      </c>
      <c r="O547" s="10">
        <f t="shared" si="28"/>
        <v>41254</v>
      </c>
      <c r="P547">
        <f t="shared" si="26"/>
        <v>3</v>
      </c>
    </row>
    <row r="548" spans="1:16" x14ac:dyDescent="0.2">
      <c r="A548">
        <f t="shared" si="27"/>
        <v>547</v>
      </c>
      <c r="B548" t="s">
        <v>355</v>
      </c>
      <c r="C548" t="s">
        <v>404</v>
      </c>
      <c r="D548" t="s">
        <v>368</v>
      </c>
      <c r="E548">
        <v>21.6</v>
      </c>
      <c r="F548">
        <v>35.799999999999997</v>
      </c>
      <c r="G548">
        <v>15.7</v>
      </c>
      <c r="H548">
        <v>44.3</v>
      </c>
      <c r="I548">
        <v>49</v>
      </c>
      <c r="J548">
        <v>59.8</v>
      </c>
      <c r="K548" s="1">
        <v>49292</v>
      </c>
      <c r="L548">
        <v>14.1</v>
      </c>
      <c r="M548" s="2">
        <v>7.0000000000000007E-2</v>
      </c>
      <c r="N548">
        <v>2012</v>
      </c>
      <c r="O548" s="10">
        <f t="shared" si="28"/>
        <v>41255</v>
      </c>
      <c r="P548">
        <f t="shared" si="26"/>
        <v>4</v>
      </c>
    </row>
    <row r="549" spans="1:16" x14ac:dyDescent="0.2">
      <c r="A549">
        <f t="shared" si="27"/>
        <v>548</v>
      </c>
      <c r="B549" t="s">
        <v>355</v>
      </c>
      <c r="C549" t="s">
        <v>405</v>
      </c>
      <c r="D549" t="s">
        <v>226</v>
      </c>
      <c r="E549">
        <v>26.3</v>
      </c>
      <c r="F549">
        <v>82.5</v>
      </c>
      <c r="G549">
        <v>14.1</v>
      </c>
      <c r="H549">
        <v>24.3</v>
      </c>
      <c r="I549">
        <v>35.200000000000003</v>
      </c>
      <c r="J549">
        <v>59.8</v>
      </c>
      <c r="K549" s="1">
        <v>26419</v>
      </c>
      <c r="L549">
        <v>52</v>
      </c>
      <c r="M549" s="2">
        <v>0.27</v>
      </c>
      <c r="N549">
        <v>2012</v>
      </c>
      <c r="O549" s="10">
        <f t="shared" si="28"/>
        <v>41256</v>
      </c>
      <c r="P549">
        <f t="shared" si="26"/>
        <v>5</v>
      </c>
    </row>
    <row r="550" spans="1:16" x14ac:dyDescent="0.2">
      <c r="A550">
        <f t="shared" si="27"/>
        <v>549</v>
      </c>
      <c r="B550" t="s">
        <v>355</v>
      </c>
      <c r="C550" t="s">
        <v>406</v>
      </c>
      <c r="D550" t="s">
        <v>151</v>
      </c>
      <c r="E550">
        <v>23.4</v>
      </c>
      <c r="F550">
        <v>49.4</v>
      </c>
      <c r="G550">
        <v>21.1</v>
      </c>
      <c r="H550">
        <v>36.700000000000003</v>
      </c>
      <c r="I550">
        <v>66.2</v>
      </c>
      <c r="J550">
        <v>59.8</v>
      </c>
      <c r="K550" s="1">
        <v>9020</v>
      </c>
      <c r="L550">
        <v>17.100000000000001</v>
      </c>
      <c r="M550" s="2">
        <v>0.16</v>
      </c>
      <c r="N550">
        <v>2012</v>
      </c>
      <c r="O550" s="10">
        <f t="shared" si="28"/>
        <v>41257</v>
      </c>
      <c r="P550">
        <f t="shared" si="26"/>
        <v>6</v>
      </c>
    </row>
    <row r="551" spans="1:16" x14ac:dyDescent="0.2">
      <c r="A551">
        <f t="shared" si="27"/>
        <v>550</v>
      </c>
      <c r="B551" t="s">
        <v>355</v>
      </c>
      <c r="C551" t="s">
        <v>407</v>
      </c>
      <c r="D551" t="s">
        <v>14</v>
      </c>
      <c r="E551">
        <v>28.8</v>
      </c>
      <c r="F551">
        <v>31</v>
      </c>
      <c r="G551">
        <v>24.5</v>
      </c>
      <c r="H551">
        <v>33.5</v>
      </c>
      <c r="I551">
        <v>34.299999999999997</v>
      </c>
      <c r="J551">
        <v>59.8</v>
      </c>
      <c r="K551" s="1">
        <v>24550</v>
      </c>
      <c r="L551">
        <v>18.3</v>
      </c>
      <c r="M551" s="2">
        <v>7.0000000000000007E-2</v>
      </c>
      <c r="N551">
        <v>2012</v>
      </c>
      <c r="O551" s="10">
        <f t="shared" si="28"/>
        <v>41258</v>
      </c>
      <c r="P551">
        <f t="shared" si="26"/>
        <v>7</v>
      </c>
    </row>
    <row r="552" spans="1:16" x14ac:dyDescent="0.2">
      <c r="A552">
        <f t="shared" si="27"/>
        <v>551</v>
      </c>
      <c r="B552" t="s">
        <v>355</v>
      </c>
      <c r="C552" t="s">
        <v>236</v>
      </c>
      <c r="D552" t="s">
        <v>59</v>
      </c>
      <c r="E552">
        <v>38.799999999999997</v>
      </c>
      <c r="F552">
        <v>13.9</v>
      </c>
      <c r="G552">
        <v>27.2</v>
      </c>
      <c r="H552">
        <v>23</v>
      </c>
      <c r="I552">
        <v>84.4</v>
      </c>
      <c r="J552">
        <v>59.8</v>
      </c>
      <c r="K552" s="1">
        <v>47508</v>
      </c>
      <c r="L552">
        <v>15.9</v>
      </c>
      <c r="M552" s="2">
        <v>0.05</v>
      </c>
      <c r="N552">
        <v>2012</v>
      </c>
      <c r="O552" s="10">
        <f t="shared" si="28"/>
        <v>41259</v>
      </c>
      <c r="P552">
        <f t="shared" si="26"/>
        <v>1</v>
      </c>
    </row>
    <row r="553" spans="1:16" x14ac:dyDescent="0.2">
      <c r="A553">
        <f t="shared" si="27"/>
        <v>552</v>
      </c>
      <c r="B553" t="s">
        <v>408</v>
      </c>
      <c r="C553" t="s">
        <v>409</v>
      </c>
      <c r="D553" t="s">
        <v>20</v>
      </c>
      <c r="E553">
        <v>16.2</v>
      </c>
      <c r="F553">
        <v>84.5</v>
      </c>
      <c r="G553">
        <v>19.899999999999999</v>
      </c>
      <c r="H553">
        <v>11.7</v>
      </c>
      <c r="I553">
        <v>26.8</v>
      </c>
      <c r="J553">
        <v>59.8</v>
      </c>
      <c r="K553">
        <v>23873.8</v>
      </c>
      <c r="L553">
        <v>18.399999999999999</v>
      </c>
      <c r="M553" s="2">
        <v>0.25</v>
      </c>
      <c r="N553">
        <v>2012</v>
      </c>
      <c r="O553" s="10">
        <f t="shared" si="28"/>
        <v>41260</v>
      </c>
      <c r="P553">
        <f t="shared" si="26"/>
        <v>2</v>
      </c>
    </row>
    <row r="554" spans="1:16" x14ac:dyDescent="0.2">
      <c r="A554">
        <f t="shared" si="27"/>
        <v>553</v>
      </c>
      <c r="B554" t="s">
        <v>408</v>
      </c>
      <c r="C554" t="s">
        <v>410</v>
      </c>
      <c r="D554" t="s">
        <v>14</v>
      </c>
      <c r="E554">
        <v>33.700000000000003</v>
      </c>
      <c r="F554">
        <v>22.5</v>
      </c>
      <c r="G554">
        <v>18.7</v>
      </c>
      <c r="H554">
        <v>10.3</v>
      </c>
      <c r="I554">
        <v>47.3</v>
      </c>
      <c r="J554">
        <v>59.8</v>
      </c>
      <c r="K554" s="1">
        <v>22386</v>
      </c>
      <c r="L554">
        <v>17.600000000000001</v>
      </c>
      <c r="M554" s="2">
        <v>0.04</v>
      </c>
      <c r="N554">
        <v>2012</v>
      </c>
      <c r="O554" s="10">
        <f t="shared" si="28"/>
        <v>41261</v>
      </c>
      <c r="P554">
        <f t="shared" si="26"/>
        <v>3</v>
      </c>
    </row>
    <row r="555" spans="1:16" x14ac:dyDescent="0.2">
      <c r="A555">
        <f t="shared" si="27"/>
        <v>554</v>
      </c>
      <c r="B555" t="s">
        <v>408</v>
      </c>
      <c r="C555" t="s">
        <v>411</v>
      </c>
      <c r="D555" t="s">
        <v>14</v>
      </c>
      <c r="E555">
        <v>20.8</v>
      </c>
      <c r="F555">
        <v>28.5</v>
      </c>
      <c r="G555">
        <v>17</v>
      </c>
      <c r="H555">
        <v>25.5</v>
      </c>
      <c r="I555">
        <v>30.8</v>
      </c>
      <c r="J555">
        <v>59.8</v>
      </c>
      <c r="K555" s="1">
        <v>19198</v>
      </c>
      <c r="L555">
        <v>17.100000000000001</v>
      </c>
      <c r="M555" s="2">
        <v>0.08</v>
      </c>
      <c r="N555">
        <v>2012</v>
      </c>
      <c r="O555" s="10">
        <f t="shared" si="28"/>
        <v>41262</v>
      </c>
      <c r="P555">
        <f t="shared" si="26"/>
        <v>4</v>
      </c>
    </row>
    <row r="556" spans="1:16" x14ac:dyDescent="0.2">
      <c r="A556">
        <f t="shared" si="27"/>
        <v>555</v>
      </c>
      <c r="B556" t="s">
        <v>408</v>
      </c>
      <c r="C556" t="s">
        <v>412</v>
      </c>
      <c r="D556" t="s">
        <v>57</v>
      </c>
      <c r="E556">
        <v>17.100000000000001</v>
      </c>
      <c r="F556">
        <v>91.4</v>
      </c>
      <c r="G556">
        <v>12.3</v>
      </c>
      <c r="H556">
        <v>28.7</v>
      </c>
      <c r="I556">
        <v>31.3</v>
      </c>
      <c r="J556">
        <v>59.8</v>
      </c>
      <c r="K556" s="1">
        <v>30333</v>
      </c>
      <c r="L556">
        <v>17.100000000000001</v>
      </c>
      <c r="M556" s="2">
        <v>0.38</v>
      </c>
      <c r="N556">
        <v>2012</v>
      </c>
      <c r="O556" s="10">
        <f t="shared" si="28"/>
        <v>41263</v>
      </c>
      <c r="P556">
        <f t="shared" si="26"/>
        <v>5</v>
      </c>
    </row>
    <row r="557" spans="1:16" x14ac:dyDescent="0.2">
      <c r="A557">
        <f t="shared" si="27"/>
        <v>556</v>
      </c>
      <c r="B557" t="s">
        <v>408</v>
      </c>
      <c r="C557" t="s">
        <v>413</v>
      </c>
      <c r="D557" t="s">
        <v>57</v>
      </c>
      <c r="E557">
        <v>17.7</v>
      </c>
      <c r="F557">
        <v>56.3</v>
      </c>
      <c r="G557">
        <v>16.8</v>
      </c>
      <c r="H557">
        <v>26.2</v>
      </c>
      <c r="I557">
        <v>27.9</v>
      </c>
      <c r="J557">
        <v>59.8</v>
      </c>
      <c r="K557" s="1">
        <v>32713</v>
      </c>
      <c r="L557">
        <v>30.4</v>
      </c>
      <c r="M557" s="2">
        <v>0.17</v>
      </c>
      <c r="N557">
        <v>2012</v>
      </c>
      <c r="O557" s="10">
        <f t="shared" si="28"/>
        <v>41264</v>
      </c>
      <c r="P557">
        <f t="shared" si="26"/>
        <v>6</v>
      </c>
    </row>
    <row r="558" spans="1:16" x14ac:dyDescent="0.2">
      <c r="A558">
        <f t="shared" si="27"/>
        <v>557</v>
      </c>
      <c r="B558" t="s">
        <v>408</v>
      </c>
      <c r="C558" t="s">
        <v>414</v>
      </c>
      <c r="D558" t="s">
        <v>57</v>
      </c>
      <c r="E558">
        <v>18.2</v>
      </c>
      <c r="F558">
        <v>59.9</v>
      </c>
      <c r="G558">
        <v>19.100000000000001</v>
      </c>
      <c r="H558">
        <v>20.3</v>
      </c>
      <c r="I558">
        <v>36.200000000000003</v>
      </c>
      <c r="J558">
        <v>59.8</v>
      </c>
      <c r="K558" s="1">
        <v>15655</v>
      </c>
      <c r="L558">
        <v>22.6</v>
      </c>
      <c r="M558" s="2">
        <v>0.15</v>
      </c>
      <c r="N558">
        <v>2012</v>
      </c>
      <c r="O558" s="10">
        <f t="shared" si="28"/>
        <v>41265</v>
      </c>
      <c r="P558">
        <f t="shared" si="26"/>
        <v>7</v>
      </c>
    </row>
    <row r="559" spans="1:16" x14ac:dyDescent="0.2">
      <c r="A559">
        <f t="shared" si="27"/>
        <v>558</v>
      </c>
      <c r="B559" t="s">
        <v>408</v>
      </c>
      <c r="C559" t="s">
        <v>415</v>
      </c>
      <c r="D559" t="s">
        <v>14</v>
      </c>
      <c r="E559">
        <v>19.600000000000001</v>
      </c>
      <c r="F559">
        <v>27.9</v>
      </c>
      <c r="G559">
        <v>20.2</v>
      </c>
      <c r="H559">
        <v>34.4</v>
      </c>
      <c r="I559">
        <v>39.1</v>
      </c>
      <c r="J559">
        <v>59.8</v>
      </c>
      <c r="K559" s="1">
        <v>28534</v>
      </c>
      <c r="L559">
        <v>20.399999999999999</v>
      </c>
      <c r="M559" s="2">
        <v>0.05</v>
      </c>
      <c r="N559">
        <v>2012</v>
      </c>
      <c r="O559" s="10">
        <f t="shared" si="28"/>
        <v>41266</v>
      </c>
      <c r="P559">
        <f t="shared" si="26"/>
        <v>1</v>
      </c>
    </row>
    <row r="560" spans="1:16" x14ac:dyDescent="0.2">
      <c r="A560">
        <f t="shared" si="27"/>
        <v>559</v>
      </c>
      <c r="B560" t="s">
        <v>408</v>
      </c>
      <c r="C560" t="s">
        <v>416</v>
      </c>
      <c r="D560" t="s">
        <v>57</v>
      </c>
      <c r="E560">
        <v>15.7</v>
      </c>
      <c r="F560">
        <v>79</v>
      </c>
      <c r="G560">
        <v>16.2</v>
      </c>
      <c r="H560">
        <v>20.3</v>
      </c>
      <c r="I560">
        <v>30.7</v>
      </c>
      <c r="J560">
        <v>59.8</v>
      </c>
      <c r="K560" s="1">
        <v>30251</v>
      </c>
      <c r="L560">
        <v>22</v>
      </c>
      <c r="M560" s="2">
        <v>0.21</v>
      </c>
      <c r="N560">
        <v>2012</v>
      </c>
      <c r="O560" s="10">
        <f t="shared" si="28"/>
        <v>41267</v>
      </c>
      <c r="P560">
        <f t="shared" si="26"/>
        <v>2</v>
      </c>
    </row>
    <row r="561" spans="1:16" x14ac:dyDescent="0.2">
      <c r="A561">
        <f t="shared" si="27"/>
        <v>560</v>
      </c>
      <c r="B561" t="s">
        <v>408</v>
      </c>
      <c r="C561" t="s">
        <v>417</v>
      </c>
      <c r="D561" t="s">
        <v>59</v>
      </c>
      <c r="E561">
        <v>29</v>
      </c>
      <c r="F561">
        <v>21</v>
      </c>
      <c r="G561">
        <v>12.5</v>
      </c>
      <c r="H561">
        <v>21</v>
      </c>
      <c r="I561">
        <v>97.2</v>
      </c>
      <c r="J561">
        <v>59.8</v>
      </c>
      <c r="K561" s="1">
        <v>31658</v>
      </c>
      <c r="L561">
        <v>10.8</v>
      </c>
      <c r="M561" s="2">
        <v>7.0000000000000007E-2</v>
      </c>
      <c r="N561">
        <v>2012</v>
      </c>
      <c r="O561" s="10">
        <f t="shared" si="28"/>
        <v>41268</v>
      </c>
      <c r="P561">
        <f t="shared" si="26"/>
        <v>3</v>
      </c>
    </row>
    <row r="562" spans="1:16" x14ac:dyDescent="0.2">
      <c r="A562">
        <f t="shared" si="27"/>
        <v>561</v>
      </c>
      <c r="B562" t="s">
        <v>408</v>
      </c>
      <c r="C562" t="s">
        <v>418</v>
      </c>
      <c r="D562" t="s">
        <v>20</v>
      </c>
      <c r="E562">
        <v>21.5</v>
      </c>
      <c r="F562">
        <v>82.6</v>
      </c>
      <c r="G562">
        <v>16.2</v>
      </c>
      <c r="H562">
        <v>18.8</v>
      </c>
      <c r="I562">
        <v>41.1</v>
      </c>
      <c r="J562">
        <v>59.8</v>
      </c>
      <c r="K562" s="1">
        <v>8773</v>
      </c>
      <c r="L562">
        <v>17.8</v>
      </c>
      <c r="M562" s="2">
        <v>0.43</v>
      </c>
      <c r="N562">
        <v>2012</v>
      </c>
      <c r="O562" s="10">
        <f t="shared" si="28"/>
        <v>41269</v>
      </c>
      <c r="P562">
        <f t="shared" si="26"/>
        <v>4</v>
      </c>
    </row>
    <row r="563" spans="1:16" x14ac:dyDescent="0.2">
      <c r="A563">
        <f t="shared" si="27"/>
        <v>562</v>
      </c>
      <c r="B563" t="s">
        <v>408</v>
      </c>
      <c r="C563" t="s">
        <v>419</v>
      </c>
      <c r="D563" t="s">
        <v>44</v>
      </c>
      <c r="E563">
        <v>27.7</v>
      </c>
      <c r="F563">
        <v>18.8</v>
      </c>
      <c r="G563">
        <v>16.3</v>
      </c>
      <c r="H563">
        <v>20.100000000000001</v>
      </c>
      <c r="I563">
        <v>39.4</v>
      </c>
      <c r="J563">
        <v>59.8</v>
      </c>
      <c r="K563" s="1">
        <v>14686</v>
      </c>
      <c r="L563">
        <v>8.1999999999999993</v>
      </c>
      <c r="M563" s="2">
        <v>0.05</v>
      </c>
      <c r="N563">
        <v>2012</v>
      </c>
      <c r="O563" s="10">
        <f t="shared" si="28"/>
        <v>41270</v>
      </c>
      <c r="P563">
        <f t="shared" si="26"/>
        <v>5</v>
      </c>
    </row>
    <row r="564" spans="1:16" x14ac:dyDescent="0.2">
      <c r="A564">
        <f t="shared" si="27"/>
        <v>563</v>
      </c>
      <c r="B564" t="s">
        <v>408</v>
      </c>
      <c r="C564" t="s">
        <v>420</v>
      </c>
      <c r="D564" t="s">
        <v>14</v>
      </c>
      <c r="E564">
        <v>20.9</v>
      </c>
      <c r="F564">
        <v>23.6</v>
      </c>
      <c r="G564">
        <v>13.8</v>
      </c>
      <c r="H564">
        <v>33.9</v>
      </c>
      <c r="I564">
        <v>36</v>
      </c>
      <c r="J564">
        <v>59.8</v>
      </c>
      <c r="K564" s="1">
        <v>21379</v>
      </c>
      <c r="L564">
        <v>15.1</v>
      </c>
      <c r="M564" s="2">
        <v>0.1</v>
      </c>
      <c r="N564">
        <v>2012</v>
      </c>
      <c r="O564" s="10">
        <f t="shared" si="28"/>
        <v>41271</v>
      </c>
      <c r="P564">
        <f t="shared" si="26"/>
        <v>6</v>
      </c>
    </row>
    <row r="565" spans="1:16" x14ac:dyDescent="0.2">
      <c r="A565">
        <f t="shared" si="27"/>
        <v>564</v>
      </c>
      <c r="B565" t="s">
        <v>408</v>
      </c>
      <c r="C565" t="s">
        <v>421</v>
      </c>
      <c r="D565" t="s">
        <v>44</v>
      </c>
      <c r="E565">
        <v>28.3</v>
      </c>
      <c r="F565">
        <v>18.100000000000001</v>
      </c>
      <c r="G565">
        <v>15.5</v>
      </c>
      <c r="H565">
        <v>24.3</v>
      </c>
      <c r="I565">
        <v>33.5</v>
      </c>
      <c r="J565">
        <v>59.8</v>
      </c>
      <c r="K565" s="1">
        <v>15885</v>
      </c>
      <c r="L565">
        <v>8.4</v>
      </c>
      <c r="M565" s="2">
        <v>0.06</v>
      </c>
      <c r="N565">
        <v>2012</v>
      </c>
      <c r="O565" s="10">
        <f t="shared" si="28"/>
        <v>41272</v>
      </c>
      <c r="P565">
        <f t="shared" si="26"/>
        <v>7</v>
      </c>
    </row>
    <row r="566" spans="1:16" x14ac:dyDescent="0.2">
      <c r="A566">
        <f t="shared" si="27"/>
        <v>565</v>
      </c>
      <c r="B566" t="s">
        <v>408</v>
      </c>
      <c r="C566" t="s">
        <v>422</v>
      </c>
      <c r="D566" t="s">
        <v>47</v>
      </c>
      <c r="E566">
        <v>37.1</v>
      </c>
      <c r="F566">
        <v>31.4</v>
      </c>
      <c r="G566">
        <v>17.899999999999999</v>
      </c>
      <c r="H566">
        <v>6.6</v>
      </c>
      <c r="I566">
        <v>79.900000000000006</v>
      </c>
      <c r="J566">
        <v>59.8</v>
      </c>
      <c r="K566" s="1">
        <v>24356</v>
      </c>
      <c r="L566">
        <v>17.399999999999999</v>
      </c>
      <c r="M566" s="2">
        <v>0.14000000000000001</v>
      </c>
      <c r="N566">
        <v>2012</v>
      </c>
      <c r="O566" s="10">
        <f t="shared" si="28"/>
        <v>41273</v>
      </c>
      <c r="P566">
        <f t="shared" si="26"/>
        <v>1</v>
      </c>
    </row>
    <row r="567" spans="1:16" x14ac:dyDescent="0.2">
      <c r="A567">
        <f t="shared" si="27"/>
        <v>566</v>
      </c>
      <c r="B567" t="s">
        <v>408</v>
      </c>
      <c r="C567" t="s">
        <v>423</v>
      </c>
      <c r="D567" t="s">
        <v>57</v>
      </c>
      <c r="E567">
        <v>19</v>
      </c>
      <c r="F567">
        <v>71.3</v>
      </c>
      <c r="G567">
        <v>19.5</v>
      </c>
      <c r="H567">
        <v>13.6</v>
      </c>
      <c r="I567">
        <v>28.9</v>
      </c>
      <c r="J567">
        <v>59.8</v>
      </c>
      <c r="K567" s="1">
        <v>22037</v>
      </c>
      <c r="L567">
        <v>29</v>
      </c>
      <c r="M567" s="2">
        <v>0.27</v>
      </c>
      <c r="N567">
        <v>2012</v>
      </c>
      <c r="O567" s="10">
        <f t="shared" si="28"/>
        <v>41274</v>
      </c>
      <c r="P567">
        <f t="shared" si="26"/>
        <v>2</v>
      </c>
    </row>
    <row r="568" spans="1:16" x14ac:dyDescent="0.2">
      <c r="A568">
        <f t="shared" si="27"/>
        <v>567</v>
      </c>
      <c r="B568" t="s">
        <v>408</v>
      </c>
      <c r="C568" t="s">
        <v>424</v>
      </c>
      <c r="D568" t="s">
        <v>70</v>
      </c>
      <c r="E568">
        <v>28.2</v>
      </c>
      <c r="F568">
        <v>51.4</v>
      </c>
      <c r="G568">
        <v>15.9</v>
      </c>
      <c r="H568">
        <v>21.7</v>
      </c>
      <c r="I568">
        <v>38.9</v>
      </c>
      <c r="J568">
        <v>59.8</v>
      </c>
      <c r="K568" s="1">
        <v>22401</v>
      </c>
      <c r="L568">
        <v>62.7</v>
      </c>
      <c r="M568" s="2">
        <v>0.12</v>
      </c>
      <c r="N568">
        <v>2012</v>
      </c>
      <c r="O568" s="10">
        <f>DATE(N568,1,A2)</f>
        <v>40909</v>
      </c>
      <c r="P568">
        <f t="shared" si="26"/>
        <v>1</v>
      </c>
    </row>
    <row r="569" spans="1:16" x14ac:dyDescent="0.2">
      <c r="A569">
        <f t="shared" si="27"/>
        <v>568</v>
      </c>
      <c r="B569" t="s">
        <v>408</v>
      </c>
      <c r="C569" t="s">
        <v>425</v>
      </c>
      <c r="D569" t="s">
        <v>20</v>
      </c>
      <c r="E569">
        <v>12.3</v>
      </c>
      <c r="F569">
        <v>52.6</v>
      </c>
      <c r="G569">
        <v>9.3000000000000007</v>
      </c>
      <c r="H569">
        <v>48.4</v>
      </c>
      <c r="I569">
        <v>26.9</v>
      </c>
      <c r="J569">
        <v>59.8</v>
      </c>
      <c r="K569" s="1">
        <v>18513</v>
      </c>
      <c r="L569">
        <v>19.8</v>
      </c>
      <c r="M569" s="2">
        <v>0.13</v>
      </c>
      <c r="N569">
        <v>2012</v>
      </c>
      <c r="O569" s="10">
        <f t="shared" ref="O569:O603" si="29">DATE(N569,1,A3)</f>
        <v>40910</v>
      </c>
      <c r="P569">
        <f t="shared" si="26"/>
        <v>2</v>
      </c>
    </row>
    <row r="570" spans="1:16" x14ac:dyDescent="0.2">
      <c r="A570">
        <f t="shared" si="27"/>
        <v>569</v>
      </c>
      <c r="B570" t="s">
        <v>408</v>
      </c>
      <c r="C570" t="s">
        <v>426</v>
      </c>
      <c r="D570" t="s">
        <v>20</v>
      </c>
      <c r="E570">
        <v>27.9</v>
      </c>
      <c r="F570">
        <v>66.7</v>
      </c>
      <c r="G570">
        <v>25.7</v>
      </c>
      <c r="H570">
        <v>9.1999999999999993</v>
      </c>
      <c r="I570">
        <v>39.4</v>
      </c>
      <c r="J570">
        <v>59.8</v>
      </c>
      <c r="K570" s="1">
        <v>13951</v>
      </c>
      <c r="L570">
        <v>15.9</v>
      </c>
      <c r="M570" s="2">
        <v>0.22</v>
      </c>
      <c r="N570">
        <v>2012</v>
      </c>
      <c r="O570" s="10">
        <f t="shared" si="29"/>
        <v>40911</v>
      </c>
      <c r="P570">
        <f t="shared" si="26"/>
        <v>3</v>
      </c>
    </row>
    <row r="571" spans="1:16" x14ac:dyDescent="0.2">
      <c r="A571">
        <f t="shared" si="27"/>
        <v>570</v>
      </c>
      <c r="B571" t="s">
        <v>408</v>
      </c>
      <c r="C571" t="s">
        <v>427</v>
      </c>
      <c r="D571" t="s">
        <v>428</v>
      </c>
      <c r="E571">
        <v>29.9</v>
      </c>
      <c r="F571">
        <v>45</v>
      </c>
      <c r="G571">
        <v>14.7</v>
      </c>
      <c r="H571">
        <v>20.9</v>
      </c>
      <c r="I571">
        <v>29</v>
      </c>
      <c r="J571">
        <v>59.8</v>
      </c>
      <c r="K571" s="1">
        <v>27402</v>
      </c>
      <c r="L571">
        <v>7.5</v>
      </c>
      <c r="M571" s="2">
        <v>0.03</v>
      </c>
      <c r="N571">
        <v>2012</v>
      </c>
      <c r="O571" s="10">
        <f t="shared" si="29"/>
        <v>40912</v>
      </c>
      <c r="P571">
        <f t="shared" si="26"/>
        <v>4</v>
      </c>
    </row>
    <row r="572" spans="1:16" x14ac:dyDescent="0.2">
      <c r="A572">
        <f t="shared" si="27"/>
        <v>571</v>
      </c>
      <c r="B572" t="s">
        <v>408</v>
      </c>
      <c r="C572" t="s">
        <v>429</v>
      </c>
      <c r="D572" t="s">
        <v>181</v>
      </c>
      <c r="E572">
        <v>17.399999999999999</v>
      </c>
      <c r="F572">
        <v>77.8</v>
      </c>
      <c r="G572">
        <v>17.2</v>
      </c>
      <c r="H572">
        <v>24.5</v>
      </c>
      <c r="I572">
        <v>49</v>
      </c>
      <c r="J572">
        <v>59.8</v>
      </c>
      <c r="K572" s="1">
        <v>19101</v>
      </c>
      <c r="L572">
        <v>16.8</v>
      </c>
      <c r="M572" s="2">
        <v>0.15</v>
      </c>
      <c r="N572">
        <v>2012</v>
      </c>
      <c r="O572" s="10">
        <f t="shared" si="29"/>
        <v>40913</v>
      </c>
      <c r="P572">
        <f t="shared" si="26"/>
        <v>5</v>
      </c>
    </row>
    <row r="573" spans="1:16" x14ac:dyDescent="0.2">
      <c r="A573">
        <f t="shared" si="27"/>
        <v>572</v>
      </c>
      <c r="B573" t="s">
        <v>408</v>
      </c>
      <c r="C573" t="s">
        <v>430</v>
      </c>
      <c r="D573" t="s">
        <v>14</v>
      </c>
      <c r="E573">
        <v>21.2</v>
      </c>
      <c r="F573">
        <v>32.299999999999997</v>
      </c>
      <c r="G573">
        <v>13.8</v>
      </c>
      <c r="H573">
        <v>24.8</v>
      </c>
      <c r="I573">
        <v>41.9</v>
      </c>
      <c r="J573">
        <v>59.8</v>
      </c>
      <c r="K573">
        <v>23873.8</v>
      </c>
      <c r="L573">
        <v>18.399999999999999</v>
      </c>
      <c r="M573" s="2">
        <v>0.25</v>
      </c>
      <c r="N573">
        <v>2012</v>
      </c>
      <c r="O573" s="10">
        <f t="shared" si="29"/>
        <v>40914</v>
      </c>
      <c r="P573">
        <f t="shared" si="26"/>
        <v>6</v>
      </c>
    </row>
    <row r="574" spans="1:16" x14ac:dyDescent="0.2">
      <c r="A574">
        <f t="shared" si="27"/>
        <v>573</v>
      </c>
      <c r="B574" t="s">
        <v>408</v>
      </c>
      <c r="C574" t="s">
        <v>431</v>
      </c>
      <c r="D574" t="s">
        <v>135</v>
      </c>
      <c r="E574">
        <v>24.7</v>
      </c>
      <c r="F574">
        <v>22.2</v>
      </c>
      <c r="G574">
        <v>21.4</v>
      </c>
      <c r="H574">
        <v>27.1</v>
      </c>
      <c r="I574">
        <v>78.599999999999994</v>
      </c>
      <c r="J574">
        <v>59.8</v>
      </c>
      <c r="K574" s="1">
        <v>10915</v>
      </c>
      <c r="L574">
        <v>9.8000000000000007</v>
      </c>
      <c r="M574" s="2">
        <v>0.06</v>
      </c>
      <c r="N574">
        <v>2012</v>
      </c>
      <c r="O574" s="10">
        <f t="shared" si="29"/>
        <v>40915</v>
      </c>
      <c r="P574">
        <f t="shared" si="26"/>
        <v>7</v>
      </c>
    </row>
    <row r="575" spans="1:16" x14ac:dyDescent="0.2">
      <c r="A575">
        <f t="shared" si="27"/>
        <v>574</v>
      </c>
      <c r="B575" t="s">
        <v>408</v>
      </c>
      <c r="C575" t="s">
        <v>432</v>
      </c>
      <c r="D575" t="s">
        <v>135</v>
      </c>
      <c r="E575">
        <v>12.5</v>
      </c>
      <c r="F575">
        <v>14.3</v>
      </c>
      <c r="G575">
        <v>19.7</v>
      </c>
      <c r="H575">
        <v>31</v>
      </c>
      <c r="I575">
        <v>68</v>
      </c>
      <c r="J575">
        <v>59.8</v>
      </c>
      <c r="K575" s="1">
        <v>8240</v>
      </c>
      <c r="L575">
        <v>20.9</v>
      </c>
      <c r="M575" s="2">
        <v>0.05</v>
      </c>
      <c r="N575">
        <v>2012</v>
      </c>
      <c r="O575" s="10">
        <f t="shared" si="29"/>
        <v>40916</v>
      </c>
      <c r="P575">
        <f t="shared" si="26"/>
        <v>1</v>
      </c>
    </row>
    <row r="576" spans="1:16" x14ac:dyDescent="0.2">
      <c r="A576">
        <f t="shared" si="27"/>
        <v>575</v>
      </c>
      <c r="B576" t="s">
        <v>408</v>
      </c>
      <c r="C576" t="s">
        <v>433</v>
      </c>
      <c r="D576" t="s">
        <v>102</v>
      </c>
      <c r="E576">
        <v>17.899999999999999</v>
      </c>
      <c r="F576">
        <v>72.599999999999994</v>
      </c>
      <c r="G576">
        <v>12.2</v>
      </c>
      <c r="H576">
        <v>31.3</v>
      </c>
      <c r="I576">
        <v>32.700000000000003</v>
      </c>
      <c r="J576">
        <v>59.8</v>
      </c>
      <c r="K576" s="1">
        <v>14067</v>
      </c>
      <c r="L576">
        <v>26.8</v>
      </c>
      <c r="M576" s="2">
        <v>0.14000000000000001</v>
      </c>
      <c r="N576">
        <v>2012</v>
      </c>
      <c r="O576" s="10">
        <f t="shared" si="29"/>
        <v>40917</v>
      </c>
      <c r="P576">
        <f t="shared" si="26"/>
        <v>2</v>
      </c>
    </row>
    <row r="577" spans="1:16" x14ac:dyDescent="0.2">
      <c r="A577">
        <f t="shared" si="27"/>
        <v>576</v>
      </c>
      <c r="B577" t="s">
        <v>408</v>
      </c>
      <c r="C577" t="s">
        <v>434</v>
      </c>
      <c r="D577" t="s">
        <v>102</v>
      </c>
      <c r="E577">
        <v>22.9</v>
      </c>
      <c r="F577">
        <v>74.8</v>
      </c>
      <c r="G577">
        <v>18.600000000000001</v>
      </c>
      <c r="H577">
        <v>22.1</v>
      </c>
      <c r="I577">
        <v>27.1</v>
      </c>
      <c r="J577">
        <v>59.8</v>
      </c>
      <c r="K577" s="1">
        <v>7653</v>
      </c>
      <c r="L577">
        <v>28</v>
      </c>
      <c r="M577" s="2">
        <v>0.11</v>
      </c>
      <c r="N577">
        <v>2012</v>
      </c>
      <c r="O577" s="10">
        <f t="shared" si="29"/>
        <v>40918</v>
      </c>
      <c r="P577">
        <f t="shared" si="26"/>
        <v>3</v>
      </c>
    </row>
    <row r="578" spans="1:16" x14ac:dyDescent="0.2">
      <c r="A578">
        <f t="shared" si="27"/>
        <v>577</v>
      </c>
      <c r="B578" t="s">
        <v>408</v>
      </c>
      <c r="C578" t="s">
        <v>435</v>
      </c>
      <c r="D578" t="s">
        <v>14</v>
      </c>
      <c r="E578">
        <v>17.100000000000001</v>
      </c>
      <c r="F578">
        <v>41.3</v>
      </c>
      <c r="G578">
        <v>14.5</v>
      </c>
      <c r="H578">
        <v>26.4</v>
      </c>
      <c r="I578">
        <v>37.5</v>
      </c>
      <c r="J578">
        <v>59.8</v>
      </c>
      <c r="K578" s="1">
        <v>10646</v>
      </c>
      <c r="L578">
        <v>26.2</v>
      </c>
      <c r="M578" s="2">
        <v>0.17</v>
      </c>
      <c r="N578">
        <v>2012</v>
      </c>
      <c r="O578" s="10">
        <f t="shared" si="29"/>
        <v>40919</v>
      </c>
      <c r="P578">
        <f t="shared" si="26"/>
        <v>4</v>
      </c>
    </row>
    <row r="579" spans="1:16" x14ac:dyDescent="0.2">
      <c r="A579">
        <f t="shared" si="27"/>
        <v>578</v>
      </c>
      <c r="B579" t="s">
        <v>408</v>
      </c>
      <c r="C579" t="s">
        <v>436</v>
      </c>
      <c r="D579" t="s">
        <v>383</v>
      </c>
      <c r="E579">
        <v>18</v>
      </c>
      <c r="F579">
        <v>48.3</v>
      </c>
      <c r="G579">
        <v>10.9</v>
      </c>
      <c r="H579">
        <v>28.3</v>
      </c>
      <c r="I579">
        <v>38.299999999999997</v>
      </c>
      <c r="J579">
        <v>59.8</v>
      </c>
      <c r="K579" s="1">
        <v>18867</v>
      </c>
      <c r="L579">
        <v>17.899999999999999</v>
      </c>
      <c r="M579" s="2">
        <v>7.0000000000000007E-2</v>
      </c>
      <c r="N579">
        <v>2012</v>
      </c>
      <c r="O579" s="10">
        <f t="shared" si="29"/>
        <v>40920</v>
      </c>
      <c r="P579">
        <f t="shared" ref="P579:P642" si="30" xml:space="preserve"> WEEKDAY(O:O,1)</f>
        <v>5</v>
      </c>
    </row>
    <row r="580" spans="1:16" x14ac:dyDescent="0.2">
      <c r="A580">
        <f t="shared" ref="A580:A643" si="31">A579+1</f>
        <v>579</v>
      </c>
      <c r="B580" t="s">
        <v>408</v>
      </c>
      <c r="C580" t="s">
        <v>437</v>
      </c>
      <c r="D580" t="s">
        <v>14</v>
      </c>
      <c r="E580">
        <v>17.100000000000001</v>
      </c>
      <c r="F580">
        <v>27.3</v>
      </c>
      <c r="G580">
        <v>12.5</v>
      </c>
      <c r="H580">
        <v>46.9</v>
      </c>
      <c r="I580">
        <v>49</v>
      </c>
      <c r="J580">
        <v>59.8</v>
      </c>
      <c r="K580">
        <v>23873.8</v>
      </c>
      <c r="L580">
        <v>18.399999999999999</v>
      </c>
      <c r="M580" s="2">
        <v>0.25</v>
      </c>
      <c r="N580">
        <v>2012</v>
      </c>
      <c r="O580" s="10">
        <f t="shared" si="29"/>
        <v>40921</v>
      </c>
      <c r="P580">
        <f t="shared" si="30"/>
        <v>6</v>
      </c>
    </row>
    <row r="581" spans="1:16" x14ac:dyDescent="0.2">
      <c r="A581">
        <f t="shared" si="31"/>
        <v>580</v>
      </c>
      <c r="B581" t="s">
        <v>408</v>
      </c>
      <c r="C581" t="s">
        <v>438</v>
      </c>
      <c r="D581" t="s">
        <v>177</v>
      </c>
      <c r="E581">
        <v>23</v>
      </c>
      <c r="F581">
        <v>42</v>
      </c>
      <c r="G581">
        <v>12.5</v>
      </c>
      <c r="H581">
        <v>23.3</v>
      </c>
      <c r="I581">
        <v>44.6</v>
      </c>
      <c r="J581">
        <v>59.8</v>
      </c>
      <c r="K581" s="1">
        <v>22893</v>
      </c>
      <c r="L581">
        <v>11.7</v>
      </c>
      <c r="M581" s="2">
        <v>0.28000000000000003</v>
      </c>
      <c r="N581">
        <v>2012</v>
      </c>
      <c r="O581" s="10">
        <f t="shared" si="29"/>
        <v>40922</v>
      </c>
      <c r="P581">
        <f t="shared" si="30"/>
        <v>7</v>
      </c>
    </row>
    <row r="582" spans="1:16" x14ac:dyDescent="0.2">
      <c r="A582">
        <f t="shared" si="31"/>
        <v>581</v>
      </c>
      <c r="B582" t="s">
        <v>408</v>
      </c>
      <c r="C582" t="s">
        <v>439</v>
      </c>
      <c r="D582" t="s">
        <v>299</v>
      </c>
      <c r="E582">
        <v>19.3</v>
      </c>
      <c r="F582">
        <v>32.4</v>
      </c>
      <c r="G582">
        <v>12.1</v>
      </c>
      <c r="H582">
        <v>29.1</v>
      </c>
      <c r="I582">
        <v>67.599999999999994</v>
      </c>
      <c r="J582">
        <v>59.8</v>
      </c>
      <c r="K582" s="1">
        <v>27709</v>
      </c>
      <c r="L582">
        <v>19.600000000000001</v>
      </c>
      <c r="M582" s="2">
        <v>0.16</v>
      </c>
      <c r="N582">
        <v>2012</v>
      </c>
      <c r="O582" s="10">
        <f t="shared" si="29"/>
        <v>40923</v>
      </c>
      <c r="P582">
        <f t="shared" si="30"/>
        <v>1</v>
      </c>
    </row>
    <row r="583" spans="1:16" x14ac:dyDescent="0.2">
      <c r="A583">
        <f t="shared" si="31"/>
        <v>582</v>
      </c>
      <c r="B583" t="s">
        <v>408</v>
      </c>
      <c r="C583" t="s">
        <v>440</v>
      </c>
      <c r="D583" t="s">
        <v>177</v>
      </c>
      <c r="E583">
        <v>19.600000000000001</v>
      </c>
      <c r="F583">
        <v>23.6</v>
      </c>
      <c r="G583">
        <v>9.8000000000000007</v>
      </c>
      <c r="H583">
        <v>45.3</v>
      </c>
      <c r="I583">
        <v>36.6</v>
      </c>
      <c r="J583">
        <v>59.8</v>
      </c>
      <c r="K583" s="1">
        <v>33172</v>
      </c>
      <c r="L583">
        <v>13.6</v>
      </c>
      <c r="M583" s="2">
        <v>7.0000000000000007E-2</v>
      </c>
      <c r="N583">
        <v>2012</v>
      </c>
      <c r="O583" s="10">
        <f t="shared" si="29"/>
        <v>40924</v>
      </c>
      <c r="P583">
        <f t="shared" si="30"/>
        <v>2</v>
      </c>
    </row>
    <row r="584" spans="1:16" x14ac:dyDescent="0.2">
      <c r="A584">
        <f t="shared" si="31"/>
        <v>583</v>
      </c>
      <c r="B584" t="s">
        <v>408</v>
      </c>
      <c r="C584" t="s">
        <v>441</v>
      </c>
      <c r="D584" t="s">
        <v>442</v>
      </c>
      <c r="E584">
        <v>17.100000000000001</v>
      </c>
      <c r="F584">
        <v>45.5</v>
      </c>
      <c r="G584">
        <v>16.3</v>
      </c>
      <c r="H584">
        <v>30.1</v>
      </c>
      <c r="I584">
        <v>29.7</v>
      </c>
      <c r="J584">
        <v>59.8</v>
      </c>
      <c r="K584" s="1">
        <v>25075</v>
      </c>
      <c r="L584">
        <v>15.3</v>
      </c>
      <c r="M584" s="2">
        <v>7.0000000000000007E-2</v>
      </c>
      <c r="N584">
        <v>2012</v>
      </c>
      <c r="O584" s="10">
        <f t="shared" si="29"/>
        <v>40925</v>
      </c>
      <c r="P584">
        <f t="shared" si="30"/>
        <v>3</v>
      </c>
    </row>
    <row r="585" spans="1:16" x14ac:dyDescent="0.2">
      <c r="A585">
        <f t="shared" si="31"/>
        <v>584</v>
      </c>
      <c r="B585" t="s">
        <v>408</v>
      </c>
      <c r="C585" t="s">
        <v>443</v>
      </c>
      <c r="D585" t="s">
        <v>335</v>
      </c>
      <c r="E585">
        <v>37.6</v>
      </c>
      <c r="F585">
        <v>38.1</v>
      </c>
      <c r="G585">
        <v>19.7</v>
      </c>
      <c r="H585">
        <v>3.1</v>
      </c>
      <c r="I585">
        <v>26</v>
      </c>
      <c r="J585">
        <v>59.8</v>
      </c>
      <c r="K585" s="1">
        <v>20836</v>
      </c>
      <c r="L585">
        <v>5.2</v>
      </c>
      <c r="M585" s="2">
        <v>7.0000000000000007E-2</v>
      </c>
      <c r="N585">
        <v>2012</v>
      </c>
      <c r="O585" s="10">
        <f t="shared" si="29"/>
        <v>40926</v>
      </c>
      <c r="P585">
        <f t="shared" si="30"/>
        <v>4</v>
      </c>
    </row>
    <row r="586" spans="1:16" x14ac:dyDescent="0.2">
      <c r="A586">
        <f t="shared" si="31"/>
        <v>585</v>
      </c>
      <c r="B586" t="s">
        <v>408</v>
      </c>
      <c r="C586" t="s">
        <v>444</v>
      </c>
      <c r="D586" t="s">
        <v>20</v>
      </c>
      <c r="E586">
        <v>17.600000000000001</v>
      </c>
      <c r="F586">
        <v>63.3</v>
      </c>
      <c r="G586">
        <v>18.100000000000001</v>
      </c>
      <c r="H586">
        <v>25.6</v>
      </c>
      <c r="I586">
        <v>28.8</v>
      </c>
      <c r="J586">
        <v>59.8</v>
      </c>
      <c r="K586" s="1">
        <v>12801</v>
      </c>
      <c r="L586">
        <v>17.100000000000001</v>
      </c>
      <c r="M586" s="2">
        <v>0.2</v>
      </c>
      <c r="N586">
        <v>2012</v>
      </c>
      <c r="O586" s="10">
        <f t="shared" si="29"/>
        <v>40927</v>
      </c>
      <c r="P586">
        <f t="shared" si="30"/>
        <v>5</v>
      </c>
    </row>
    <row r="587" spans="1:16" x14ac:dyDescent="0.2">
      <c r="A587">
        <f t="shared" si="31"/>
        <v>586</v>
      </c>
      <c r="B587" t="s">
        <v>408</v>
      </c>
      <c r="C587" t="s">
        <v>445</v>
      </c>
      <c r="D587" t="s">
        <v>57</v>
      </c>
      <c r="E587">
        <v>15.5</v>
      </c>
      <c r="F587">
        <v>64.599999999999994</v>
      </c>
      <c r="G587">
        <v>11.3</v>
      </c>
      <c r="H587">
        <v>35.6</v>
      </c>
      <c r="I587">
        <v>40.299999999999997</v>
      </c>
      <c r="J587">
        <v>59.8</v>
      </c>
      <c r="K587" s="1">
        <v>20314</v>
      </c>
      <c r="L587">
        <v>36.5</v>
      </c>
      <c r="M587" s="2">
        <v>0.33</v>
      </c>
      <c r="N587">
        <v>2012</v>
      </c>
      <c r="O587" s="10">
        <f t="shared" si="29"/>
        <v>40928</v>
      </c>
      <c r="P587">
        <f t="shared" si="30"/>
        <v>6</v>
      </c>
    </row>
    <row r="588" spans="1:16" x14ac:dyDescent="0.2">
      <c r="A588">
        <f t="shared" si="31"/>
        <v>587</v>
      </c>
      <c r="B588" t="s">
        <v>408</v>
      </c>
      <c r="C588" t="s">
        <v>446</v>
      </c>
      <c r="D588" t="s">
        <v>44</v>
      </c>
      <c r="E588">
        <v>26.5</v>
      </c>
      <c r="F588">
        <v>18</v>
      </c>
      <c r="G588">
        <v>15.8</v>
      </c>
      <c r="H588">
        <v>21.7</v>
      </c>
      <c r="I588">
        <v>41.5</v>
      </c>
      <c r="J588">
        <v>59.8</v>
      </c>
      <c r="K588" s="1">
        <v>5865</v>
      </c>
      <c r="L588">
        <v>14.4</v>
      </c>
      <c r="M588" s="2">
        <v>0.05</v>
      </c>
      <c r="N588">
        <v>2012</v>
      </c>
      <c r="O588" s="10">
        <f t="shared" si="29"/>
        <v>40929</v>
      </c>
      <c r="P588">
        <f t="shared" si="30"/>
        <v>7</v>
      </c>
    </row>
    <row r="589" spans="1:16" x14ac:dyDescent="0.2">
      <c r="A589">
        <f t="shared" si="31"/>
        <v>588</v>
      </c>
      <c r="B589" t="s">
        <v>408</v>
      </c>
      <c r="C589" t="s">
        <v>447</v>
      </c>
      <c r="D589" t="s">
        <v>299</v>
      </c>
      <c r="E589">
        <v>23.1</v>
      </c>
      <c r="F589">
        <v>30.5</v>
      </c>
      <c r="G589">
        <v>17.399999999999999</v>
      </c>
      <c r="H589">
        <v>35.1</v>
      </c>
      <c r="I589">
        <v>30.6</v>
      </c>
      <c r="J589">
        <v>59.8</v>
      </c>
      <c r="K589" s="1">
        <v>51560</v>
      </c>
      <c r="L589">
        <v>65.099999999999994</v>
      </c>
      <c r="M589" s="2">
        <v>0.02</v>
      </c>
      <c r="N589">
        <v>2012</v>
      </c>
      <c r="O589" s="10">
        <f t="shared" si="29"/>
        <v>40930</v>
      </c>
      <c r="P589">
        <f t="shared" si="30"/>
        <v>1</v>
      </c>
    </row>
    <row r="590" spans="1:16" x14ac:dyDescent="0.2">
      <c r="A590">
        <f t="shared" si="31"/>
        <v>589</v>
      </c>
      <c r="B590" t="s">
        <v>408</v>
      </c>
      <c r="C590" t="s">
        <v>448</v>
      </c>
      <c r="D590" t="s">
        <v>383</v>
      </c>
      <c r="E590">
        <v>20.6</v>
      </c>
      <c r="F590">
        <v>55.8</v>
      </c>
      <c r="G590">
        <v>11.6</v>
      </c>
      <c r="H590">
        <v>27.4</v>
      </c>
      <c r="I590">
        <v>29.4</v>
      </c>
      <c r="J590">
        <v>59.8</v>
      </c>
      <c r="K590" s="1">
        <v>22795</v>
      </c>
      <c r="L590">
        <v>19</v>
      </c>
      <c r="M590" s="2">
        <v>0.11</v>
      </c>
      <c r="N590">
        <v>2012</v>
      </c>
      <c r="O590" s="10">
        <f t="shared" si="29"/>
        <v>40931</v>
      </c>
      <c r="P590">
        <f t="shared" si="30"/>
        <v>2</v>
      </c>
    </row>
    <row r="591" spans="1:16" x14ac:dyDescent="0.2">
      <c r="A591">
        <f t="shared" si="31"/>
        <v>590</v>
      </c>
      <c r="B591" t="s">
        <v>408</v>
      </c>
      <c r="C591" t="s">
        <v>449</v>
      </c>
      <c r="D591" t="s">
        <v>14</v>
      </c>
      <c r="E591">
        <v>29.4</v>
      </c>
      <c r="F591">
        <v>27.4</v>
      </c>
      <c r="G591">
        <v>16.2</v>
      </c>
      <c r="H591">
        <v>24</v>
      </c>
      <c r="I591">
        <v>25.5</v>
      </c>
      <c r="J591">
        <v>59.8</v>
      </c>
      <c r="K591" s="1">
        <v>11641</v>
      </c>
      <c r="L591">
        <v>21.5</v>
      </c>
      <c r="M591" s="2">
        <v>0.06</v>
      </c>
      <c r="N591">
        <v>2012</v>
      </c>
      <c r="O591" s="10">
        <f t="shared" si="29"/>
        <v>40932</v>
      </c>
      <c r="P591">
        <f t="shared" si="30"/>
        <v>3</v>
      </c>
    </row>
    <row r="592" spans="1:16" x14ac:dyDescent="0.2">
      <c r="A592">
        <f t="shared" si="31"/>
        <v>591</v>
      </c>
      <c r="B592" t="s">
        <v>408</v>
      </c>
      <c r="C592" t="s">
        <v>450</v>
      </c>
      <c r="D592" t="s">
        <v>20</v>
      </c>
      <c r="E592">
        <v>15.6</v>
      </c>
      <c r="F592">
        <v>82.5</v>
      </c>
      <c r="G592">
        <v>18.5</v>
      </c>
      <c r="H592">
        <v>19.100000000000001</v>
      </c>
      <c r="I592">
        <v>26.5</v>
      </c>
      <c r="J592">
        <v>59.8</v>
      </c>
      <c r="K592" s="1">
        <v>17638</v>
      </c>
      <c r="L592">
        <v>14.4</v>
      </c>
      <c r="M592" s="2">
        <v>0.27</v>
      </c>
      <c r="N592">
        <v>2012</v>
      </c>
      <c r="O592" s="10">
        <f t="shared" si="29"/>
        <v>40933</v>
      </c>
      <c r="P592">
        <f t="shared" si="30"/>
        <v>4</v>
      </c>
    </row>
    <row r="593" spans="1:16" x14ac:dyDescent="0.2">
      <c r="A593">
        <f t="shared" si="31"/>
        <v>592</v>
      </c>
      <c r="B593" t="s">
        <v>408</v>
      </c>
      <c r="C593" t="s">
        <v>451</v>
      </c>
      <c r="D593" t="s">
        <v>62</v>
      </c>
      <c r="E593">
        <v>13.4</v>
      </c>
      <c r="F593">
        <v>59.9</v>
      </c>
      <c r="G593">
        <v>11.8</v>
      </c>
      <c r="H593">
        <v>39.4</v>
      </c>
      <c r="I593">
        <v>24.2</v>
      </c>
      <c r="J593">
        <v>59.8</v>
      </c>
      <c r="K593" s="1">
        <v>23026</v>
      </c>
      <c r="L593">
        <v>23.4</v>
      </c>
      <c r="M593" s="2">
        <v>0.22</v>
      </c>
      <c r="N593">
        <v>2012</v>
      </c>
      <c r="O593" s="10">
        <f t="shared" si="29"/>
        <v>40934</v>
      </c>
      <c r="P593">
        <f t="shared" si="30"/>
        <v>5</v>
      </c>
    </row>
    <row r="594" spans="1:16" x14ac:dyDescent="0.2">
      <c r="A594">
        <f t="shared" si="31"/>
        <v>593</v>
      </c>
      <c r="B594" t="s">
        <v>408</v>
      </c>
      <c r="C594" t="s">
        <v>452</v>
      </c>
      <c r="D594" t="s">
        <v>299</v>
      </c>
      <c r="E594">
        <v>26.5</v>
      </c>
      <c r="F594">
        <v>24.4</v>
      </c>
      <c r="G594">
        <v>19.100000000000001</v>
      </c>
      <c r="H594">
        <v>27.2</v>
      </c>
      <c r="I594">
        <v>73.099999999999994</v>
      </c>
      <c r="J594">
        <v>59.8</v>
      </c>
      <c r="K594" s="1">
        <v>19959</v>
      </c>
      <c r="L594">
        <v>58.4</v>
      </c>
      <c r="M594" s="2">
        <v>0.01</v>
      </c>
      <c r="N594">
        <v>2012</v>
      </c>
      <c r="O594" s="10">
        <f t="shared" si="29"/>
        <v>40935</v>
      </c>
      <c r="P594">
        <f t="shared" si="30"/>
        <v>6</v>
      </c>
    </row>
    <row r="595" spans="1:16" x14ac:dyDescent="0.2">
      <c r="A595">
        <f t="shared" si="31"/>
        <v>594</v>
      </c>
      <c r="B595" t="s">
        <v>408</v>
      </c>
      <c r="C595" t="s">
        <v>453</v>
      </c>
      <c r="D595" t="s">
        <v>57</v>
      </c>
      <c r="E595">
        <v>20.6</v>
      </c>
      <c r="F595">
        <v>81.8</v>
      </c>
      <c r="G595">
        <v>18</v>
      </c>
      <c r="H595">
        <v>19.399999999999999</v>
      </c>
      <c r="I595">
        <v>87.7</v>
      </c>
      <c r="J595">
        <v>59.8</v>
      </c>
      <c r="K595" s="1">
        <v>18971</v>
      </c>
      <c r="L595">
        <v>26.2</v>
      </c>
      <c r="M595" s="2">
        <v>0.32</v>
      </c>
      <c r="N595">
        <v>2012</v>
      </c>
      <c r="O595" s="10">
        <f t="shared" si="29"/>
        <v>40936</v>
      </c>
      <c r="P595">
        <f t="shared" si="30"/>
        <v>7</v>
      </c>
    </row>
    <row r="596" spans="1:16" x14ac:dyDescent="0.2">
      <c r="A596">
        <f t="shared" si="31"/>
        <v>595</v>
      </c>
      <c r="B596" t="s">
        <v>408</v>
      </c>
      <c r="C596" t="s">
        <v>454</v>
      </c>
      <c r="D596" t="s">
        <v>20</v>
      </c>
      <c r="E596">
        <v>24.4</v>
      </c>
      <c r="F596">
        <v>63</v>
      </c>
      <c r="G596">
        <v>17.7</v>
      </c>
      <c r="H596">
        <v>19.3</v>
      </c>
      <c r="I596">
        <v>33.1</v>
      </c>
      <c r="J596">
        <v>59.8</v>
      </c>
      <c r="K596" s="1">
        <v>15705</v>
      </c>
      <c r="L596">
        <v>20.2</v>
      </c>
      <c r="M596" s="2">
        <v>0.2</v>
      </c>
      <c r="N596">
        <v>2012</v>
      </c>
      <c r="O596" s="10">
        <f t="shared" si="29"/>
        <v>40937</v>
      </c>
      <c r="P596">
        <f t="shared" si="30"/>
        <v>1</v>
      </c>
    </row>
    <row r="597" spans="1:16" x14ac:dyDescent="0.2">
      <c r="A597">
        <f t="shared" si="31"/>
        <v>596</v>
      </c>
      <c r="B597" t="s">
        <v>408</v>
      </c>
      <c r="C597" t="s">
        <v>455</v>
      </c>
      <c r="D597" t="s">
        <v>456</v>
      </c>
      <c r="E597">
        <v>17.8</v>
      </c>
      <c r="F597">
        <v>42</v>
      </c>
      <c r="G597">
        <v>17.8</v>
      </c>
      <c r="H597">
        <v>34.4</v>
      </c>
      <c r="I597">
        <v>26.3</v>
      </c>
      <c r="J597">
        <v>59.8</v>
      </c>
      <c r="K597" s="1">
        <v>10269</v>
      </c>
      <c r="L597">
        <v>13</v>
      </c>
      <c r="M597" s="2">
        <v>0.03</v>
      </c>
      <c r="N597">
        <v>2012</v>
      </c>
      <c r="O597" s="10">
        <f t="shared" si="29"/>
        <v>40938</v>
      </c>
      <c r="P597">
        <f t="shared" si="30"/>
        <v>2</v>
      </c>
    </row>
    <row r="598" spans="1:16" x14ac:dyDescent="0.2">
      <c r="A598">
        <f t="shared" si="31"/>
        <v>597</v>
      </c>
      <c r="B598" t="s">
        <v>408</v>
      </c>
      <c r="C598" t="s">
        <v>457</v>
      </c>
      <c r="D598" t="s">
        <v>129</v>
      </c>
      <c r="E598">
        <v>20.399999999999999</v>
      </c>
      <c r="F598">
        <v>41.4</v>
      </c>
      <c r="G598">
        <v>21.5</v>
      </c>
      <c r="H598">
        <v>28.9</v>
      </c>
      <c r="I598">
        <v>32.299999999999997</v>
      </c>
      <c r="J598">
        <v>59.8</v>
      </c>
      <c r="K598" s="1">
        <v>12326</v>
      </c>
      <c r="L598">
        <v>14.6</v>
      </c>
      <c r="M598" s="2">
        <v>0.05</v>
      </c>
      <c r="N598">
        <v>2012</v>
      </c>
      <c r="O598" s="10">
        <f t="shared" si="29"/>
        <v>40939</v>
      </c>
      <c r="P598">
        <f t="shared" si="30"/>
        <v>3</v>
      </c>
    </row>
    <row r="599" spans="1:16" x14ac:dyDescent="0.2">
      <c r="A599">
        <f t="shared" si="31"/>
        <v>598</v>
      </c>
      <c r="B599" t="s">
        <v>408</v>
      </c>
      <c r="C599" t="s">
        <v>458</v>
      </c>
      <c r="D599" t="s">
        <v>14</v>
      </c>
      <c r="E599">
        <v>18.399999999999999</v>
      </c>
      <c r="F599">
        <v>21.8</v>
      </c>
      <c r="G599">
        <v>20.9</v>
      </c>
      <c r="H599">
        <v>36.700000000000003</v>
      </c>
      <c r="I599">
        <v>29.8</v>
      </c>
      <c r="J599">
        <v>59.8</v>
      </c>
      <c r="K599">
        <v>23873.8</v>
      </c>
      <c r="L599">
        <v>18.399999999999999</v>
      </c>
      <c r="M599" s="2">
        <v>0.25</v>
      </c>
      <c r="N599">
        <v>2012</v>
      </c>
      <c r="O599" s="10">
        <f t="shared" si="29"/>
        <v>40940</v>
      </c>
      <c r="P599">
        <f t="shared" si="30"/>
        <v>4</v>
      </c>
    </row>
    <row r="600" spans="1:16" x14ac:dyDescent="0.2">
      <c r="A600">
        <f t="shared" si="31"/>
        <v>599</v>
      </c>
      <c r="B600" t="s">
        <v>408</v>
      </c>
      <c r="C600" t="s">
        <v>459</v>
      </c>
      <c r="D600" t="s">
        <v>177</v>
      </c>
      <c r="E600">
        <v>14.5</v>
      </c>
      <c r="F600">
        <v>28.8</v>
      </c>
      <c r="G600">
        <v>9.3000000000000007</v>
      </c>
      <c r="H600">
        <v>38.4</v>
      </c>
      <c r="I600">
        <v>42.9</v>
      </c>
      <c r="J600">
        <v>59.8</v>
      </c>
      <c r="K600" s="1">
        <v>31046</v>
      </c>
      <c r="L600">
        <v>11.8</v>
      </c>
      <c r="M600" s="2">
        <v>0.05</v>
      </c>
      <c r="N600">
        <v>2012</v>
      </c>
      <c r="O600" s="10">
        <f t="shared" si="29"/>
        <v>40941</v>
      </c>
      <c r="P600">
        <f t="shared" si="30"/>
        <v>5</v>
      </c>
    </row>
    <row r="601" spans="1:16" x14ac:dyDescent="0.2">
      <c r="A601">
        <f t="shared" si="31"/>
        <v>600</v>
      </c>
      <c r="B601" t="s">
        <v>408</v>
      </c>
      <c r="C601" t="s">
        <v>460</v>
      </c>
      <c r="D601" t="s">
        <v>44</v>
      </c>
      <c r="E601">
        <v>25.4</v>
      </c>
      <c r="F601">
        <v>27.1</v>
      </c>
      <c r="G601">
        <v>17.3</v>
      </c>
      <c r="H601">
        <v>29.7</v>
      </c>
      <c r="I601">
        <v>27.3</v>
      </c>
      <c r="J601">
        <v>59.8</v>
      </c>
      <c r="K601" s="1">
        <v>52316</v>
      </c>
      <c r="L601">
        <v>16.899999999999999</v>
      </c>
      <c r="M601" s="2">
        <v>0.08</v>
      </c>
      <c r="N601">
        <v>2012</v>
      </c>
      <c r="O601" s="10">
        <f t="shared" si="29"/>
        <v>40942</v>
      </c>
      <c r="P601">
        <f t="shared" si="30"/>
        <v>6</v>
      </c>
    </row>
    <row r="602" spans="1:16" x14ac:dyDescent="0.2">
      <c r="A602">
        <f t="shared" si="31"/>
        <v>601</v>
      </c>
      <c r="B602" t="s">
        <v>408</v>
      </c>
      <c r="C602" t="s">
        <v>461</v>
      </c>
      <c r="D602" t="s">
        <v>59</v>
      </c>
      <c r="E602">
        <v>31.3</v>
      </c>
      <c r="F602">
        <v>21.7</v>
      </c>
      <c r="G602">
        <v>12.9</v>
      </c>
      <c r="H602">
        <v>25.3</v>
      </c>
      <c r="I602">
        <v>66.7</v>
      </c>
      <c r="J602">
        <v>59.8</v>
      </c>
      <c r="K602" s="1">
        <v>46227</v>
      </c>
      <c r="L602">
        <v>14.4</v>
      </c>
      <c r="M602" s="2">
        <v>7.0000000000000007E-2</v>
      </c>
      <c r="N602">
        <v>2012</v>
      </c>
      <c r="O602" s="10">
        <f t="shared" si="29"/>
        <v>40943</v>
      </c>
      <c r="P602">
        <f t="shared" si="30"/>
        <v>7</v>
      </c>
    </row>
    <row r="603" spans="1:16" x14ac:dyDescent="0.2">
      <c r="A603">
        <f t="shared" si="31"/>
        <v>602</v>
      </c>
      <c r="B603" t="s">
        <v>408</v>
      </c>
      <c r="C603" t="s">
        <v>462</v>
      </c>
      <c r="D603" t="s">
        <v>135</v>
      </c>
      <c r="E603">
        <v>10.8</v>
      </c>
      <c r="F603">
        <v>12.8</v>
      </c>
      <c r="G603">
        <v>9.6</v>
      </c>
      <c r="H603">
        <v>58.3</v>
      </c>
      <c r="I603">
        <v>29.2</v>
      </c>
      <c r="J603">
        <v>59.8</v>
      </c>
      <c r="K603" s="1">
        <v>8663</v>
      </c>
      <c r="L603">
        <v>20.6</v>
      </c>
      <c r="M603" s="2">
        <v>0.04</v>
      </c>
      <c r="N603">
        <v>2012</v>
      </c>
      <c r="O603" s="10">
        <f t="shared" si="29"/>
        <v>40944</v>
      </c>
      <c r="P603">
        <f t="shared" si="30"/>
        <v>1</v>
      </c>
    </row>
    <row r="604" spans="1:16" x14ac:dyDescent="0.2">
      <c r="A604">
        <f t="shared" si="31"/>
        <v>603</v>
      </c>
      <c r="B604">
        <v>1</v>
      </c>
      <c r="C604" t="s">
        <v>15</v>
      </c>
      <c r="D604" t="s">
        <v>14</v>
      </c>
      <c r="E604">
        <v>96.3</v>
      </c>
      <c r="F604">
        <v>59.8</v>
      </c>
      <c r="G604">
        <v>99.4</v>
      </c>
      <c r="H604">
        <v>99.7</v>
      </c>
      <c r="I604">
        <v>95.6</v>
      </c>
      <c r="J604">
        <v>95.5</v>
      </c>
      <c r="K604" s="1">
        <v>2243</v>
      </c>
      <c r="L604">
        <v>6.9</v>
      </c>
      <c r="M604" s="2">
        <v>0.27</v>
      </c>
      <c r="N604">
        <v>2013</v>
      </c>
      <c r="O604" s="10">
        <f>DATE(N604,1,A2)</f>
        <v>41275</v>
      </c>
      <c r="P604">
        <f t="shared" si="30"/>
        <v>3</v>
      </c>
    </row>
    <row r="605" spans="1:16" x14ac:dyDescent="0.2">
      <c r="A605">
        <f t="shared" si="31"/>
        <v>604</v>
      </c>
      <c r="B605">
        <v>2</v>
      </c>
      <c r="C605" t="s">
        <v>17</v>
      </c>
      <c r="D605" t="s">
        <v>14</v>
      </c>
      <c r="E605">
        <v>95</v>
      </c>
      <c r="F605">
        <v>56.6</v>
      </c>
      <c r="G605">
        <v>98.8</v>
      </c>
      <c r="H605">
        <v>99.3</v>
      </c>
      <c r="I605">
        <v>62.4</v>
      </c>
      <c r="J605">
        <v>93.7</v>
      </c>
      <c r="K605" s="1">
        <v>15596</v>
      </c>
      <c r="L605">
        <v>7.8</v>
      </c>
      <c r="M605" s="2">
        <v>0.22</v>
      </c>
      <c r="N605">
        <v>2013</v>
      </c>
      <c r="O605" s="10">
        <f t="shared" ref="O605:O668" si="32">DATE(N605,1,A3)</f>
        <v>41276</v>
      </c>
      <c r="P605">
        <f t="shared" si="30"/>
        <v>4</v>
      </c>
    </row>
    <row r="606" spans="1:16" x14ac:dyDescent="0.2">
      <c r="A606">
        <f t="shared" si="31"/>
        <v>605</v>
      </c>
      <c r="B606">
        <v>2</v>
      </c>
      <c r="C606" t="s">
        <v>21</v>
      </c>
      <c r="D606" t="s">
        <v>20</v>
      </c>
      <c r="E606">
        <v>89.7</v>
      </c>
      <c r="F606">
        <v>88.7</v>
      </c>
      <c r="G606">
        <v>98.1</v>
      </c>
      <c r="H606">
        <v>95.6</v>
      </c>
      <c r="I606">
        <v>79.8</v>
      </c>
      <c r="J606">
        <v>93.7</v>
      </c>
      <c r="K606" s="1">
        <v>19919</v>
      </c>
      <c r="L606">
        <v>11.6</v>
      </c>
      <c r="M606" s="2">
        <v>0.34</v>
      </c>
      <c r="N606">
        <v>2013</v>
      </c>
      <c r="O606" s="10">
        <f t="shared" si="32"/>
        <v>41277</v>
      </c>
      <c r="P606">
        <f t="shared" si="30"/>
        <v>5</v>
      </c>
    </row>
    <row r="607" spans="1:16" x14ac:dyDescent="0.2">
      <c r="A607">
        <f t="shared" si="31"/>
        <v>606</v>
      </c>
      <c r="B607">
        <v>4</v>
      </c>
      <c r="C607" t="s">
        <v>13</v>
      </c>
      <c r="D607" t="s">
        <v>14</v>
      </c>
      <c r="E607">
        <v>94.9</v>
      </c>
      <c r="F607">
        <v>63.7</v>
      </c>
      <c r="G607">
        <v>98.6</v>
      </c>
      <c r="H607">
        <v>99.2</v>
      </c>
      <c r="I607">
        <v>39.9</v>
      </c>
      <c r="J607">
        <v>93.6</v>
      </c>
      <c r="K607" s="1">
        <v>20152</v>
      </c>
      <c r="L607">
        <v>8.9</v>
      </c>
      <c r="M607" s="2">
        <v>0.25</v>
      </c>
      <c r="N607">
        <v>2013</v>
      </c>
      <c r="O607" s="10">
        <f t="shared" si="32"/>
        <v>41278</v>
      </c>
      <c r="P607">
        <f t="shared" si="30"/>
        <v>6</v>
      </c>
    </row>
    <row r="608" spans="1:16" x14ac:dyDescent="0.2">
      <c r="A608">
        <f t="shared" si="31"/>
        <v>607</v>
      </c>
      <c r="B608">
        <v>5</v>
      </c>
      <c r="C608" t="s">
        <v>16</v>
      </c>
      <c r="D608" t="s">
        <v>14</v>
      </c>
      <c r="E608">
        <v>92.9</v>
      </c>
      <c r="F608">
        <v>81.599999999999994</v>
      </c>
      <c r="G608">
        <v>89.2</v>
      </c>
      <c r="H608">
        <v>99.9</v>
      </c>
      <c r="I608">
        <v>92.9</v>
      </c>
      <c r="J608">
        <v>93.1</v>
      </c>
      <c r="K608" s="1">
        <v>11074</v>
      </c>
      <c r="L608">
        <v>9</v>
      </c>
      <c r="M608" s="2">
        <v>0.33</v>
      </c>
      <c r="N608">
        <v>2013</v>
      </c>
      <c r="O608" s="10">
        <f t="shared" si="32"/>
        <v>41279</v>
      </c>
      <c r="P608">
        <f t="shared" si="30"/>
        <v>7</v>
      </c>
    </row>
    <row r="609" spans="1:16" x14ac:dyDescent="0.2">
      <c r="A609">
        <f t="shared" si="31"/>
        <v>608</v>
      </c>
      <c r="B609">
        <v>6</v>
      </c>
      <c r="C609" t="s">
        <v>18</v>
      </c>
      <c r="D609" t="s">
        <v>14</v>
      </c>
      <c r="E609">
        <v>89.5</v>
      </c>
      <c r="F609">
        <v>54.5</v>
      </c>
      <c r="G609">
        <v>99.4</v>
      </c>
      <c r="H609">
        <v>99.8</v>
      </c>
      <c r="I609">
        <v>79.5</v>
      </c>
      <c r="J609">
        <v>92.7</v>
      </c>
      <c r="K609" s="1">
        <v>7929</v>
      </c>
      <c r="L609">
        <v>8.4</v>
      </c>
      <c r="M609" s="2">
        <v>0.27</v>
      </c>
      <c r="N609">
        <v>2013</v>
      </c>
      <c r="O609" s="10">
        <f t="shared" si="32"/>
        <v>41280</v>
      </c>
      <c r="P609">
        <f t="shared" si="30"/>
        <v>1</v>
      </c>
    </row>
    <row r="610" spans="1:16" x14ac:dyDescent="0.2">
      <c r="A610">
        <f t="shared" si="31"/>
        <v>609</v>
      </c>
      <c r="B610">
        <v>7</v>
      </c>
      <c r="C610" t="s">
        <v>19</v>
      </c>
      <c r="D610" t="s">
        <v>20</v>
      </c>
      <c r="E610">
        <v>91.2</v>
      </c>
      <c r="F610">
        <v>83.6</v>
      </c>
      <c r="G610">
        <v>95.6</v>
      </c>
      <c r="H610">
        <v>96.2</v>
      </c>
      <c r="I610">
        <v>59.1</v>
      </c>
      <c r="J610">
        <v>92.6</v>
      </c>
      <c r="K610" s="1">
        <v>18812</v>
      </c>
      <c r="L610">
        <v>11.8</v>
      </c>
      <c r="M610" s="2">
        <v>0.34</v>
      </c>
      <c r="N610">
        <v>2013</v>
      </c>
      <c r="O610" s="10">
        <f t="shared" si="32"/>
        <v>41281</v>
      </c>
      <c r="P610">
        <f t="shared" si="30"/>
        <v>2</v>
      </c>
    </row>
    <row r="611" spans="1:16" x14ac:dyDescent="0.2">
      <c r="A611">
        <f t="shared" si="31"/>
        <v>610</v>
      </c>
      <c r="B611">
        <v>8</v>
      </c>
      <c r="C611" t="s">
        <v>23</v>
      </c>
      <c r="D611" t="s">
        <v>20</v>
      </c>
      <c r="E611">
        <v>88</v>
      </c>
      <c r="F611">
        <v>91.4</v>
      </c>
      <c r="G611">
        <v>90.9</v>
      </c>
      <c r="H611">
        <v>93</v>
      </c>
      <c r="I611">
        <v>87.5</v>
      </c>
      <c r="J611">
        <v>90.6</v>
      </c>
      <c r="K611" s="1">
        <v>15060</v>
      </c>
      <c r="L611">
        <v>11.7</v>
      </c>
      <c r="M611" s="2">
        <v>0.51</v>
      </c>
      <c r="N611">
        <v>2013</v>
      </c>
      <c r="O611" s="10">
        <f t="shared" si="32"/>
        <v>41282</v>
      </c>
      <c r="P611">
        <f t="shared" si="30"/>
        <v>3</v>
      </c>
    </row>
    <row r="612" spans="1:16" x14ac:dyDescent="0.2">
      <c r="A612">
        <f t="shared" si="31"/>
        <v>611</v>
      </c>
      <c r="B612">
        <v>9</v>
      </c>
      <c r="C612" t="s">
        <v>22</v>
      </c>
      <c r="D612" t="s">
        <v>14</v>
      </c>
      <c r="E612">
        <v>85.1</v>
      </c>
      <c r="F612">
        <v>49.7</v>
      </c>
      <c r="G612">
        <v>99.3</v>
      </c>
      <c r="H612">
        <v>99.3</v>
      </c>
      <c r="I612">
        <v>65.400000000000006</v>
      </c>
      <c r="J612">
        <v>90.5</v>
      </c>
      <c r="K612" s="1">
        <v>36186</v>
      </c>
      <c r="L612">
        <v>16.399999999999999</v>
      </c>
      <c r="M612" s="2">
        <v>0.15</v>
      </c>
      <c r="N612">
        <v>2013</v>
      </c>
      <c r="O612" s="10">
        <f t="shared" si="32"/>
        <v>41283</v>
      </c>
      <c r="P612">
        <f t="shared" si="30"/>
        <v>4</v>
      </c>
    </row>
    <row r="613" spans="1:16" x14ac:dyDescent="0.2">
      <c r="A613">
        <f t="shared" si="31"/>
        <v>612</v>
      </c>
      <c r="B613">
        <v>10</v>
      </c>
      <c r="C613" t="s">
        <v>26</v>
      </c>
      <c r="D613" t="s">
        <v>14</v>
      </c>
      <c r="E613">
        <v>89.6</v>
      </c>
      <c r="F613">
        <v>55.3</v>
      </c>
      <c r="G613">
        <v>92.9</v>
      </c>
      <c r="H613">
        <v>98.7</v>
      </c>
      <c r="I613">
        <v>49</v>
      </c>
      <c r="J613">
        <v>90.4</v>
      </c>
      <c r="K613" s="1">
        <v>14221</v>
      </c>
      <c r="L613">
        <v>6.9</v>
      </c>
      <c r="M613" s="2">
        <v>0.21</v>
      </c>
      <c r="N613">
        <v>2013</v>
      </c>
      <c r="O613" s="10">
        <f t="shared" si="32"/>
        <v>41284</v>
      </c>
      <c r="P613">
        <f t="shared" si="30"/>
        <v>5</v>
      </c>
    </row>
    <row r="614" spans="1:16" x14ac:dyDescent="0.2">
      <c r="A614">
        <f t="shared" si="31"/>
        <v>613</v>
      </c>
      <c r="B614">
        <v>11</v>
      </c>
      <c r="C614" t="s">
        <v>24</v>
      </c>
      <c r="D614" t="s">
        <v>14</v>
      </c>
      <c r="E614">
        <v>93.2</v>
      </c>
      <c r="F614">
        <v>54.7</v>
      </c>
      <c r="G614">
        <v>92.5</v>
      </c>
      <c r="H614">
        <v>94.8</v>
      </c>
      <c r="I614">
        <v>38.200000000000003</v>
      </c>
      <c r="J614">
        <v>89.2</v>
      </c>
      <c r="K614" s="1">
        <v>11751</v>
      </c>
      <c r="L614">
        <v>4.4000000000000004</v>
      </c>
      <c r="M614" s="2">
        <v>0.2</v>
      </c>
      <c r="N614">
        <v>2013</v>
      </c>
      <c r="O614" s="10">
        <f t="shared" si="32"/>
        <v>41285</v>
      </c>
      <c r="P614">
        <f t="shared" si="30"/>
        <v>6</v>
      </c>
    </row>
    <row r="615" spans="1:16" x14ac:dyDescent="0.2">
      <c r="A615">
        <f t="shared" si="31"/>
        <v>614</v>
      </c>
      <c r="B615">
        <v>12</v>
      </c>
      <c r="C615" t="s">
        <v>29</v>
      </c>
      <c r="D615" t="s">
        <v>30</v>
      </c>
      <c r="E615">
        <v>82.5</v>
      </c>
      <c r="F615">
        <v>95.7</v>
      </c>
      <c r="G615">
        <v>92.7</v>
      </c>
      <c r="H615">
        <v>86.6</v>
      </c>
      <c r="I615">
        <v>49</v>
      </c>
      <c r="J615">
        <v>87.8</v>
      </c>
      <c r="K615" s="1">
        <v>18178</v>
      </c>
      <c r="L615">
        <v>14.7</v>
      </c>
      <c r="M615" s="2">
        <v>0.37</v>
      </c>
      <c r="N615">
        <v>2013</v>
      </c>
      <c r="O615" s="10">
        <f t="shared" si="32"/>
        <v>41286</v>
      </c>
      <c r="P615">
        <f t="shared" si="30"/>
        <v>7</v>
      </c>
    </row>
    <row r="616" spans="1:16" x14ac:dyDescent="0.2">
      <c r="A616">
        <f t="shared" si="31"/>
        <v>615</v>
      </c>
      <c r="B616">
        <v>13</v>
      </c>
      <c r="C616" t="s">
        <v>25</v>
      </c>
      <c r="D616" t="s">
        <v>14</v>
      </c>
      <c r="E616">
        <v>87.3</v>
      </c>
      <c r="F616">
        <v>42.3</v>
      </c>
      <c r="G616">
        <v>93.8</v>
      </c>
      <c r="H616">
        <v>95.9</v>
      </c>
      <c r="I616">
        <v>49</v>
      </c>
      <c r="J616">
        <v>87.7</v>
      </c>
      <c r="K616" s="1">
        <v>38206</v>
      </c>
      <c r="L616">
        <v>10.3</v>
      </c>
      <c r="M616" s="2">
        <v>0.15</v>
      </c>
      <c r="N616">
        <v>2013</v>
      </c>
      <c r="O616" s="10">
        <f t="shared" si="32"/>
        <v>41287</v>
      </c>
      <c r="P616">
        <f t="shared" si="30"/>
        <v>1</v>
      </c>
    </row>
    <row r="617" spans="1:16" x14ac:dyDescent="0.2">
      <c r="A617">
        <f t="shared" si="31"/>
        <v>616</v>
      </c>
      <c r="B617">
        <v>14</v>
      </c>
      <c r="C617" t="s">
        <v>34</v>
      </c>
      <c r="D617" t="s">
        <v>14</v>
      </c>
      <c r="E617">
        <v>89.7</v>
      </c>
      <c r="F617">
        <v>66.099999999999994</v>
      </c>
      <c r="G617">
        <v>82</v>
      </c>
      <c r="H617">
        <v>96.1</v>
      </c>
      <c r="I617">
        <v>49</v>
      </c>
      <c r="J617">
        <v>87</v>
      </c>
      <c r="K617" s="1">
        <v>25055</v>
      </c>
      <c r="L617">
        <v>5.9</v>
      </c>
      <c r="M617" s="2">
        <v>0.28000000000000003</v>
      </c>
      <c r="N617">
        <v>2013</v>
      </c>
      <c r="O617" s="10">
        <f t="shared" si="32"/>
        <v>41288</v>
      </c>
      <c r="P617">
        <f t="shared" si="30"/>
        <v>2</v>
      </c>
    </row>
    <row r="618" spans="1:16" x14ac:dyDescent="0.2">
      <c r="A618">
        <f t="shared" si="31"/>
        <v>617</v>
      </c>
      <c r="B618">
        <v>15</v>
      </c>
      <c r="C618" t="s">
        <v>35</v>
      </c>
      <c r="D618" t="s">
        <v>14</v>
      </c>
      <c r="E618">
        <v>90</v>
      </c>
      <c r="F618">
        <v>38.1</v>
      </c>
      <c r="G618">
        <v>89.4</v>
      </c>
      <c r="H618">
        <v>96.2</v>
      </c>
      <c r="I618">
        <v>43.7</v>
      </c>
      <c r="J618">
        <v>86.6</v>
      </c>
      <c r="K618" s="1">
        <v>20376</v>
      </c>
      <c r="L618">
        <v>6.5</v>
      </c>
      <c r="M618" s="2">
        <v>0.2</v>
      </c>
      <c r="N618">
        <v>2013</v>
      </c>
      <c r="O618" s="10">
        <f t="shared" si="32"/>
        <v>41289</v>
      </c>
      <c r="P618">
        <f t="shared" si="30"/>
        <v>3</v>
      </c>
    </row>
    <row r="619" spans="1:16" x14ac:dyDescent="0.2">
      <c r="A619">
        <f t="shared" si="31"/>
        <v>618</v>
      </c>
      <c r="B619">
        <v>16</v>
      </c>
      <c r="C619" t="s">
        <v>27</v>
      </c>
      <c r="D619" t="s">
        <v>14</v>
      </c>
      <c r="E619">
        <v>81.8</v>
      </c>
      <c r="F619">
        <v>57.3</v>
      </c>
      <c r="G619">
        <v>85.5</v>
      </c>
      <c r="H619">
        <v>95.3</v>
      </c>
      <c r="I619">
        <v>100</v>
      </c>
      <c r="J619">
        <v>85.6</v>
      </c>
      <c r="K619" s="1">
        <v>15128</v>
      </c>
      <c r="L619">
        <v>3.6</v>
      </c>
      <c r="M619" s="2">
        <v>0.23</v>
      </c>
      <c r="N619">
        <v>2013</v>
      </c>
      <c r="O619" s="10">
        <f t="shared" si="32"/>
        <v>41290</v>
      </c>
      <c r="P619">
        <f t="shared" si="30"/>
        <v>4</v>
      </c>
    </row>
    <row r="620" spans="1:16" x14ac:dyDescent="0.2">
      <c r="A620">
        <f t="shared" si="31"/>
        <v>619</v>
      </c>
      <c r="B620">
        <v>17</v>
      </c>
      <c r="C620" t="s">
        <v>39</v>
      </c>
      <c r="D620" t="s">
        <v>20</v>
      </c>
      <c r="E620">
        <v>83.5</v>
      </c>
      <c r="F620">
        <v>89</v>
      </c>
      <c r="G620">
        <v>88.8</v>
      </c>
      <c r="H620">
        <v>86.8</v>
      </c>
      <c r="I620">
        <v>45.1</v>
      </c>
      <c r="J620">
        <v>85.5</v>
      </c>
      <c r="K620" s="1">
        <v>26607</v>
      </c>
      <c r="L620">
        <v>10.7</v>
      </c>
      <c r="M620" s="2">
        <v>0.46</v>
      </c>
      <c r="N620">
        <v>2013</v>
      </c>
      <c r="O620" s="10">
        <f t="shared" si="32"/>
        <v>41291</v>
      </c>
      <c r="P620">
        <f t="shared" si="30"/>
        <v>5</v>
      </c>
    </row>
    <row r="621" spans="1:16" x14ac:dyDescent="0.2">
      <c r="A621">
        <f t="shared" si="31"/>
        <v>620</v>
      </c>
      <c r="B621">
        <v>18</v>
      </c>
      <c r="C621" t="s">
        <v>28</v>
      </c>
      <c r="D621" t="s">
        <v>14</v>
      </c>
      <c r="E621">
        <v>77</v>
      </c>
      <c r="F621">
        <v>53.8</v>
      </c>
      <c r="G621">
        <v>92.1</v>
      </c>
      <c r="H621">
        <v>91.8</v>
      </c>
      <c r="I621">
        <v>39.5</v>
      </c>
      <c r="J621">
        <v>83.3</v>
      </c>
      <c r="K621" s="1">
        <v>21424</v>
      </c>
      <c r="L621">
        <v>10.199999999999999</v>
      </c>
      <c r="M621" s="2">
        <v>0.19</v>
      </c>
      <c r="N621">
        <v>2013</v>
      </c>
      <c r="O621" s="10">
        <f t="shared" si="32"/>
        <v>41292</v>
      </c>
      <c r="P621">
        <f t="shared" si="30"/>
        <v>6</v>
      </c>
    </row>
    <row r="622" spans="1:16" x14ac:dyDescent="0.2">
      <c r="A622">
        <f t="shared" si="31"/>
        <v>621</v>
      </c>
      <c r="B622">
        <v>19</v>
      </c>
      <c r="C622" t="s">
        <v>42</v>
      </c>
      <c r="D622" t="s">
        <v>14</v>
      </c>
      <c r="E622">
        <v>77.599999999999994</v>
      </c>
      <c r="F622">
        <v>33.799999999999997</v>
      </c>
      <c r="G622">
        <v>87.3</v>
      </c>
      <c r="H622">
        <v>98.2</v>
      </c>
      <c r="I622">
        <v>64.400000000000006</v>
      </c>
      <c r="J622">
        <v>83.1</v>
      </c>
      <c r="K622" s="1">
        <v>18334</v>
      </c>
      <c r="L622">
        <v>13.8</v>
      </c>
      <c r="M622" s="2">
        <v>0.15</v>
      </c>
      <c r="N622">
        <v>2013</v>
      </c>
      <c r="O622" s="10">
        <f t="shared" si="32"/>
        <v>41293</v>
      </c>
      <c r="P622">
        <f t="shared" si="30"/>
        <v>7</v>
      </c>
    </row>
    <row r="623" spans="1:16" x14ac:dyDescent="0.2">
      <c r="A623">
        <f t="shared" si="31"/>
        <v>622</v>
      </c>
      <c r="B623">
        <v>20</v>
      </c>
      <c r="C623" t="s">
        <v>31</v>
      </c>
      <c r="D623" t="s">
        <v>14</v>
      </c>
      <c r="E623">
        <v>76.099999999999994</v>
      </c>
      <c r="F623">
        <v>47.6</v>
      </c>
      <c r="G623">
        <v>91.4</v>
      </c>
      <c r="H623">
        <v>91.6</v>
      </c>
      <c r="I623">
        <v>53.9</v>
      </c>
      <c r="J623">
        <v>82.6</v>
      </c>
      <c r="K623" s="1">
        <v>41786</v>
      </c>
      <c r="L623">
        <v>9</v>
      </c>
      <c r="M623" s="2">
        <v>0.16</v>
      </c>
      <c r="N623">
        <v>2013</v>
      </c>
      <c r="O623" s="10">
        <f t="shared" si="32"/>
        <v>41294</v>
      </c>
      <c r="P623">
        <f t="shared" si="30"/>
        <v>1</v>
      </c>
    </row>
    <row r="624" spans="1:16" x14ac:dyDescent="0.2">
      <c r="A624">
        <f t="shared" si="31"/>
        <v>623</v>
      </c>
      <c r="B624">
        <v>21</v>
      </c>
      <c r="C624" t="s">
        <v>32</v>
      </c>
      <c r="D624" t="s">
        <v>33</v>
      </c>
      <c r="E624">
        <v>79.599999999999994</v>
      </c>
      <c r="F624">
        <v>65.099999999999994</v>
      </c>
      <c r="G624">
        <v>89.4</v>
      </c>
      <c r="H624">
        <v>85.1</v>
      </c>
      <c r="I624">
        <v>42.9</v>
      </c>
      <c r="J624">
        <v>82.2</v>
      </c>
      <c r="K624" s="1">
        <v>66198</v>
      </c>
      <c r="L624">
        <v>19.5</v>
      </c>
      <c r="M624" s="2">
        <v>0.15</v>
      </c>
      <c r="N624">
        <v>2013</v>
      </c>
      <c r="O624" s="10">
        <f t="shared" si="32"/>
        <v>41295</v>
      </c>
      <c r="P624">
        <f t="shared" si="30"/>
        <v>2</v>
      </c>
    </row>
    <row r="625" spans="1:16" x14ac:dyDescent="0.2">
      <c r="A625">
        <f t="shared" si="31"/>
        <v>624</v>
      </c>
      <c r="B625">
        <v>22</v>
      </c>
      <c r="C625" t="s">
        <v>36</v>
      </c>
      <c r="D625" t="s">
        <v>14</v>
      </c>
      <c r="E625">
        <v>71.8</v>
      </c>
      <c r="F625">
        <v>51.4</v>
      </c>
      <c r="G625">
        <v>87</v>
      </c>
      <c r="H625">
        <v>95.5</v>
      </c>
      <c r="I625">
        <v>55.9</v>
      </c>
      <c r="J625">
        <v>81.5</v>
      </c>
      <c r="K625" s="1">
        <v>11885</v>
      </c>
      <c r="L625">
        <v>13.1</v>
      </c>
      <c r="M625" s="2">
        <v>0.35</v>
      </c>
      <c r="N625">
        <v>2013</v>
      </c>
      <c r="O625" s="10">
        <f t="shared" si="32"/>
        <v>41296</v>
      </c>
      <c r="P625">
        <f t="shared" si="30"/>
        <v>3</v>
      </c>
    </row>
    <row r="626" spans="1:16" x14ac:dyDescent="0.2">
      <c r="A626">
        <f t="shared" si="31"/>
        <v>625</v>
      </c>
      <c r="B626">
        <v>23</v>
      </c>
      <c r="C626" t="s">
        <v>41</v>
      </c>
      <c r="D626" t="s">
        <v>14</v>
      </c>
      <c r="E626">
        <v>72.3</v>
      </c>
      <c r="F626">
        <v>45.8</v>
      </c>
      <c r="G626">
        <v>81.5</v>
      </c>
      <c r="H626">
        <v>97</v>
      </c>
      <c r="I626">
        <v>100</v>
      </c>
      <c r="J626">
        <v>81.2</v>
      </c>
      <c r="K626" s="1">
        <v>15172</v>
      </c>
      <c r="L626">
        <v>4.8</v>
      </c>
      <c r="M626" s="2">
        <v>0.17</v>
      </c>
      <c r="N626">
        <v>2013</v>
      </c>
      <c r="O626" s="10">
        <f t="shared" si="32"/>
        <v>41297</v>
      </c>
      <c r="P626">
        <f t="shared" si="30"/>
        <v>4</v>
      </c>
    </row>
    <row r="627" spans="1:16" x14ac:dyDescent="0.2">
      <c r="A627">
        <f t="shared" si="31"/>
        <v>626</v>
      </c>
      <c r="B627">
        <v>24</v>
      </c>
      <c r="C627" t="s">
        <v>40</v>
      </c>
      <c r="D627" t="s">
        <v>14</v>
      </c>
      <c r="E627">
        <v>74.7</v>
      </c>
      <c r="F627">
        <v>39.1</v>
      </c>
      <c r="G627">
        <v>81.3</v>
      </c>
      <c r="H627">
        <v>97</v>
      </c>
      <c r="I627">
        <v>41.3</v>
      </c>
      <c r="J627">
        <v>79.900000000000006</v>
      </c>
      <c r="K627" s="1">
        <v>44020</v>
      </c>
      <c r="L627">
        <v>11.8</v>
      </c>
      <c r="M627" s="2">
        <v>0.13</v>
      </c>
      <c r="N627">
        <v>2013</v>
      </c>
      <c r="O627" s="10">
        <f t="shared" si="32"/>
        <v>41298</v>
      </c>
      <c r="P627">
        <f t="shared" si="30"/>
        <v>5</v>
      </c>
    </row>
    <row r="628" spans="1:16" x14ac:dyDescent="0.2">
      <c r="A628">
        <f t="shared" si="31"/>
        <v>627</v>
      </c>
      <c r="B628">
        <v>25</v>
      </c>
      <c r="C628" t="s">
        <v>45</v>
      </c>
      <c r="D628" t="s">
        <v>14</v>
      </c>
      <c r="E628">
        <v>70.2</v>
      </c>
      <c r="F628">
        <v>66.3</v>
      </c>
      <c r="G628">
        <v>79.5</v>
      </c>
      <c r="H628">
        <v>90.3</v>
      </c>
      <c r="I628">
        <v>74.900000000000006</v>
      </c>
      <c r="J628">
        <v>78.8</v>
      </c>
      <c r="K628" s="1">
        <v>19967</v>
      </c>
      <c r="L628">
        <v>20.100000000000001</v>
      </c>
      <c r="M628" s="2">
        <v>0.26</v>
      </c>
      <c r="N628">
        <v>2013</v>
      </c>
      <c r="O628" s="10">
        <f t="shared" si="32"/>
        <v>41299</v>
      </c>
      <c r="P628">
        <f t="shared" si="30"/>
        <v>6</v>
      </c>
    </row>
    <row r="629" spans="1:16" x14ac:dyDescent="0.2">
      <c r="A629">
        <f t="shared" si="31"/>
        <v>628</v>
      </c>
      <c r="B629">
        <v>25</v>
      </c>
      <c r="C629" t="s">
        <v>240</v>
      </c>
      <c r="D629" t="s">
        <v>14</v>
      </c>
      <c r="E629">
        <v>75.5</v>
      </c>
      <c r="F629">
        <v>42.1</v>
      </c>
      <c r="G629">
        <v>80.7</v>
      </c>
      <c r="H629">
        <v>91</v>
      </c>
      <c r="I629">
        <v>57.9</v>
      </c>
      <c r="J629">
        <v>78.8</v>
      </c>
      <c r="K629" s="1">
        <v>49427</v>
      </c>
      <c r="L629">
        <v>17.399999999999999</v>
      </c>
      <c r="M629" s="2">
        <v>0.09</v>
      </c>
      <c r="N629">
        <v>2013</v>
      </c>
      <c r="O629" s="10">
        <f t="shared" si="32"/>
        <v>41300</v>
      </c>
      <c r="P629">
        <f t="shared" si="30"/>
        <v>7</v>
      </c>
    </row>
    <row r="630" spans="1:16" x14ac:dyDescent="0.2">
      <c r="A630">
        <f t="shared" si="31"/>
        <v>629</v>
      </c>
      <c r="B630">
        <v>27</v>
      </c>
      <c r="C630" t="s">
        <v>43</v>
      </c>
      <c r="D630" t="s">
        <v>44</v>
      </c>
      <c r="E630">
        <v>87.9</v>
      </c>
      <c r="F630">
        <v>27.6</v>
      </c>
      <c r="G630">
        <v>89.9</v>
      </c>
      <c r="H630">
        <v>71.3</v>
      </c>
      <c r="I630">
        <v>59</v>
      </c>
      <c r="J630">
        <v>78.3</v>
      </c>
      <c r="K630" s="1">
        <v>26199</v>
      </c>
      <c r="L630">
        <v>5.7</v>
      </c>
      <c r="M630" s="2">
        <v>0.1</v>
      </c>
      <c r="N630">
        <v>2013</v>
      </c>
      <c r="O630" s="10">
        <f t="shared" si="32"/>
        <v>41301</v>
      </c>
      <c r="P630">
        <f t="shared" si="30"/>
        <v>1</v>
      </c>
    </row>
    <row r="631" spans="1:16" x14ac:dyDescent="0.2">
      <c r="A631">
        <f t="shared" si="31"/>
        <v>630</v>
      </c>
      <c r="B631">
        <v>28</v>
      </c>
      <c r="C631" t="s">
        <v>56</v>
      </c>
      <c r="D631" t="s">
        <v>57</v>
      </c>
      <c r="E631">
        <v>68.400000000000006</v>
      </c>
      <c r="F631">
        <v>77.2</v>
      </c>
      <c r="G631">
        <v>82.5</v>
      </c>
      <c r="H631">
        <v>83.7</v>
      </c>
      <c r="I631">
        <v>67.599999999999994</v>
      </c>
      <c r="J631">
        <v>77.900000000000006</v>
      </c>
      <c r="K631" s="1">
        <v>40128</v>
      </c>
      <c r="L631">
        <v>23.7</v>
      </c>
      <c r="M631" s="2">
        <v>0.35</v>
      </c>
      <c r="N631">
        <v>2013</v>
      </c>
      <c r="O631" s="10">
        <f t="shared" si="32"/>
        <v>41302</v>
      </c>
      <c r="P631">
        <f t="shared" si="30"/>
        <v>2</v>
      </c>
    </row>
    <row r="632" spans="1:16" x14ac:dyDescent="0.2">
      <c r="A632">
        <f t="shared" si="31"/>
        <v>631</v>
      </c>
      <c r="B632">
        <v>29</v>
      </c>
      <c r="C632" t="s">
        <v>53</v>
      </c>
      <c r="D632" t="s">
        <v>54</v>
      </c>
      <c r="E632">
        <v>74.400000000000006</v>
      </c>
      <c r="F632">
        <v>92.3</v>
      </c>
      <c r="G632">
        <v>87.2</v>
      </c>
      <c r="H632">
        <v>67.2</v>
      </c>
      <c r="I632">
        <v>77.400000000000006</v>
      </c>
      <c r="J632">
        <v>77.5</v>
      </c>
      <c r="K632" s="1">
        <v>31592</v>
      </c>
      <c r="L632">
        <v>15.5</v>
      </c>
      <c r="M632" s="2">
        <v>0.34</v>
      </c>
      <c r="N632">
        <v>2013</v>
      </c>
      <c r="O632" s="10">
        <f t="shared" si="32"/>
        <v>41303</v>
      </c>
      <c r="P632">
        <f t="shared" si="30"/>
        <v>3</v>
      </c>
    </row>
    <row r="633" spans="1:16" x14ac:dyDescent="0.2">
      <c r="A633">
        <f t="shared" si="31"/>
        <v>632</v>
      </c>
      <c r="B633">
        <v>30</v>
      </c>
      <c r="C633" t="s">
        <v>49</v>
      </c>
      <c r="D633" t="s">
        <v>33</v>
      </c>
      <c r="E633">
        <v>69.099999999999994</v>
      </c>
      <c r="F633">
        <v>82.1</v>
      </c>
      <c r="G633">
        <v>80.400000000000006</v>
      </c>
      <c r="H633">
        <v>84</v>
      </c>
      <c r="I633">
        <v>42.4</v>
      </c>
      <c r="J633">
        <v>77.3</v>
      </c>
      <c r="K633" s="1">
        <v>50152</v>
      </c>
      <c r="L633">
        <v>17.600000000000001</v>
      </c>
      <c r="M633" s="2">
        <v>0.25</v>
      </c>
      <c r="N633">
        <v>2013</v>
      </c>
      <c r="O633" s="10">
        <f t="shared" si="32"/>
        <v>41304</v>
      </c>
      <c r="P633">
        <f t="shared" si="30"/>
        <v>4</v>
      </c>
    </row>
    <row r="634" spans="1:16" x14ac:dyDescent="0.2">
      <c r="A634">
        <f t="shared" si="31"/>
        <v>633</v>
      </c>
      <c r="B634">
        <v>31</v>
      </c>
      <c r="C634" t="s">
        <v>239</v>
      </c>
      <c r="D634" t="s">
        <v>14</v>
      </c>
      <c r="E634">
        <v>76.099999999999994</v>
      </c>
      <c r="F634">
        <v>29.8</v>
      </c>
      <c r="G634">
        <v>80.099999999999994</v>
      </c>
      <c r="H634">
        <v>88.2</v>
      </c>
      <c r="I634">
        <v>54.8</v>
      </c>
      <c r="J634">
        <v>76.900000000000006</v>
      </c>
      <c r="K634" s="1">
        <v>39655</v>
      </c>
      <c r="L634">
        <v>10.8</v>
      </c>
      <c r="M634" s="2">
        <v>0.11</v>
      </c>
      <c r="N634">
        <v>2013</v>
      </c>
      <c r="O634" s="10">
        <f t="shared" si="32"/>
        <v>41305</v>
      </c>
      <c r="P634">
        <f t="shared" si="30"/>
        <v>5</v>
      </c>
    </row>
    <row r="635" spans="1:16" x14ac:dyDescent="0.2">
      <c r="A635">
        <f t="shared" si="31"/>
        <v>634</v>
      </c>
      <c r="B635">
        <v>32</v>
      </c>
      <c r="C635" t="s">
        <v>63</v>
      </c>
      <c r="D635" t="s">
        <v>20</v>
      </c>
      <c r="E635">
        <v>68.400000000000006</v>
      </c>
      <c r="F635">
        <v>78.900000000000006</v>
      </c>
      <c r="G635">
        <v>71.3</v>
      </c>
      <c r="H635">
        <v>90.8</v>
      </c>
      <c r="I635">
        <v>43.8</v>
      </c>
      <c r="J635">
        <v>76.099999999999994</v>
      </c>
      <c r="K635" s="1">
        <v>25774</v>
      </c>
      <c r="L635">
        <v>14.1</v>
      </c>
      <c r="M635" s="2">
        <v>0.36</v>
      </c>
      <c r="N635">
        <v>2013</v>
      </c>
      <c r="O635" s="10">
        <f t="shared" si="32"/>
        <v>41306</v>
      </c>
      <c r="P635">
        <f t="shared" si="30"/>
        <v>6</v>
      </c>
    </row>
    <row r="636" spans="1:16" x14ac:dyDescent="0.2">
      <c r="A636">
        <f t="shared" si="31"/>
        <v>635</v>
      </c>
      <c r="B636">
        <v>33</v>
      </c>
      <c r="C636" t="s">
        <v>52</v>
      </c>
      <c r="D636" t="s">
        <v>14</v>
      </c>
      <c r="E636">
        <v>74.2</v>
      </c>
      <c r="F636">
        <v>36</v>
      </c>
      <c r="G636">
        <v>84.9</v>
      </c>
      <c r="H636">
        <v>80.8</v>
      </c>
      <c r="I636">
        <v>49</v>
      </c>
      <c r="J636">
        <v>75.8</v>
      </c>
      <c r="K636" s="1">
        <v>42727</v>
      </c>
      <c r="L636">
        <v>18.7</v>
      </c>
      <c r="M636" s="2">
        <v>0.2</v>
      </c>
      <c r="N636">
        <v>2013</v>
      </c>
      <c r="O636" s="10">
        <f t="shared" si="32"/>
        <v>41307</v>
      </c>
      <c r="P636">
        <f t="shared" si="30"/>
        <v>7</v>
      </c>
    </row>
    <row r="637" spans="1:16" x14ac:dyDescent="0.2">
      <c r="A637">
        <f t="shared" si="31"/>
        <v>636</v>
      </c>
      <c r="B637">
        <v>34</v>
      </c>
      <c r="C637" t="s">
        <v>55</v>
      </c>
      <c r="D637" t="s">
        <v>33</v>
      </c>
      <c r="E637">
        <v>74.400000000000006</v>
      </c>
      <c r="F637">
        <v>75.900000000000006</v>
      </c>
      <c r="G637">
        <v>80.400000000000006</v>
      </c>
      <c r="H637">
        <v>75.2</v>
      </c>
      <c r="I637">
        <v>40.299999999999997</v>
      </c>
      <c r="J637">
        <v>75.7</v>
      </c>
      <c r="K637" s="1">
        <v>31326</v>
      </c>
      <c r="L637">
        <v>13.7</v>
      </c>
      <c r="M637" s="2">
        <v>0.23</v>
      </c>
      <c r="N637">
        <v>2013</v>
      </c>
      <c r="O637" s="10">
        <f t="shared" si="32"/>
        <v>41308</v>
      </c>
      <c r="P637">
        <f t="shared" si="30"/>
        <v>1</v>
      </c>
    </row>
    <row r="638" spans="1:16" x14ac:dyDescent="0.2">
      <c r="A638">
        <f t="shared" si="31"/>
        <v>637</v>
      </c>
      <c r="B638">
        <v>35</v>
      </c>
      <c r="C638" t="s">
        <v>48</v>
      </c>
      <c r="D638" t="s">
        <v>14</v>
      </c>
      <c r="E638">
        <v>56.1</v>
      </c>
      <c r="F638">
        <v>58.3</v>
      </c>
      <c r="G638">
        <v>73.5</v>
      </c>
      <c r="H638">
        <v>99.4</v>
      </c>
      <c r="I638">
        <v>100</v>
      </c>
      <c r="J638">
        <v>75.599999999999994</v>
      </c>
      <c r="K638" s="1">
        <v>22020</v>
      </c>
      <c r="L638">
        <v>27.3</v>
      </c>
      <c r="M638" s="2">
        <v>0.11</v>
      </c>
      <c r="N638">
        <v>2013</v>
      </c>
      <c r="O638" s="10">
        <f t="shared" si="32"/>
        <v>41309</v>
      </c>
      <c r="P638">
        <f t="shared" si="30"/>
        <v>2</v>
      </c>
    </row>
    <row r="639" spans="1:16" x14ac:dyDescent="0.2">
      <c r="A639">
        <f t="shared" si="31"/>
        <v>638</v>
      </c>
      <c r="B639">
        <v>35</v>
      </c>
      <c r="C639" t="s">
        <v>37</v>
      </c>
      <c r="D639" t="s">
        <v>38</v>
      </c>
      <c r="E639">
        <v>78.400000000000006</v>
      </c>
      <c r="F639">
        <v>81.7</v>
      </c>
      <c r="G639">
        <v>85.9</v>
      </c>
      <c r="H639">
        <v>62.1</v>
      </c>
      <c r="I639">
        <v>62.5</v>
      </c>
      <c r="J639">
        <v>75.599999999999994</v>
      </c>
      <c r="K639" s="1">
        <v>19835</v>
      </c>
      <c r="L639">
        <v>17.600000000000001</v>
      </c>
      <c r="M639" s="2">
        <v>0.38</v>
      </c>
      <c r="N639">
        <v>2013</v>
      </c>
      <c r="O639" s="10">
        <f t="shared" si="32"/>
        <v>41310</v>
      </c>
      <c r="P639">
        <f t="shared" si="30"/>
        <v>3</v>
      </c>
    </row>
    <row r="640" spans="1:16" x14ac:dyDescent="0.2">
      <c r="A640">
        <f t="shared" si="31"/>
        <v>639</v>
      </c>
      <c r="B640">
        <v>37</v>
      </c>
      <c r="C640" t="s">
        <v>66</v>
      </c>
      <c r="D640" t="s">
        <v>57</v>
      </c>
      <c r="E640">
        <v>68.599999999999994</v>
      </c>
      <c r="F640">
        <v>90</v>
      </c>
      <c r="G640">
        <v>83.5</v>
      </c>
      <c r="H640">
        <v>73.5</v>
      </c>
      <c r="I640">
        <v>39.6</v>
      </c>
      <c r="J640">
        <v>75.400000000000006</v>
      </c>
      <c r="K640" s="1">
        <v>14604</v>
      </c>
      <c r="L640">
        <v>19.2</v>
      </c>
      <c r="M640" s="2">
        <v>0.35</v>
      </c>
      <c r="N640">
        <v>2013</v>
      </c>
      <c r="O640" s="10">
        <f t="shared" si="32"/>
        <v>41311</v>
      </c>
      <c r="P640">
        <f t="shared" si="30"/>
        <v>4</v>
      </c>
    </row>
    <row r="641" spans="1:16" x14ac:dyDescent="0.2">
      <c r="A641">
        <f t="shared" si="31"/>
        <v>640</v>
      </c>
      <c r="B641">
        <v>38</v>
      </c>
      <c r="C641" t="s">
        <v>51</v>
      </c>
      <c r="D641" t="s">
        <v>14</v>
      </c>
      <c r="E641">
        <v>63.4</v>
      </c>
      <c r="F641">
        <v>34.200000000000003</v>
      </c>
      <c r="G641">
        <v>79</v>
      </c>
      <c r="H641">
        <v>96.2</v>
      </c>
      <c r="I641">
        <v>43.9</v>
      </c>
      <c r="J641">
        <v>75.2</v>
      </c>
      <c r="K641" s="1">
        <v>27233</v>
      </c>
      <c r="L641">
        <v>6.5</v>
      </c>
      <c r="M641" s="2">
        <v>0.11</v>
      </c>
      <c r="N641">
        <v>2013</v>
      </c>
      <c r="O641" s="10">
        <f t="shared" si="32"/>
        <v>41312</v>
      </c>
      <c r="P641">
        <f t="shared" si="30"/>
        <v>5</v>
      </c>
    </row>
    <row r="642" spans="1:16" x14ac:dyDescent="0.2">
      <c r="A642">
        <f t="shared" si="31"/>
        <v>641</v>
      </c>
      <c r="B642">
        <v>39</v>
      </c>
      <c r="C642" t="s">
        <v>112</v>
      </c>
      <c r="D642" t="s">
        <v>20</v>
      </c>
      <c r="E642">
        <v>70.8</v>
      </c>
      <c r="F642">
        <v>87.2</v>
      </c>
      <c r="G642">
        <v>80.8</v>
      </c>
      <c r="H642">
        <v>66.5</v>
      </c>
      <c r="I642">
        <v>42.9</v>
      </c>
      <c r="J642">
        <v>73.099999999999994</v>
      </c>
      <c r="K642">
        <v>23873.8</v>
      </c>
      <c r="L642">
        <v>18.399999999999999</v>
      </c>
      <c r="M642" s="2">
        <v>0.25</v>
      </c>
      <c r="N642">
        <v>2013</v>
      </c>
      <c r="O642" s="10">
        <f t="shared" si="32"/>
        <v>41313</v>
      </c>
      <c r="P642">
        <f t="shared" si="30"/>
        <v>6</v>
      </c>
    </row>
    <row r="643" spans="1:16" x14ac:dyDescent="0.2">
      <c r="A643">
        <f t="shared" si="31"/>
        <v>642</v>
      </c>
      <c r="B643">
        <v>40</v>
      </c>
      <c r="C643" t="s">
        <v>73</v>
      </c>
      <c r="D643" t="s">
        <v>30</v>
      </c>
      <c r="E643">
        <v>62.4</v>
      </c>
      <c r="F643">
        <v>98.8</v>
      </c>
      <c r="G643">
        <v>57</v>
      </c>
      <c r="H643">
        <v>95</v>
      </c>
      <c r="I643">
        <v>49.8</v>
      </c>
      <c r="J643">
        <v>73</v>
      </c>
      <c r="K643" s="1">
        <v>9666</v>
      </c>
      <c r="L643">
        <v>10.5</v>
      </c>
      <c r="M643" s="2">
        <v>0.54</v>
      </c>
      <c r="N643">
        <v>2013</v>
      </c>
      <c r="O643" s="10">
        <f t="shared" si="32"/>
        <v>41314</v>
      </c>
      <c r="P643">
        <f t="shared" ref="P643:P706" si="33" xml:space="preserve"> WEEKDAY(O:O,1)</f>
        <v>7</v>
      </c>
    </row>
    <row r="644" spans="1:16" x14ac:dyDescent="0.2">
      <c r="A644">
        <f t="shared" ref="A644:A707" si="34">A643+1</f>
        <v>643</v>
      </c>
      <c r="B644">
        <v>41</v>
      </c>
      <c r="C644" t="s">
        <v>85</v>
      </c>
      <c r="D644" t="s">
        <v>14</v>
      </c>
      <c r="E644">
        <v>73.8</v>
      </c>
      <c r="F644">
        <v>38.700000000000003</v>
      </c>
      <c r="G644">
        <v>67.400000000000006</v>
      </c>
      <c r="H644">
        <v>89.2</v>
      </c>
      <c r="I644">
        <v>29.5</v>
      </c>
      <c r="J644">
        <v>72.8</v>
      </c>
      <c r="K644" s="1">
        <v>42056</v>
      </c>
      <c r="L644">
        <v>6.8</v>
      </c>
      <c r="M644" s="2">
        <v>0.19</v>
      </c>
      <c r="N644">
        <v>2013</v>
      </c>
      <c r="O644" s="10">
        <f t="shared" si="32"/>
        <v>41315</v>
      </c>
      <c r="P644">
        <f t="shared" si="33"/>
        <v>1</v>
      </c>
    </row>
    <row r="645" spans="1:16" x14ac:dyDescent="0.2">
      <c r="A645">
        <f t="shared" si="34"/>
        <v>644</v>
      </c>
      <c r="B645">
        <v>42</v>
      </c>
      <c r="C645" t="s">
        <v>67</v>
      </c>
      <c r="D645" t="s">
        <v>68</v>
      </c>
      <c r="E645">
        <v>66.3</v>
      </c>
      <c r="F645">
        <v>64.5</v>
      </c>
      <c r="G645">
        <v>75.7</v>
      </c>
      <c r="H645">
        <v>77.3</v>
      </c>
      <c r="I645">
        <v>71.400000000000006</v>
      </c>
      <c r="J645">
        <v>72.400000000000006</v>
      </c>
      <c r="K645" s="1">
        <v>7774</v>
      </c>
      <c r="L645">
        <v>11.5</v>
      </c>
      <c r="M645" s="2">
        <v>0.22</v>
      </c>
      <c r="N645">
        <v>2013</v>
      </c>
      <c r="O645" s="10">
        <f t="shared" si="32"/>
        <v>41316</v>
      </c>
      <c r="P645">
        <f t="shared" si="33"/>
        <v>2</v>
      </c>
    </row>
    <row r="646" spans="1:16" x14ac:dyDescent="0.2">
      <c r="A646">
        <f t="shared" si="34"/>
        <v>645</v>
      </c>
      <c r="B646">
        <v>42</v>
      </c>
      <c r="C646" t="s">
        <v>50</v>
      </c>
      <c r="D646" t="s">
        <v>14</v>
      </c>
      <c r="E646">
        <v>70.400000000000006</v>
      </c>
      <c r="F646">
        <v>32.9</v>
      </c>
      <c r="G646">
        <v>69.3</v>
      </c>
      <c r="H646">
        <v>90.1</v>
      </c>
      <c r="I646">
        <v>40</v>
      </c>
      <c r="J646">
        <v>72.400000000000006</v>
      </c>
      <c r="K646" s="1">
        <v>26518</v>
      </c>
      <c r="L646">
        <v>7.3</v>
      </c>
      <c r="M646" s="2">
        <v>0.08</v>
      </c>
      <c r="N646">
        <v>2013</v>
      </c>
      <c r="O646" s="10">
        <f t="shared" si="32"/>
        <v>41317</v>
      </c>
      <c r="P646">
        <f t="shared" si="33"/>
        <v>3</v>
      </c>
    </row>
    <row r="647" spans="1:16" x14ac:dyDescent="0.2">
      <c r="A647">
        <f t="shared" si="34"/>
        <v>646</v>
      </c>
      <c r="B647">
        <v>44</v>
      </c>
      <c r="C647" t="s">
        <v>79</v>
      </c>
      <c r="D647" t="s">
        <v>14</v>
      </c>
      <c r="E647">
        <v>67.900000000000006</v>
      </c>
      <c r="F647">
        <v>51.7</v>
      </c>
      <c r="G647">
        <v>71.599999999999994</v>
      </c>
      <c r="H647">
        <v>82.7</v>
      </c>
      <c r="I647">
        <v>52.5</v>
      </c>
      <c r="J647">
        <v>71.8</v>
      </c>
      <c r="K647" s="1">
        <v>35364</v>
      </c>
      <c r="L647">
        <v>13.9</v>
      </c>
      <c r="M647" s="2">
        <v>0.13</v>
      </c>
      <c r="N647">
        <v>2013</v>
      </c>
      <c r="O647" s="10">
        <f t="shared" si="32"/>
        <v>41318</v>
      </c>
      <c r="P647">
        <f t="shared" si="33"/>
        <v>4</v>
      </c>
    </row>
    <row r="648" spans="1:16" x14ac:dyDescent="0.2">
      <c r="A648">
        <f t="shared" si="34"/>
        <v>647</v>
      </c>
      <c r="B648">
        <v>44</v>
      </c>
      <c r="C648" t="s">
        <v>60</v>
      </c>
      <c r="D648" t="s">
        <v>14</v>
      </c>
      <c r="E648">
        <v>66</v>
      </c>
      <c r="F648">
        <v>44.3</v>
      </c>
      <c r="G648">
        <v>62.8</v>
      </c>
      <c r="H648">
        <v>95.2</v>
      </c>
      <c r="I648">
        <v>49</v>
      </c>
      <c r="J648">
        <v>71.8</v>
      </c>
      <c r="K648" s="1">
        <v>12528</v>
      </c>
      <c r="L648">
        <v>5.7</v>
      </c>
      <c r="M648" s="2">
        <v>0.17</v>
      </c>
      <c r="N648">
        <v>2013</v>
      </c>
      <c r="O648" s="10">
        <f t="shared" si="32"/>
        <v>41319</v>
      </c>
      <c r="P648">
        <f t="shared" si="33"/>
        <v>5</v>
      </c>
    </row>
    <row r="649" spans="1:16" x14ac:dyDescent="0.2">
      <c r="A649">
        <f t="shared" si="34"/>
        <v>648</v>
      </c>
      <c r="B649">
        <v>46</v>
      </c>
      <c r="C649" t="s">
        <v>58</v>
      </c>
      <c r="D649" t="s">
        <v>59</v>
      </c>
      <c r="E649">
        <v>81.5</v>
      </c>
      <c r="F649">
        <v>54.1</v>
      </c>
      <c r="G649">
        <v>67.900000000000006</v>
      </c>
      <c r="H649">
        <v>64.3</v>
      </c>
      <c r="I649">
        <v>99.9</v>
      </c>
      <c r="J649">
        <v>70.7</v>
      </c>
      <c r="K649" s="1">
        <v>40148</v>
      </c>
      <c r="L649">
        <v>8.3000000000000007</v>
      </c>
      <c r="M649" s="2">
        <v>0.14000000000000001</v>
      </c>
      <c r="N649">
        <v>2013</v>
      </c>
      <c r="O649" s="10">
        <f t="shared" si="32"/>
        <v>41320</v>
      </c>
      <c r="P649">
        <f t="shared" si="33"/>
        <v>6</v>
      </c>
    </row>
    <row r="650" spans="1:16" x14ac:dyDescent="0.2">
      <c r="A650">
        <f t="shared" si="34"/>
        <v>649</v>
      </c>
      <c r="B650">
        <v>47</v>
      </c>
      <c r="C650" t="s">
        <v>77</v>
      </c>
      <c r="D650" t="s">
        <v>14</v>
      </c>
      <c r="E650">
        <v>66.099999999999994</v>
      </c>
      <c r="F650">
        <v>28.7</v>
      </c>
      <c r="G650">
        <v>74</v>
      </c>
      <c r="H650">
        <v>84.7</v>
      </c>
      <c r="I650">
        <v>49</v>
      </c>
      <c r="J650">
        <v>70.5</v>
      </c>
      <c r="K650" s="1">
        <v>46825</v>
      </c>
      <c r="L650">
        <v>18</v>
      </c>
      <c r="M650" s="2">
        <v>0.13</v>
      </c>
      <c r="N650">
        <v>2013</v>
      </c>
      <c r="O650" s="10">
        <f t="shared" si="32"/>
        <v>41321</v>
      </c>
      <c r="P650">
        <f t="shared" si="33"/>
        <v>7</v>
      </c>
    </row>
    <row r="651" spans="1:16" x14ac:dyDescent="0.2">
      <c r="A651">
        <f t="shared" si="34"/>
        <v>650</v>
      </c>
      <c r="B651">
        <v>48</v>
      </c>
      <c r="C651" t="s">
        <v>87</v>
      </c>
      <c r="D651" t="s">
        <v>70</v>
      </c>
      <c r="E651">
        <v>65.400000000000006</v>
      </c>
      <c r="F651">
        <v>54.7</v>
      </c>
      <c r="G651">
        <v>66.5</v>
      </c>
      <c r="H651">
        <v>85.5</v>
      </c>
      <c r="I651">
        <v>42</v>
      </c>
      <c r="J651">
        <v>70.400000000000006</v>
      </c>
      <c r="K651" s="1">
        <v>35691</v>
      </c>
      <c r="L651">
        <v>15.5</v>
      </c>
      <c r="M651" s="2">
        <v>0.13</v>
      </c>
      <c r="N651">
        <v>2013</v>
      </c>
      <c r="O651" s="10">
        <f t="shared" si="32"/>
        <v>41322</v>
      </c>
      <c r="P651">
        <f t="shared" si="33"/>
        <v>1</v>
      </c>
    </row>
    <row r="652" spans="1:16" x14ac:dyDescent="0.2">
      <c r="A652">
        <f t="shared" si="34"/>
        <v>651</v>
      </c>
      <c r="B652">
        <v>49</v>
      </c>
      <c r="C652" t="s">
        <v>113</v>
      </c>
      <c r="D652" t="s">
        <v>20</v>
      </c>
      <c r="E652">
        <v>65.900000000000006</v>
      </c>
      <c r="F652">
        <v>77.900000000000006</v>
      </c>
      <c r="G652">
        <v>67.7</v>
      </c>
      <c r="H652">
        <v>76.900000000000006</v>
      </c>
      <c r="I652">
        <v>43.2</v>
      </c>
      <c r="J652">
        <v>70.099999999999994</v>
      </c>
      <c r="K652" s="1">
        <v>34938</v>
      </c>
      <c r="L652">
        <v>15.3</v>
      </c>
      <c r="M652" s="2">
        <v>0.34</v>
      </c>
      <c r="N652">
        <v>2013</v>
      </c>
      <c r="O652" s="10">
        <f t="shared" si="32"/>
        <v>41323</v>
      </c>
      <c r="P652">
        <f t="shared" si="33"/>
        <v>2</v>
      </c>
    </row>
    <row r="653" spans="1:16" x14ac:dyDescent="0.2">
      <c r="A653">
        <f t="shared" si="34"/>
        <v>652</v>
      </c>
      <c r="B653">
        <v>50</v>
      </c>
      <c r="C653" t="s">
        <v>46</v>
      </c>
      <c r="D653" t="s">
        <v>47</v>
      </c>
      <c r="E653">
        <v>63.9</v>
      </c>
      <c r="F653">
        <v>28.8</v>
      </c>
      <c r="G653">
        <v>63.9</v>
      </c>
      <c r="H653">
        <v>88.2</v>
      </c>
      <c r="I653">
        <v>100</v>
      </c>
      <c r="J653">
        <v>69.400000000000006</v>
      </c>
      <c r="K653" s="1">
        <v>3055</v>
      </c>
      <c r="L653">
        <v>10.1</v>
      </c>
      <c r="M653" s="2">
        <v>0.04</v>
      </c>
      <c r="N653">
        <v>2013</v>
      </c>
      <c r="O653" s="10">
        <f t="shared" si="32"/>
        <v>41324</v>
      </c>
      <c r="P653">
        <f t="shared" si="33"/>
        <v>3</v>
      </c>
    </row>
    <row r="654" spans="1:16" x14ac:dyDescent="0.2">
      <c r="A654">
        <f t="shared" si="34"/>
        <v>653</v>
      </c>
      <c r="B654">
        <v>51</v>
      </c>
      <c r="C654" t="s">
        <v>80</v>
      </c>
      <c r="D654" t="s">
        <v>14</v>
      </c>
      <c r="E654">
        <v>63.7</v>
      </c>
      <c r="F654">
        <v>36.9</v>
      </c>
      <c r="G654">
        <v>60.3</v>
      </c>
      <c r="H654">
        <v>94.1</v>
      </c>
      <c r="I654">
        <v>29.9</v>
      </c>
      <c r="J654">
        <v>68.900000000000006</v>
      </c>
      <c r="K654" s="1">
        <v>8653</v>
      </c>
      <c r="L654">
        <v>10.1</v>
      </c>
      <c r="M654" s="2">
        <v>0.19</v>
      </c>
      <c r="N654">
        <v>2013</v>
      </c>
      <c r="O654" s="10">
        <f t="shared" si="32"/>
        <v>41325</v>
      </c>
      <c r="P654">
        <f t="shared" si="33"/>
        <v>4</v>
      </c>
    </row>
    <row r="655" spans="1:16" x14ac:dyDescent="0.2">
      <c r="A655">
        <f t="shared" si="34"/>
        <v>654</v>
      </c>
      <c r="B655">
        <v>52</v>
      </c>
      <c r="C655" t="s">
        <v>83</v>
      </c>
      <c r="D655" t="s">
        <v>59</v>
      </c>
      <c r="E655">
        <v>74.5</v>
      </c>
      <c r="F655">
        <v>37.200000000000003</v>
      </c>
      <c r="G655">
        <v>76.400000000000006</v>
      </c>
      <c r="H655">
        <v>55.2</v>
      </c>
      <c r="I655">
        <v>99.2</v>
      </c>
      <c r="J655">
        <v>67.099999999999994</v>
      </c>
      <c r="K655" s="1">
        <v>39763</v>
      </c>
      <c r="L655">
        <v>13.7</v>
      </c>
      <c r="M655" s="2">
        <v>0.1</v>
      </c>
      <c r="N655">
        <v>2013</v>
      </c>
      <c r="O655" s="10">
        <f t="shared" si="32"/>
        <v>41326</v>
      </c>
      <c r="P655">
        <f t="shared" si="33"/>
        <v>5</v>
      </c>
    </row>
    <row r="656" spans="1:16" x14ac:dyDescent="0.2">
      <c r="A656">
        <f t="shared" si="34"/>
        <v>655</v>
      </c>
      <c r="B656">
        <v>53</v>
      </c>
      <c r="C656" t="s">
        <v>91</v>
      </c>
      <c r="D656" t="s">
        <v>14</v>
      </c>
      <c r="E656">
        <v>66.7</v>
      </c>
      <c r="F656">
        <v>46.3</v>
      </c>
      <c r="G656">
        <v>60.9</v>
      </c>
      <c r="H656">
        <v>80.099999999999994</v>
      </c>
      <c r="I656">
        <v>49.5</v>
      </c>
      <c r="J656">
        <v>67</v>
      </c>
      <c r="K656" s="1">
        <v>51462</v>
      </c>
      <c r="L656">
        <v>13.4</v>
      </c>
      <c r="M656" s="2">
        <v>0.12</v>
      </c>
      <c r="N656">
        <v>2013</v>
      </c>
      <c r="O656" s="10">
        <f t="shared" si="32"/>
        <v>41327</v>
      </c>
      <c r="P656">
        <f t="shared" si="33"/>
        <v>6</v>
      </c>
    </row>
    <row r="657" spans="1:16" x14ac:dyDescent="0.2">
      <c r="A657">
        <f t="shared" si="34"/>
        <v>656</v>
      </c>
      <c r="B657">
        <v>54</v>
      </c>
      <c r="C657" t="s">
        <v>84</v>
      </c>
      <c r="D657" t="s">
        <v>14</v>
      </c>
      <c r="E657">
        <v>65.400000000000006</v>
      </c>
      <c r="F657">
        <v>39.200000000000003</v>
      </c>
      <c r="G657">
        <v>50.9</v>
      </c>
      <c r="H657">
        <v>94.2</v>
      </c>
      <c r="I657">
        <v>30.6</v>
      </c>
      <c r="J657">
        <v>66.8</v>
      </c>
      <c r="K657" s="1">
        <v>24789</v>
      </c>
      <c r="L657">
        <v>8.6</v>
      </c>
      <c r="M657" s="2">
        <v>0.17</v>
      </c>
      <c r="N657">
        <v>2013</v>
      </c>
      <c r="O657" s="10">
        <f t="shared" si="32"/>
        <v>41328</v>
      </c>
      <c r="P657">
        <f t="shared" si="33"/>
        <v>7</v>
      </c>
    </row>
    <row r="658" spans="1:16" x14ac:dyDescent="0.2">
      <c r="A658">
        <f t="shared" si="34"/>
        <v>657</v>
      </c>
      <c r="B658">
        <v>54</v>
      </c>
      <c r="C658" t="s">
        <v>82</v>
      </c>
      <c r="D658" t="s">
        <v>44</v>
      </c>
      <c r="E658">
        <v>77.099999999999994</v>
      </c>
      <c r="F658">
        <v>26.3</v>
      </c>
      <c r="G658">
        <v>74.8</v>
      </c>
      <c r="H658">
        <v>57.8</v>
      </c>
      <c r="I658">
        <v>76.400000000000006</v>
      </c>
      <c r="J658">
        <v>66.8</v>
      </c>
      <c r="K658" s="1">
        <v>22809</v>
      </c>
      <c r="L658">
        <v>5.6</v>
      </c>
      <c r="M658" s="2">
        <v>7.0000000000000007E-2</v>
      </c>
      <c r="N658">
        <v>2013</v>
      </c>
      <c r="O658" s="10">
        <f t="shared" si="32"/>
        <v>41329</v>
      </c>
      <c r="P658">
        <f t="shared" si="33"/>
        <v>1</v>
      </c>
    </row>
    <row r="659" spans="1:16" x14ac:dyDescent="0.2">
      <c r="A659">
        <f t="shared" si="34"/>
        <v>658</v>
      </c>
      <c r="B659">
        <v>56</v>
      </c>
      <c r="C659" t="s">
        <v>99</v>
      </c>
      <c r="D659" t="s">
        <v>14</v>
      </c>
      <c r="E659">
        <v>68.400000000000006</v>
      </c>
      <c r="F659">
        <v>43.4</v>
      </c>
      <c r="G659">
        <v>57.1</v>
      </c>
      <c r="H659">
        <v>81.900000000000006</v>
      </c>
      <c r="I659">
        <v>33.5</v>
      </c>
      <c r="J659">
        <v>66.3</v>
      </c>
      <c r="K659" s="1">
        <v>36534</v>
      </c>
      <c r="L659">
        <v>12.9</v>
      </c>
      <c r="M659" s="2">
        <v>0.2</v>
      </c>
      <c r="N659">
        <v>2013</v>
      </c>
      <c r="O659" s="10">
        <f t="shared" si="32"/>
        <v>41330</v>
      </c>
      <c r="P659">
        <f t="shared" si="33"/>
        <v>2</v>
      </c>
    </row>
    <row r="660" spans="1:16" x14ac:dyDescent="0.2">
      <c r="A660">
        <f t="shared" si="34"/>
        <v>659</v>
      </c>
      <c r="B660">
        <v>57</v>
      </c>
      <c r="C660" t="s">
        <v>103</v>
      </c>
      <c r="D660" t="s">
        <v>20</v>
      </c>
      <c r="E660">
        <v>53.5</v>
      </c>
      <c r="F660">
        <v>86</v>
      </c>
      <c r="G660">
        <v>59.3</v>
      </c>
      <c r="H660">
        <v>82.8</v>
      </c>
      <c r="I660">
        <v>42.4</v>
      </c>
      <c r="J660">
        <v>66.2</v>
      </c>
      <c r="K660" s="1">
        <v>21394</v>
      </c>
      <c r="L660">
        <v>11.4</v>
      </c>
      <c r="M660" s="2">
        <v>0.37</v>
      </c>
      <c r="N660">
        <v>2013</v>
      </c>
      <c r="O660" s="10">
        <f t="shared" si="32"/>
        <v>41331</v>
      </c>
      <c r="P660">
        <f t="shared" si="33"/>
        <v>3</v>
      </c>
    </row>
    <row r="661" spans="1:16" x14ac:dyDescent="0.2">
      <c r="A661">
        <f t="shared" si="34"/>
        <v>660</v>
      </c>
      <c r="B661">
        <v>58</v>
      </c>
      <c r="C661" t="s">
        <v>150</v>
      </c>
      <c r="D661" t="s">
        <v>151</v>
      </c>
      <c r="E661">
        <v>59.7</v>
      </c>
      <c r="F661">
        <v>56.6</v>
      </c>
      <c r="G661">
        <v>71</v>
      </c>
      <c r="H661">
        <v>67.2</v>
      </c>
      <c r="I661">
        <v>99.7</v>
      </c>
      <c r="J661">
        <v>66.099999999999994</v>
      </c>
      <c r="K661" s="1">
        <v>42503</v>
      </c>
      <c r="L661">
        <v>41.9</v>
      </c>
      <c r="M661" s="2">
        <v>0.18</v>
      </c>
      <c r="N661">
        <v>2013</v>
      </c>
      <c r="O661" s="10">
        <f t="shared" si="32"/>
        <v>41332</v>
      </c>
      <c r="P661">
        <f t="shared" si="33"/>
        <v>4</v>
      </c>
    </row>
    <row r="662" spans="1:16" x14ac:dyDescent="0.2">
      <c r="A662">
        <f t="shared" si="34"/>
        <v>661</v>
      </c>
      <c r="B662">
        <v>59</v>
      </c>
      <c r="C662" t="s">
        <v>139</v>
      </c>
      <c r="D662" t="s">
        <v>47</v>
      </c>
      <c r="E662">
        <v>76.7</v>
      </c>
      <c r="F662">
        <v>27</v>
      </c>
      <c r="G662">
        <v>81.400000000000006</v>
      </c>
      <c r="H662">
        <v>48</v>
      </c>
      <c r="I662">
        <v>81.7</v>
      </c>
      <c r="J662">
        <v>65.900000000000006</v>
      </c>
      <c r="K662" s="1">
        <v>26389</v>
      </c>
      <c r="L662">
        <v>13.9</v>
      </c>
      <c r="M662" s="2">
        <v>0.1</v>
      </c>
      <c r="N662">
        <v>2013</v>
      </c>
      <c r="O662" s="10">
        <f t="shared" si="32"/>
        <v>41333</v>
      </c>
      <c r="P662">
        <f t="shared" si="33"/>
        <v>5</v>
      </c>
    </row>
    <row r="663" spans="1:16" x14ac:dyDescent="0.2">
      <c r="A663">
        <f t="shared" si="34"/>
        <v>662</v>
      </c>
      <c r="B663">
        <v>59</v>
      </c>
      <c r="C663" t="s">
        <v>65</v>
      </c>
      <c r="D663" t="s">
        <v>62</v>
      </c>
      <c r="E663">
        <v>61.6</v>
      </c>
      <c r="F663">
        <v>67.3</v>
      </c>
      <c r="G663">
        <v>46.9</v>
      </c>
      <c r="H663">
        <v>90.3</v>
      </c>
      <c r="I663">
        <v>47.2</v>
      </c>
      <c r="J663">
        <v>65.900000000000006</v>
      </c>
      <c r="K663" s="1">
        <v>2400</v>
      </c>
      <c r="L663">
        <v>7.9</v>
      </c>
      <c r="M663" s="2">
        <v>0.2</v>
      </c>
      <c r="N663">
        <v>2013</v>
      </c>
      <c r="O663" s="10">
        <f t="shared" si="32"/>
        <v>41334</v>
      </c>
      <c r="P663">
        <f t="shared" si="33"/>
        <v>6</v>
      </c>
    </row>
    <row r="664" spans="1:16" x14ac:dyDescent="0.2">
      <c r="A664">
        <f t="shared" si="34"/>
        <v>663</v>
      </c>
      <c r="B664">
        <v>61</v>
      </c>
      <c r="C664" t="s">
        <v>138</v>
      </c>
      <c r="D664" t="s">
        <v>14</v>
      </c>
      <c r="E664">
        <v>55</v>
      </c>
      <c r="F664">
        <v>34.9</v>
      </c>
      <c r="G664">
        <v>69.2</v>
      </c>
      <c r="H664">
        <v>81.400000000000006</v>
      </c>
      <c r="I664">
        <v>59.7</v>
      </c>
      <c r="J664">
        <v>65.8</v>
      </c>
      <c r="K664" s="1">
        <v>44501</v>
      </c>
      <c r="L664">
        <v>12.4</v>
      </c>
      <c r="M664" s="2">
        <v>0.12</v>
      </c>
      <c r="N664">
        <v>2013</v>
      </c>
      <c r="O664" s="10">
        <f t="shared" si="32"/>
        <v>41335</v>
      </c>
      <c r="P664">
        <f t="shared" si="33"/>
        <v>7</v>
      </c>
    </row>
    <row r="665" spans="1:16" x14ac:dyDescent="0.2">
      <c r="A665">
        <f t="shared" si="34"/>
        <v>664</v>
      </c>
      <c r="B665">
        <v>62</v>
      </c>
      <c r="C665" t="s">
        <v>96</v>
      </c>
      <c r="D665" t="s">
        <v>57</v>
      </c>
      <c r="E665">
        <v>59.5</v>
      </c>
      <c r="F665">
        <v>83</v>
      </c>
      <c r="G665">
        <v>70.099999999999994</v>
      </c>
      <c r="H665">
        <v>62.9</v>
      </c>
      <c r="I665">
        <v>69.2</v>
      </c>
      <c r="J665">
        <v>65.7</v>
      </c>
      <c r="K665" s="1">
        <v>41868</v>
      </c>
      <c r="L665">
        <v>20.2</v>
      </c>
      <c r="M665" s="2">
        <v>0.28000000000000003</v>
      </c>
      <c r="N665">
        <v>2013</v>
      </c>
      <c r="O665" s="10">
        <f t="shared" si="32"/>
        <v>41336</v>
      </c>
      <c r="P665">
        <f t="shared" si="33"/>
        <v>1</v>
      </c>
    </row>
    <row r="666" spans="1:16" x14ac:dyDescent="0.2">
      <c r="A666">
        <f t="shared" si="34"/>
        <v>665</v>
      </c>
      <c r="B666">
        <v>62</v>
      </c>
      <c r="C666" t="s">
        <v>61</v>
      </c>
      <c r="D666" t="s">
        <v>62</v>
      </c>
      <c r="E666">
        <v>56.5</v>
      </c>
      <c r="F666">
        <v>83</v>
      </c>
      <c r="G666">
        <v>54.7</v>
      </c>
      <c r="H666">
        <v>80.7</v>
      </c>
      <c r="I666">
        <v>75.8</v>
      </c>
      <c r="J666">
        <v>65.7</v>
      </c>
      <c r="K666" s="1">
        <v>2429</v>
      </c>
      <c r="L666">
        <v>4.8</v>
      </c>
      <c r="M666" s="2">
        <v>0.3</v>
      </c>
      <c r="N666">
        <v>2013</v>
      </c>
      <c r="O666" s="10">
        <f t="shared" si="32"/>
        <v>41337</v>
      </c>
      <c r="P666">
        <f t="shared" si="33"/>
        <v>2</v>
      </c>
    </row>
    <row r="667" spans="1:16" x14ac:dyDescent="0.2">
      <c r="A667">
        <f t="shared" si="34"/>
        <v>666</v>
      </c>
      <c r="B667">
        <v>64</v>
      </c>
      <c r="C667" t="s">
        <v>159</v>
      </c>
      <c r="D667" t="s">
        <v>145</v>
      </c>
      <c r="E667">
        <v>54</v>
      </c>
      <c r="F667">
        <v>54.8</v>
      </c>
      <c r="G667">
        <v>67.099999999999994</v>
      </c>
      <c r="H667">
        <v>78.400000000000006</v>
      </c>
      <c r="I667">
        <v>46.1</v>
      </c>
      <c r="J667">
        <v>65.099999999999994</v>
      </c>
      <c r="K667" s="1">
        <v>21222</v>
      </c>
      <c r="L667">
        <v>17.100000000000001</v>
      </c>
      <c r="M667" s="2">
        <v>0.1</v>
      </c>
      <c r="N667">
        <v>2013</v>
      </c>
      <c r="O667" s="10">
        <f t="shared" si="32"/>
        <v>41338</v>
      </c>
      <c r="P667">
        <f t="shared" si="33"/>
        <v>3</v>
      </c>
    </row>
    <row r="668" spans="1:16" x14ac:dyDescent="0.2">
      <c r="A668">
        <f t="shared" si="34"/>
        <v>667</v>
      </c>
      <c r="B668">
        <v>65</v>
      </c>
      <c r="C668" t="s">
        <v>64</v>
      </c>
      <c r="D668" t="s">
        <v>38</v>
      </c>
      <c r="E668">
        <v>56.9</v>
      </c>
      <c r="F668">
        <v>78.099999999999994</v>
      </c>
      <c r="G668">
        <v>64.599999999999994</v>
      </c>
      <c r="H668">
        <v>68.900000000000006</v>
      </c>
      <c r="I668">
        <v>55.6</v>
      </c>
      <c r="J668">
        <v>64.400000000000006</v>
      </c>
      <c r="K668" s="1">
        <v>11385</v>
      </c>
      <c r="L668">
        <v>23.8</v>
      </c>
      <c r="M668" s="2">
        <v>0.36</v>
      </c>
      <c r="N668">
        <v>2013</v>
      </c>
      <c r="O668" s="10">
        <f t="shared" si="32"/>
        <v>41339</v>
      </c>
      <c r="P668">
        <f t="shared" si="33"/>
        <v>4</v>
      </c>
    </row>
    <row r="669" spans="1:16" x14ac:dyDescent="0.2">
      <c r="A669">
        <f t="shared" si="34"/>
        <v>668</v>
      </c>
      <c r="B669">
        <v>65</v>
      </c>
      <c r="C669" t="s">
        <v>107</v>
      </c>
      <c r="D669" t="s">
        <v>57</v>
      </c>
      <c r="E669">
        <v>54.4</v>
      </c>
      <c r="F669">
        <v>77.8</v>
      </c>
      <c r="G669">
        <v>66.099999999999994</v>
      </c>
      <c r="H669">
        <v>69.599999999999994</v>
      </c>
      <c r="I669">
        <v>64</v>
      </c>
      <c r="J669">
        <v>64.400000000000006</v>
      </c>
      <c r="K669" s="1">
        <v>34718</v>
      </c>
      <c r="L669">
        <v>32.700000000000003</v>
      </c>
      <c r="M669" s="2">
        <v>0.27</v>
      </c>
      <c r="N669">
        <v>2013</v>
      </c>
      <c r="O669" s="10">
        <f t="shared" ref="O669:O732" si="35">DATE(N669,1,A67)</f>
        <v>41340</v>
      </c>
      <c r="P669">
        <f t="shared" si="33"/>
        <v>5</v>
      </c>
    </row>
    <row r="670" spans="1:16" x14ac:dyDescent="0.2">
      <c r="A670">
        <f t="shared" si="34"/>
        <v>669</v>
      </c>
      <c r="B670">
        <v>67</v>
      </c>
      <c r="C670" t="s">
        <v>178</v>
      </c>
      <c r="D670" t="s">
        <v>145</v>
      </c>
      <c r="E670">
        <v>48</v>
      </c>
      <c r="F670">
        <v>47.3</v>
      </c>
      <c r="G670">
        <v>64.7</v>
      </c>
      <c r="H670">
        <v>82.4</v>
      </c>
      <c r="I670">
        <v>82.6</v>
      </c>
      <c r="J670">
        <v>64.099999999999994</v>
      </c>
      <c r="K670" s="1">
        <v>30779</v>
      </c>
      <c r="L670">
        <v>15.4</v>
      </c>
      <c r="M670" s="2">
        <v>7.0000000000000007E-2</v>
      </c>
      <c r="N670">
        <v>2013</v>
      </c>
      <c r="O670" s="10">
        <f t="shared" si="35"/>
        <v>41341</v>
      </c>
      <c r="P670">
        <f t="shared" si="33"/>
        <v>6</v>
      </c>
    </row>
    <row r="671" spans="1:16" x14ac:dyDescent="0.2">
      <c r="A671">
        <f t="shared" si="34"/>
        <v>670</v>
      </c>
      <c r="B671">
        <v>68</v>
      </c>
      <c r="C671" t="s">
        <v>105</v>
      </c>
      <c r="D671" t="s">
        <v>47</v>
      </c>
      <c r="E671">
        <v>69.900000000000006</v>
      </c>
      <c r="F671">
        <v>31.1</v>
      </c>
      <c r="G671">
        <v>68.900000000000006</v>
      </c>
      <c r="H671">
        <v>58.4</v>
      </c>
      <c r="I671">
        <v>100</v>
      </c>
      <c r="J671">
        <v>64</v>
      </c>
      <c r="K671" s="1">
        <v>9027</v>
      </c>
      <c r="L671">
        <v>10</v>
      </c>
      <c r="M671" s="2">
        <v>0.09</v>
      </c>
      <c r="N671">
        <v>2013</v>
      </c>
      <c r="O671" s="10">
        <f t="shared" si="35"/>
        <v>41342</v>
      </c>
      <c r="P671">
        <f t="shared" si="33"/>
        <v>7</v>
      </c>
    </row>
    <row r="672" spans="1:16" x14ac:dyDescent="0.2">
      <c r="A672">
        <f t="shared" si="34"/>
        <v>671</v>
      </c>
      <c r="B672">
        <v>69</v>
      </c>
      <c r="C672" t="s">
        <v>133</v>
      </c>
      <c r="D672" t="s">
        <v>14</v>
      </c>
      <c r="E672">
        <v>59.8</v>
      </c>
      <c r="F672">
        <v>54.8</v>
      </c>
      <c r="G672">
        <v>71.900000000000006</v>
      </c>
      <c r="H672">
        <v>63.1</v>
      </c>
      <c r="I672">
        <v>49</v>
      </c>
      <c r="J672">
        <v>63.8</v>
      </c>
      <c r="K672" s="1">
        <v>39256</v>
      </c>
      <c r="L672">
        <v>18.100000000000001</v>
      </c>
      <c r="M672" s="2">
        <v>0.22</v>
      </c>
      <c r="N672">
        <v>2013</v>
      </c>
      <c r="O672" s="10">
        <f t="shared" si="35"/>
        <v>41343</v>
      </c>
      <c r="P672">
        <f t="shared" si="33"/>
        <v>1</v>
      </c>
    </row>
    <row r="673" spans="1:16" x14ac:dyDescent="0.2">
      <c r="A673">
        <f t="shared" si="34"/>
        <v>672</v>
      </c>
      <c r="B673">
        <v>70</v>
      </c>
      <c r="C673" t="s">
        <v>69</v>
      </c>
      <c r="D673" t="s">
        <v>70</v>
      </c>
      <c r="E673">
        <v>50</v>
      </c>
      <c r="F673">
        <v>51</v>
      </c>
      <c r="G673">
        <v>52.5</v>
      </c>
      <c r="H673">
        <v>92.5</v>
      </c>
      <c r="I673">
        <v>34.4</v>
      </c>
      <c r="J673">
        <v>63.2</v>
      </c>
      <c r="K673" s="1">
        <v>25581</v>
      </c>
      <c r="L673">
        <v>25.6</v>
      </c>
      <c r="M673" s="2">
        <v>0.12</v>
      </c>
      <c r="N673">
        <v>2013</v>
      </c>
      <c r="O673" s="10">
        <f t="shared" si="35"/>
        <v>41344</v>
      </c>
      <c r="P673">
        <f t="shared" si="33"/>
        <v>2</v>
      </c>
    </row>
    <row r="674" spans="1:16" x14ac:dyDescent="0.2">
      <c r="A674">
        <f t="shared" si="34"/>
        <v>673</v>
      </c>
      <c r="B674">
        <v>70</v>
      </c>
      <c r="C674" t="s">
        <v>179</v>
      </c>
      <c r="D674" t="s">
        <v>145</v>
      </c>
      <c r="E674">
        <v>54.9</v>
      </c>
      <c r="F674">
        <v>79.2</v>
      </c>
      <c r="G674">
        <v>53.7</v>
      </c>
      <c r="H674">
        <v>73.8</v>
      </c>
      <c r="I674">
        <v>100</v>
      </c>
      <c r="J674">
        <v>63.2</v>
      </c>
      <c r="K674" s="1">
        <v>9248</v>
      </c>
      <c r="L674">
        <v>17</v>
      </c>
      <c r="M674" s="2">
        <v>0.21</v>
      </c>
      <c r="N674">
        <v>2013</v>
      </c>
      <c r="O674" s="10">
        <f t="shared" si="35"/>
        <v>41345</v>
      </c>
      <c r="P674">
        <f t="shared" si="33"/>
        <v>3</v>
      </c>
    </row>
    <row r="675" spans="1:16" x14ac:dyDescent="0.2">
      <c r="A675">
        <f t="shared" si="34"/>
        <v>674</v>
      </c>
      <c r="B675">
        <v>72</v>
      </c>
      <c r="C675" t="s">
        <v>196</v>
      </c>
      <c r="D675" t="s">
        <v>145</v>
      </c>
      <c r="E675">
        <v>44.5</v>
      </c>
      <c r="F675">
        <v>62.8</v>
      </c>
      <c r="G675">
        <v>64.099999999999994</v>
      </c>
      <c r="H675">
        <v>80.2</v>
      </c>
      <c r="I675">
        <v>62</v>
      </c>
      <c r="J675">
        <v>62.9</v>
      </c>
      <c r="K675" s="1">
        <v>20580</v>
      </c>
      <c r="L675">
        <v>18.899999999999999</v>
      </c>
      <c r="M675" s="2">
        <v>0.18</v>
      </c>
      <c r="N675">
        <v>2013</v>
      </c>
      <c r="O675" s="10">
        <f t="shared" si="35"/>
        <v>41346</v>
      </c>
      <c r="P675">
        <f t="shared" si="33"/>
        <v>4</v>
      </c>
    </row>
    <row r="676" spans="1:16" x14ac:dyDescent="0.2">
      <c r="A676">
        <f t="shared" si="34"/>
        <v>675</v>
      </c>
      <c r="B676">
        <v>72</v>
      </c>
      <c r="C676" t="s">
        <v>81</v>
      </c>
      <c r="D676" t="s">
        <v>14</v>
      </c>
      <c r="E676">
        <v>57.1</v>
      </c>
      <c r="F676">
        <v>31.7</v>
      </c>
      <c r="G676">
        <v>62.6</v>
      </c>
      <c r="H676">
        <v>77.8</v>
      </c>
      <c r="I676">
        <v>52.8</v>
      </c>
      <c r="J676">
        <v>62.9</v>
      </c>
      <c r="K676" s="1">
        <v>56959</v>
      </c>
      <c r="L676">
        <v>13</v>
      </c>
      <c r="M676" s="2">
        <v>0.11</v>
      </c>
      <c r="N676">
        <v>2013</v>
      </c>
      <c r="O676" s="10">
        <f t="shared" si="35"/>
        <v>41347</v>
      </c>
      <c r="P676">
        <f t="shared" si="33"/>
        <v>5</v>
      </c>
    </row>
    <row r="677" spans="1:16" x14ac:dyDescent="0.2">
      <c r="A677">
        <f t="shared" si="34"/>
        <v>676</v>
      </c>
      <c r="B677">
        <v>74</v>
      </c>
      <c r="C677" t="s">
        <v>93</v>
      </c>
      <c r="D677" t="s">
        <v>20</v>
      </c>
      <c r="E677">
        <v>50.1</v>
      </c>
      <c r="F677">
        <v>71.900000000000006</v>
      </c>
      <c r="G677">
        <v>51.7</v>
      </c>
      <c r="H677">
        <v>85.4</v>
      </c>
      <c r="I677">
        <v>38.700000000000003</v>
      </c>
      <c r="J677">
        <v>62.5</v>
      </c>
      <c r="K677" s="1">
        <v>17906</v>
      </c>
      <c r="L677">
        <v>14</v>
      </c>
      <c r="M677" s="2">
        <v>0.25</v>
      </c>
      <c r="N677">
        <v>2013</v>
      </c>
      <c r="O677" s="10">
        <f t="shared" si="35"/>
        <v>41348</v>
      </c>
      <c r="P677">
        <f t="shared" si="33"/>
        <v>6</v>
      </c>
    </row>
    <row r="678" spans="1:16" x14ac:dyDescent="0.2">
      <c r="A678">
        <f t="shared" si="34"/>
        <v>677</v>
      </c>
      <c r="B678">
        <v>75</v>
      </c>
      <c r="C678" t="s">
        <v>72</v>
      </c>
      <c r="D678" t="s">
        <v>14</v>
      </c>
      <c r="E678">
        <v>49.5</v>
      </c>
      <c r="F678">
        <v>59</v>
      </c>
      <c r="G678">
        <v>39.299999999999997</v>
      </c>
      <c r="H678">
        <v>100</v>
      </c>
      <c r="I678">
        <v>36.5</v>
      </c>
      <c r="J678">
        <v>62</v>
      </c>
      <c r="K678" s="1">
        <v>6333</v>
      </c>
      <c r="L678">
        <v>9</v>
      </c>
      <c r="M678" s="2">
        <v>0.26</v>
      </c>
      <c r="N678">
        <v>2013</v>
      </c>
      <c r="O678" s="10">
        <f t="shared" si="35"/>
        <v>41349</v>
      </c>
      <c r="P678">
        <f t="shared" si="33"/>
        <v>7</v>
      </c>
    </row>
    <row r="679" spans="1:16" x14ac:dyDescent="0.2">
      <c r="A679">
        <f t="shared" si="34"/>
        <v>678</v>
      </c>
      <c r="B679">
        <v>76</v>
      </c>
      <c r="C679" t="s">
        <v>89</v>
      </c>
      <c r="D679" t="s">
        <v>14</v>
      </c>
      <c r="E679">
        <v>54.6</v>
      </c>
      <c r="F679">
        <v>29.4</v>
      </c>
      <c r="G679">
        <v>55.1</v>
      </c>
      <c r="H679">
        <v>85.2</v>
      </c>
      <c r="I679">
        <v>39.299999999999997</v>
      </c>
      <c r="J679">
        <v>61.7</v>
      </c>
      <c r="K679" s="1">
        <v>26485</v>
      </c>
      <c r="L679">
        <v>5.8</v>
      </c>
      <c r="M679" s="2">
        <v>0.1</v>
      </c>
      <c r="N679">
        <v>2013</v>
      </c>
      <c r="O679" s="10">
        <f t="shared" si="35"/>
        <v>41350</v>
      </c>
      <c r="P679">
        <f t="shared" si="33"/>
        <v>1</v>
      </c>
    </row>
    <row r="680" spans="1:16" x14ac:dyDescent="0.2">
      <c r="A680">
        <f t="shared" si="34"/>
        <v>679</v>
      </c>
      <c r="B680">
        <v>77</v>
      </c>
      <c r="C680" t="s">
        <v>188</v>
      </c>
      <c r="D680" t="s">
        <v>145</v>
      </c>
      <c r="E680">
        <v>59.9</v>
      </c>
      <c r="F680">
        <v>67.7</v>
      </c>
      <c r="G680">
        <v>75.099999999999994</v>
      </c>
      <c r="H680">
        <v>45.1</v>
      </c>
      <c r="I680">
        <v>99.9</v>
      </c>
      <c r="J680">
        <v>61.6</v>
      </c>
      <c r="K680" s="1">
        <v>15920</v>
      </c>
      <c r="L680">
        <v>19.399999999999999</v>
      </c>
      <c r="M680" s="2">
        <v>0.25</v>
      </c>
      <c r="N680">
        <v>2013</v>
      </c>
      <c r="O680" s="10">
        <f t="shared" si="35"/>
        <v>41351</v>
      </c>
      <c r="P680">
        <f t="shared" si="33"/>
        <v>2</v>
      </c>
    </row>
    <row r="681" spans="1:16" x14ac:dyDescent="0.2">
      <c r="A681">
        <f t="shared" si="34"/>
        <v>680</v>
      </c>
      <c r="B681">
        <v>78</v>
      </c>
      <c r="C681" t="s">
        <v>109</v>
      </c>
      <c r="D681" t="s">
        <v>70</v>
      </c>
      <c r="E681">
        <v>61.4</v>
      </c>
      <c r="F681">
        <v>61.3</v>
      </c>
      <c r="G681">
        <v>49</v>
      </c>
      <c r="H681">
        <v>75.5</v>
      </c>
      <c r="I681">
        <v>40.700000000000003</v>
      </c>
      <c r="J681">
        <v>61.4</v>
      </c>
      <c r="K681" s="1">
        <v>28881</v>
      </c>
      <c r="L681">
        <v>24.5</v>
      </c>
      <c r="M681" s="2">
        <v>0.17</v>
      </c>
      <c r="N681">
        <v>2013</v>
      </c>
      <c r="O681" s="10">
        <f t="shared" si="35"/>
        <v>41352</v>
      </c>
      <c r="P681">
        <f t="shared" si="33"/>
        <v>3</v>
      </c>
    </row>
    <row r="682" spans="1:16" x14ac:dyDescent="0.2">
      <c r="A682">
        <f t="shared" si="34"/>
        <v>681</v>
      </c>
      <c r="B682">
        <v>79</v>
      </c>
      <c r="C682" t="s">
        <v>86</v>
      </c>
      <c r="D682" t="s">
        <v>14</v>
      </c>
      <c r="E682">
        <v>56.7</v>
      </c>
      <c r="F682">
        <v>36.6</v>
      </c>
      <c r="G682">
        <v>44.4</v>
      </c>
      <c r="H682">
        <v>90.9</v>
      </c>
      <c r="I682">
        <v>38.299999999999997</v>
      </c>
      <c r="J682">
        <v>61.3</v>
      </c>
      <c r="K682" s="1">
        <v>12338</v>
      </c>
      <c r="L682">
        <v>4.5</v>
      </c>
      <c r="M682" s="2">
        <v>0.18</v>
      </c>
      <c r="N682">
        <v>2013</v>
      </c>
      <c r="O682" s="10">
        <f t="shared" si="35"/>
        <v>41353</v>
      </c>
      <c r="P682">
        <f t="shared" si="33"/>
        <v>4</v>
      </c>
    </row>
    <row r="683" spans="1:16" x14ac:dyDescent="0.2">
      <c r="A683">
        <f t="shared" si="34"/>
        <v>682</v>
      </c>
      <c r="B683">
        <v>80</v>
      </c>
      <c r="C683" t="s">
        <v>111</v>
      </c>
      <c r="D683" t="s">
        <v>20</v>
      </c>
      <c r="E683">
        <v>42.3</v>
      </c>
      <c r="F683">
        <v>77.7</v>
      </c>
      <c r="G683">
        <v>44.5</v>
      </c>
      <c r="H683">
        <v>93.3</v>
      </c>
      <c r="I683">
        <v>34.299999999999997</v>
      </c>
      <c r="J683">
        <v>60.7</v>
      </c>
      <c r="K683" s="1">
        <v>15489</v>
      </c>
      <c r="L683">
        <v>15.7</v>
      </c>
      <c r="M683" s="2">
        <v>0.24</v>
      </c>
      <c r="N683">
        <v>2013</v>
      </c>
      <c r="O683" s="10">
        <f t="shared" si="35"/>
        <v>41354</v>
      </c>
      <c r="P683">
        <f t="shared" si="33"/>
        <v>5</v>
      </c>
    </row>
    <row r="684" spans="1:16" x14ac:dyDescent="0.2">
      <c r="A684">
        <f t="shared" si="34"/>
        <v>683</v>
      </c>
      <c r="B684">
        <v>81</v>
      </c>
      <c r="C684" t="s">
        <v>174</v>
      </c>
      <c r="D684" t="s">
        <v>62</v>
      </c>
      <c r="E684">
        <v>59.2</v>
      </c>
      <c r="F684">
        <v>64.400000000000006</v>
      </c>
      <c r="G684">
        <v>43.5</v>
      </c>
      <c r="H684">
        <v>80.599999999999994</v>
      </c>
      <c r="I684">
        <v>28.6</v>
      </c>
      <c r="J684">
        <v>60.5</v>
      </c>
      <c r="K684" s="1">
        <v>27862</v>
      </c>
      <c r="L684">
        <v>8.6999999999999993</v>
      </c>
      <c r="M684" s="2">
        <v>0.18</v>
      </c>
      <c r="N684">
        <v>2013</v>
      </c>
      <c r="O684" s="10">
        <f t="shared" si="35"/>
        <v>41355</v>
      </c>
      <c r="P684">
        <f t="shared" si="33"/>
        <v>6</v>
      </c>
    </row>
    <row r="685" spans="1:16" x14ac:dyDescent="0.2">
      <c r="A685">
        <f t="shared" si="34"/>
        <v>684</v>
      </c>
      <c r="B685">
        <v>82</v>
      </c>
      <c r="C685" t="s">
        <v>115</v>
      </c>
      <c r="D685" t="s">
        <v>68</v>
      </c>
      <c r="E685">
        <v>43.6</v>
      </c>
      <c r="F685">
        <v>64.400000000000006</v>
      </c>
      <c r="G685">
        <v>61.3</v>
      </c>
      <c r="H685">
        <v>77.099999999999994</v>
      </c>
      <c r="I685">
        <v>34.200000000000003</v>
      </c>
      <c r="J685">
        <v>60.3</v>
      </c>
      <c r="K685" s="1">
        <v>28251</v>
      </c>
      <c r="L685">
        <v>11.5</v>
      </c>
      <c r="M685" s="2">
        <v>0.15</v>
      </c>
      <c r="N685">
        <v>2013</v>
      </c>
      <c r="O685" s="10">
        <f t="shared" si="35"/>
        <v>41356</v>
      </c>
      <c r="P685">
        <f t="shared" si="33"/>
        <v>7</v>
      </c>
    </row>
    <row r="686" spans="1:16" x14ac:dyDescent="0.2">
      <c r="A686">
        <f t="shared" si="34"/>
        <v>685</v>
      </c>
      <c r="B686">
        <v>83</v>
      </c>
      <c r="C686" t="s">
        <v>202</v>
      </c>
      <c r="D686" t="s">
        <v>145</v>
      </c>
      <c r="E686">
        <v>45.6</v>
      </c>
      <c r="F686">
        <v>57</v>
      </c>
      <c r="G686">
        <v>61.3</v>
      </c>
      <c r="H686">
        <v>75.099999999999994</v>
      </c>
      <c r="I686">
        <v>49</v>
      </c>
      <c r="J686">
        <v>60.1</v>
      </c>
      <c r="K686" s="1">
        <v>24570</v>
      </c>
      <c r="L686">
        <v>14.4</v>
      </c>
      <c r="M686" s="2">
        <v>0.11</v>
      </c>
      <c r="N686">
        <v>2013</v>
      </c>
      <c r="O686" s="10">
        <f t="shared" si="35"/>
        <v>41357</v>
      </c>
      <c r="P686">
        <f t="shared" si="33"/>
        <v>1</v>
      </c>
    </row>
    <row r="687" spans="1:16" x14ac:dyDescent="0.2">
      <c r="A687">
        <f t="shared" si="34"/>
        <v>686</v>
      </c>
      <c r="B687">
        <v>84</v>
      </c>
      <c r="C687" t="s">
        <v>172</v>
      </c>
      <c r="D687" t="s">
        <v>33</v>
      </c>
      <c r="E687">
        <v>54</v>
      </c>
      <c r="F687">
        <v>74.599999999999994</v>
      </c>
      <c r="G687">
        <v>57.9</v>
      </c>
      <c r="H687">
        <v>60.9</v>
      </c>
      <c r="I687">
        <v>95</v>
      </c>
      <c r="J687">
        <v>59.8</v>
      </c>
      <c r="K687" s="1">
        <v>38264</v>
      </c>
      <c r="L687">
        <v>20.3</v>
      </c>
      <c r="M687" s="2">
        <v>0.25</v>
      </c>
      <c r="N687">
        <v>2013</v>
      </c>
      <c r="O687" s="10">
        <f t="shared" si="35"/>
        <v>41358</v>
      </c>
      <c r="P687">
        <f t="shared" si="33"/>
        <v>2</v>
      </c>
    </row>
    <row r="688" spans="1:16" x14ac:dyDescent="0.2">
      <c r="A688">
        <f t="shared" si="34"/>
        <v>687</v>
      </c>
      <c r="B688">
        <v>85</v>
      </c>
      <c r="C688" t="s">
        <v>191</v>
      </c>
      <c r="D688" t="s">
        <v>57</v>
      </c>
      <c r="E688">
        <v>52.6</v>
      </c>
      <c r="F688">
        <v>84.8</v>
      </c>
      <c r="G688">
        <v>63.8</v>
      </c>
      <c r="H688">
        <v>56.7</v>
      </c>
      <c r="I688">
        <v>50.5</v>
      </c>
      <c r="J688">
        <v>59.6</v>
      </c>
      <c r="K688" s="1">
        <v>38309</v>
      </c>
      <c r="L688">
        <v>25.9</v>
      </c>
      <c r="M688" s="2">
        <v>0.33</v>
      </c>
      <c r="N688">
        <v>2013</v>
      </c>
      <c r="O688" s="10">
        <f t="shared" si="35"/>
        <v>41359</v>
      </c>
      <c r="P688">
        <f t="shared" si="33"/>
        <v>3</v>
      </c>
    </row>
    <row r="689" spans="1:16" x14ac:dyDescent="0.2">
      <c r="A689">
        <f t="shared" si="34"/>
        <v>688</v>
      </c>
      <c r="B689">
        <v>86</v>
      </c>
      <c r="C689" t="s">
        <v>211</v>
      </c>
      <c r="D689" t="s">
        <v>54</v>
      </c>
      <c r="E689">
        <v>45.7</v>
      </c>
      <c r="F689">
        <v>90.5</v>
      </c>
      <c r="G689">
        <v>66.900000000000006</v>
      </c>
      <c r="H689">
        <v>54.5</v>
      </c>
      <c r="I689">
        <v>99.5</v>
      </c>
      <c r="J689">
        <v>59.4</v>
      </c>
      <c r="K689" s="1">
        <v>25028</v>
      </c>
      <c r="L689">
        <v>16.2</v>
      </c>
      <c r="M689" s="2">
        <v>0.33</v>
      </c>
      <c r="N689">
        <v>2013</v>
      </c>
      <c r="O689" s="10">
        <f t="shared" si="35"/>
        <v>41360</v>
      </c>
      <c r="P689">
        <f t="shared" si="33"/>
        <v>4</v>
      </c>
    </row>
    <row r="690" spans="1:16" x14ac:dyDescent="0.2">
      <c r="A690">
        <f t="shared" si="34"/>
        <v>689</v>
      </c>
      <c r="B690">
        <v>87</v>
      </c>
      <c r="C690" t="s">
        <v>78</v>
      </c>
      <c r="D690" t="s">
        <v>14</v>
      </c>
      <c r="E690">
        <v>52.6</v>
      </c>
      <c r="F690">
        <v>39.6</v>
      </c>
      <c r="G690">
        <v>36.4</v>
      </c>
      <c r="H690">
        <v>94.8</v>
      </c>
      <c r="I690">
        <v>39.4</v>
      </c>
      <c r="J690">
        <v>59.1</v>
      </c>
      <c r="K690" s="1">
        <v>10410</v>
      </c>
      <c r="L690">
        <v>10</v>
      </c>
      <c r="M690" s="2">
        <v>0.14000000000000001</v>
      </c>
      <c r="N690">
        <v>2013</v>
      </c>
      <c r="O690" s="10">
        <f t="shared" si="35"/>
        <v>41361</v>
      </c>
      <c r="P690">
        <f t="shared" si="33"/>
        <v>5</v>
      </c>
    </row>
    <row r="691" spans="1:16" x14ac:dyDescent="0.2">
      <c r="A691">
        <f t="shared" si="34"/>
        <v>690</v>
      </c>
      <c r="B691">
        <v>88</v>
      </c>
      <c r="C691" t="s">
        <v>119</v>
      </c>
      <c r="D691" t="s">
        <v>33</v>
      </c>
      <c r="E691">
        <v>42.3</v>
      </c>
      <c r="F691">
        <v>66.900000000000006</v>
      </c>
      <c r="G691">
        <v>47.9</v>
      </c>
      <c r="H691">
        <v>81.7</v>
      </c>
      <c r="I691">
        <v>98</v>
      </c>
      <c r="J691">
        <v>59</v>
      </c>
      <c r="K691" s="1">
        <v>23823</v>
      </c>
      <c r="L691">
        <v>19.3</v>
      </c>
      <c r="M691" s="2">
        <v>0.15</v>
      </c>
      <c r="N691">
        <v>2013</v>
      </c>
      <c r="O691" s="10">
        <f t="shared" si="35"/>
        <v>41362</v>
      </c>
      <c r="P691">
        <f t="shared" si="33"/>
        <v>6</v>
      </c>
    </row>
    <row r="692" spans="1:16" x14ac:dyDescent="0.2">
      <c r="A692">
        <f t="shared" si="34"/>
        <v>691</v>
      </c>
      <c r="B692">
        <v>89</v>
      </c>
      <c r="C692" t="s">
        <v>207</v>
      </c>
      <c r="D692" t="s">
        <v>145</v>
      </c>
      <c r="E692">
        <v>43.8</v>
      </c>
      <c r="F692">
        <v>49.8</v>
      </c>
      <c r="G692">
        <v>61</v>
      </c>
      <c r="H692">
        <v>71.599999999999994</v>
      </c>
      <c r="I692">
        <v>85.2</v>
      </c>
      <c r="J692">
        <v>58.8</v>
      </c>
      <c r="K692" s="1">
        <v>24556</v>
      </c>
      <c r="L692">
        <v>25.6</v>
      </c>
      <c r="M692" s="2">
        <v>0.12</v>
      </c>
      <c r="N692">
        <v>2013</v>
      </c>
      <c r="O692" s="10">
        <f t="shared" si="35"/>
        <v>41363</v>
      </c>
      <c r="P692">
        <f t="shared" si="33"/>
        <v>7</v>
      </c>
    </row>
    <row r="693" spans="1:16" x14ac:dyDescent="0.2">
      <c r="A693">
        <f t="shared" si="34"/>
        <v>692</v>
      </c>
      <c r="B693">
        <v>89</v>
      </c>
      <c r="C693" t="s">
        <v>117</v>
      </c>
      <c r="D693" t="s">
        <v>30</v>
      </c>
      <c r="E693">
        <v>50</v>
      </c>
      <c r="F693">
        <v>84.1</v>
      </c>
      <c r="G693">
        <v>41.6</v>
      </c>
      <c r="H693">
        <v>80</v>
      </c>
      <c r="I693">
        <v>38.299999999999997</v>
      </c>
      <c r="J693">
        <v>58.8</v>
      </c>
      <c r="K693" s="1">
        <v>26583</v>
      </c>
      <c r="L693">
        <v>6.5</v>
      </c>
      <c r="M693" s="2">
        <v>0.19</v>
      </c>
      <c r="N693">
        <v>2013</v>
      </c>
      <c r="O693" s="10">
        <f t="shared" si="35"/>
        <v>41364</v>
      </c>
      <c r="P693">
        <f t="shared" si="33"/>
        <v>1</v>
      </c>
    </row>
    <row r="694" spans="1:16" x14ac:dyDescent="0.2">
      <c r="A694">
        <f t="shared" si="34"/>
        <v>693</v>
      </c>
      <c r="B694">
        <v>91</v>
      </c>
      <c r="C694" t="s">
        <v>92</v>
      </c>
      <c r="D694" t="s">
        <v>14</v>
      </c>
      <c r="E694">
        <v>42.3</v>
      </c>
      <c r="F694">
        <v>34.700000000000003</v>
      </c>
      <c r="G694">
        <v>44.4</v>
      </c>
      <c r="H694">
        <v>97.1</v>
      </c>
      <c r="I694">
        <v>49</v>
      </c>
      <c r="J694">
        <v>58.7</v>
      </c>
      <c r="K694" s="1">
        <v>29325</v>
      </c>
      <c r="L694">
        <v>16.100000000000001</v>
      </c>
      <c r="M694" s="2">
        <v>0.08</v>
      </c>
      <c r="N694">
        <v>2013</v>
      </c>
      <c r="O694" s="10">
        <f t="shared" si="35"/>
        <v>41365</v>
      </c>
      <c r="P694">
        <f t="shared" si="33"/>
        <v>2</v>
      </c>
    </row>
    <row r="695" spans="1:16" x14ac:dyDescent="0.2">
      <c r="A695">
        <f t="shared" si="34"/>
        <v>694</v>
      </c>
      <c r="B695">
        <v>92</v>
      </c>
      <c r="C695" t="s">
        <v>463</v>
      </c>
      <c r="D695" t="s">
        <v>62</v>
      </c>
      <c r="E695">
        <v>48</v>
      </c>
      <c r="F695">
        <v>63.9</v>
      </c>
      <c r="G695">
        <v>45.9</v>
      </c>
      <c r="H695">
        <v>82.9</v>
      </c>
      <c r="I695">
        <v>28.4</v>
      </c>
      <c r="J695">
        <v>58.6</v>
      </c>
      <c r="K695" s="1">
        <v>27603</v>
      </c>
      <c r="L695">
        <v>15</v>
      </c>
      <c r="M695" s="2">
        <v>0.17</v>
      </c>
      <c r="N695">
        <v>2013</v>
      </c>
      <c r="O695" s="10">
        <f t="shared" si="35"/>
        <v>41366</v>
      </c>
      <c r="P695">
        <f t="shared" si="33"/>
        <v>3</v>
      </c>
    </row>
    <row r="696" spans="1:16" x14ac:dyDescent="0.2">
      <c r="A696">
        <f t="shared" si="34"/>
        <v>695</v>
      </c>
      <c r="B696">
        <v>93</v>
      </c>
      <c r="C696" t="s">
        <v>157</v>
      </c>
      <c r="D696" t="s">
        <v>151</v>
      </c>
      <c r="E696">
        <v>46.4</v>
      </c>
      <c r="F696">
        <v>49.1</v>
      </c>
      <c r="G696">
        <v>56.7</v>
      </c>
      <c r="H696">
        <v>71.3</v>
      </c>
      <c r="I696">
        <v>95.9</v>
      </c>
      <c r="J696">
        <v>58.4</v>
      </c>
      <c r="K696" s="1">
        <v>32166</v>
      </c>
      <c r="L696">
        <v>34.1</v>
      </c>
      <c r="M696" s="2">
        <v>0.09</v>
      </c>
      <c r="N696">
        <v>2013</v>
      </c>
      <c r="O696" s="10">
        <f t="shared" si="35"/>
        <v>41367</v>
      </c>
      <c r="P696">
        <f t="shared" si="33"/>
        <v>4</v>
      </c>
    </row>
    <row r="697" spans="1:16" x14ac:dyDescent="0.2">
      <c r="A697">
        <f t="shared" si="34"/>
        <v>696</v>
      </c>
      <c r="B697">
        <v>94</v>
      </c>
      <c r="C697" t="s">
        <v>154</v>
      </c>
      <c r="D697" t="s">
        <v>14</v>
      </c>
      <c r="E697">
        <v>51.8</v>
      </c>
      <c r="F697">
        <v>36.799999999999997</v>
      </c>
      <c r="G697">
        <v>56.8</v>
      </c>
      <c r="H697">
        <v>73.8</v>
      </c>
      <c r="I697">
        <v>32.6</v>
      </c>
      <c r="J697">
        <v>58.3</v>
      </c>
      <c r="K697" s="1">
        <v>44750</v>
      </c>
      <c r="L697">
        <v>15.7</v>
      </c>
      <c r="M697" s="2">
        <v>0.15</v>
      </c>
      <c r="N697">
        <v>2013</v>
      </c>
      <c r="O697" s="10">
        <f t="shared" si="35"/>
        <v>41368</v>
      </c>
      <c r="P697">
        <f t="shared" si="33"/>
        <v>5</v>
      </c>
    </row>
    <row r="698" spans="1:16" x14ac:dyDescent="0.2">
      <c r="A698">
        <f t="shared" si="34"/>
        <v>697</v>
      </c>
      <c r="B698">
        <v>94</v>
      </c>
      <c r="C698" t="s">
        <v>88</v>
      </c>
      <c r="D698" t="s">
        <v>14</v>
      </c>
      <c r="E698">
        <v>48.3</v>
      </c>
      <c r="F698">
        <v>41.6</v>
      </c>
      <c r="G698">
        <v>39.6</v>
      </c>
      <c r="H698">
        <v>93.5</v>
      </c>
      <c r="I698">
        <v>29.8</v>
      </c>
      <c r="J698">
        <v>58.3</v>
      </c>
      <c r="K698" s="1">
        <v>11829</v>
      </c>
      <c r="L698">
        <v>13.8</v>
      </c>
      <c r="M698" s="2">
        <v>0.1</v>
      </c>
      <c r="N698">
        <v>2013</v>
      </c>
      <c r="O698" s="10">
        <f t="shared" si="35"/>
        <v>41369</v>
      </c>
      <c r="P698">
        <f t="shared" si="33"/>
        <v>6</v>
      </c>
    </row>
    <row r="699" spans="1:16" x14ac:dyDescent="0.2">
      <c r="A699">
        <f t="shared" si="34"/>
        <v>698</v>
      </c>
      <c r="B699">
        <v>96</v>
      </c>
      <c r="C699" t="s">
        <v>74</v>
      </c>
      <c r="D699" t="s">
        <v>14</v>
      </c>
      <c r="E699">
        <v>44</v>
      </c>
      <c r="F699">
        <v>35.200000000000003</v>
      </c>
      <c r="G699">
        <v>47.2</v>
      </c>
      <c r="H699">
        <v>90.3</v>
      </c>
      <c r="I699">
        <v>42.1</v>
      </c>
      <c r="J699">
        <v>58.2</v>
      </c>
      <c r="K699" s="1">
        <v>26614</v>
      </c>
      <c r="L699">
        <v>16.100000000000001</v>
      </c>
      <c r="M699" s="2">
        <v>0.16</v>
      </c>
      <c r="N699">
        <v>2013</v>
      </c>
      <c r="O699" s="10">
        <f t="shared" si="35"/>
        <v>41370</v>
      </c>
      <c r="P699">
        <f t="shared" si="33"/>
        <v>7</v>
      </c>
    </row>
    <row r="700" spans="1:16" x14ac:dyDescent="0.2">
      <c r="A700">
        <f t="shared" si="34"/>
        <v>699</v>
      </c>
      <c r="B700">
        <v>97</v>
      </c>
      <c r="C700" t="s">
        <v>124</v>
      </c>
      <c r="D700" t="s">
        <v>14</v>
      </c>
      <c r="E700">
        <v>44.9</v>
      </c>
      <c r="F700">
        <v>40.4</v>
      </c>
      <c r="G700">
        <v>51.4</v>
      </c>
      <c r="H700">
        <v>83.9</v>
      </c>
      <c r="I700">
        <v>32.1</v>
      </c>
      <c r="J700">
        <v>57.9</v>
      </c>
      <c r="K700" s="1">
        <v>31331</v>
      </c>
      <c r="L700">
        <v>8.4</v>
      </c>
      <c r="M700" s="2">
        <v>0.09</v>
      </c>
      <c r="N700">
        <v>2013</v>
      </c>
      <c r="O700" s="10">
        <f t="shared" si="35"/>
        <v>41371</v>
      </c>
      <c r="P700">
        <f t="shared" si="33"/>
        <v>1</v>
      </c>
    </row>
    <row r="701" spans="1:16" x14ac:dyDescent="0.2">
      <c r="A701">
        <f t="shared" si="34"/>
        <v>700</v>
      </c>
      <c r="B701">
        <v>98</v>
      </c>
      <c r="C701" t="s">
        <v>122</v>
      </c>
      <c r="D701" t="s">
        <v>14</v>
      </c>
      <c r="E701">
        <v>47</v>
      </c>
      <c r="F701">
        <v>31.3</v>
      </c>
      <c r="G701">
        <v>53.7</v>
      </c>
      <c r="H701">
        <v>76.900000000000006</v>
      </c>
      <c r="I701">
        <v>83.9</v>
      </c>
      <c r="J701">
        <v>57.7</v>
      </c>
      <c r="K701" s="1">
        <v>36429</v>
      </c>
      <c r="L701">
        <v>12.7</v>
      </c>
      <c r="M701" s="2">
        <v>0.08</v>
      </c>
      <c r="N701">
        <v>2013</v>
      </c>
      <c r="O701" s="10">
        <f t="shared" si="35"/>
        <v>41372</v>
      </c>
      <c r="P701">
        <f t="shared" si="33"/>
        <v>2</v>
      </c>
    </row>
    <row r="702" spans="1:16" x14ac:dyDescent="0.2">
      <c r="A702">
        <f t="shared" si="34"/>
        <v>701</v>
      </c>
      <c r="B702">
        <v>99</v>
      </c>
      <c r="C702" t="s">
        <v>215</v>
      </c>
      <c r="D702" t="s">
        <v>70</v>
      </c>
      <c r="E702">
        <v>55.4</v>
      </c>
      <c r="F702">
        <v>57.5</v>
      </c>
      <c r="G702">
        <v>58.7</v>
      </c>
      <c r="H702">
        <v>59.5</v>
      </c>
      <c r="I702">
        <v>49</v>
      </c>
      <c r="J702">
        <v>57.5</v>
      </c>
      <c r="K702" s="1">
        <v>29987</v>
      </c>
      <c r="L702">
        <v>52.5</v>
      </c>
      <c r="M702" s="2">
        <v>0.16</v>
      </c>
      <c r="N702">
        <v>2013</v>
      </c>
      <c r="O702" s="10">
        <f t="shared" si="35"/>
        <v>41373</v>
      </c>
      <c r="P702">
        <f t="shared" si="33"/>
        <v>3</v>
      </c>
    </row>
    <row r="703" spans="1:16" x14ac:dyDescent="0.2">
      <c r="A703">
        <f t="shared" si="34"/>
        <v>702</v>
      </c>
      <c r="B703">
        <v>99</v>
      </c>
      <c r="C703" t="s">
        <v>216</v>
      </c>
      <c r="D703" t="s">
        <v>57</v>
      </c>
      <c r="E703">
        <v>47.8</v>
      </c>
      <c r="F703">
        <v>66.400000000000006</v>
      </c>
      <c r="G703">
        <v>60.6</v>
      </c>
      <c r="H703">
        <v>60.9</v>
      </c>
      <c r="I703">
        <v>70</v>
      </c>
      <c r="J703">
        <v>57.5</v>
      </c>
      <c r="K703" s="1">
        <v>50882</v>
      </c>
      <c r="L703">
        <v>40.5</v>
      </c>
      <c r="M703" s="2">
        <v>0.36</v>
      </c>
      <c r="N703">
        <v>2013</v>
      </c>
      <c r="O703" s="10">
        <f t="shared" si="35"/>
        <v>41374</v>
      </c>
      <c r="P703">
        <f t="shared" si="33"/>
        <v>4</v>
      </c>
    </row>
    <row r="704" spans="1:16" x14ac:dyDescent="0.2">
      <c r="A704">
        <f t="shared" si="34"/>
        <v>703</v>
      </c>
      <c r="B704">
        <v>99</v>
      </c>
      <c r="C704" t="s">
        <v>132</v>
      </c>
      <c r="D704" t="s">
        <v>14</v>
      </c>
      <c r="E704">
        <v>50.9</v>
      </c>
      <c r="F704">
        <v>27.9</v>
      </c>
      <c r="G704">
        <v>61.3</v>
      </c>
      <c r="H704">
        <v>69.5</v>
      </c>
      <c r="I704">
        <v>35.799999999999997</v>
      </c>
      <c r="J704">
        <v>57.5</v>
      </c>
      <c r="K704" s="1">
        <v>37032</v>
      </c>
      <c r="L704">
        <v>17.3</v>
      </c>
      <c r="M704" s="2">
        <v>0.08</v>
      </c>
      <c r="N704">
        <v>2013</v>
      </c>
      <c r="O704" s="10">
        <f t="shared" si="35"/>
        <v>41375</v>
      </c>
      <c r="P704">
        <f t="shared" si="33"/>
        <v>5</v>
      </c>
    </row>
    <row r="705" spans="1:16" x14ac:dyDescent="0.2">
      <c r="A705">
        <f t="shared" si="34"/>
        <v>704</v>
      </c>
      <c r="B705">
        <v>102</v>
      </c>
      <c r="C705" t="s">
        <v>241</v>
      </c>
      <c r="D705" t="s">
        <v>14</v>
      </c>
      <c r="E705">
        <v>46</v>
      </c>
      <c r="F705">
        <v>45.9</v>
      </c>
      <c r="G705">
        <v>37.799999999999997</v>
      </c>
      <c r="H705">
        <v>92.3</v>
      </c>
      <c r="I705">
        <v>39.6</v>
      </c>
      <c r="J705">
        <v>57.2</v>
      </c>
      <c r="K705" s="1">
        <v>9390</v>
      </c>
      <c r="L705">
        <v>4.5</v>
      </c>
      <c r="M705" s="2">
        <v>0.26</v>
      </c>
      <c r="N705">
        <v>2013</v>
      </c>
      <c r="O705" s="10">
        <f t="shared" si="35"/>
        <v>41376</v>
      </c>
      <c r="P705">
        <f t="shared" si="33"/>
        <v>6</v>
      </c>
    </row>
    <row r="706" spans="1:16" x14ac:dyDescent="0.2">
      <c r="A706">
        <f t="shared" si="34"/>
        <v>705</v>
      </c>
      <c r="B706">
        <v>103</v>
      </c>
      <c r="C706" t="s">
        <v>108</v>
      </c>
      <c r="D706" t="s">
        <v>20</v>
      </c>
      <c r="E706">
        <v>41.9</v>
      </c>
      <c r="F706">
        <v>71.900000000000006</v>
      </c>
      <c r="G706">
        <v>43.9</v>
      </c>
      <c r="H706">
        <v>83.4</v>
      </c>
      <c r="I706">
        <v>38.4</v>
      </c>
      <c r="J706">
        <v>57.1</v>
      </c>
      <c r="K706">
        <v>23873.8</v>
      </c>
      <c r="L706">
        <v>18.399999999999999</v>
      </c>
      <c r="M706" s="2">
        <v>0.25</v>
      </c>
      <c r="N706">
        <v>2013</v>
      </c>
      <c r="O706" s="10">
        <f t="shared" si="35"/>
        <v>41377</v>
      </c>
      <c r="P706">
        <f t="shared" si="33"/>
        <v>7</v>
      </c>
    </row>
    <row r="707" spans="1:16" x14ac:dyDescent="0.2">
      <c r="A707">
        <f t="shared" si="34"/>
        <v>706</v>
      </c>
      <c r="B707">
        <v>104</v>
      </c>
      <c r="C707" t="s">
        <v>90</v>
      </c>
      <c r="D707" t="s">
        <v>14</v>
      </c>
      <c r="E707">
        <v>56.5</v>
      </c>
      <c r="F707">
        <v>34.200000000000003</v>
      </c>
      <c r="G707">
        <v>42</v>
      </c>
      <c r="H707">
        <v>80.400000000000006</v>
      </c>
      <c r="I707">
        <v>49</v>
      </c>
      <c r="J707">
        <v>56.9</v>
      </c>
      <c r="K707" s="1">
        <v>9259</v>
      </c>
      <c r="L707">
        <v>6.4</v>
      </c>
      <c r="M707" s="2">
        <v>0.17</v>
      </c>
      <c r="N707">
        <v>2013</v>
      </c>
      <c r="O707" s="10">
        <f t="shared" si="35"/>
        <v>41378</v>
      </c>
      <c r="P707">
        <f t="shared" ref="P707:P770" si="36" xml:space="preserve"> WEEKDAY(O:O,1)</f>
        <v>1</v>
      </c>
    </row>
    <row r="708" spans="1:16" x14ac:dyDescent="0.2">
      <c r="A708">
        <f t="shared" ref="A708:A771" si="37">A707+1</f>
        <v>707</v>
      </c>
      <c r="B708">
        <v>105</v>
      </c>
      <c r="C708" t="s">
        <v>127</v>
      </c>
      <c r="D708" t="s">
        <v>70</v>
      </c>
      <c r="E708">
        <v>51.2</v>
      </c>
      <c r="F708">
        <v>61.5</v>
      </c>
      <c r="G708">
        <v>42.4</v>
      </c>
      <c r="H708">
        <v>76.5</v>
      </c>
      <c r="I708">
        <v>49.7</v>
      </c>
      <c r="J708">
        <v>56.8</v>
      </c>
      <c r="K708" s="1">
        <v>35565</v>
      </c>
      <c r="L708">
        <v>31.5</v>
      </c>
      <c r="M708" s="2">
        <v>0.2</v>
      </c>
      <c r="N708">
        <v>2013</v>
      </c>
      <c r="O708" s="10">
        <f t="shared" si="35"/>
        <v>41379</v>
      </c>
      <c r="P708">
        <f t="shared" si="36"/>
        <v>2</v>
      </c>
    </row>
    <row r="709" spans="1:16" x14ac:dyDescent="0.2">
      <c r="A709">
        <f t="shared" si="37"/>
        <v>708</v>
      </c>
      <c r="B709">
        <v>106</v>
      </c>
      <c r="C709" t="s">
        <v>185</v>
      </c>
      <c r="D709" t="s">
        <v>68</v>
      </c>
      <c r="E709">
        <v>48.6</v>
      </c>
      <c r="F709">
        <v>56.3</v>
      </c>
      <c r="G709">
        <v>63.9</v>
      </c>
      <c r="H709">
        <v>58.2</v>
      </c>
      <c r="I709">
        <v>44.1</v>
      </c>
      <c r="J709">
        <v>56.6</v>
      </c>
      <c r="K709" s="1">
        <v>25266</v>
      </c>
      <c r="L709">
        <v>18.2</v>
      </c>
      <c r="M709" s="2">
        <v>0.12</v>
      </c>
      <c r="N709">
        <v>2013</v>
      </c>
      <c r="O709" s="10">
        <f t="shared" si="35"/>
        <v>41380</v>
      </c>
      <c r="P709">
        <f t="shared" si="36"/>
        <v>3</v>
      </c>
    </row>
    <row r="710" spans="1:16" x14ac:dyDescent="0.2">
      <c r="A710">
        <f t="shared" si="37"/>
        <v>709</v>
      </c>
      <c r="B710">
        <v>106</v>
      </c>
      <c r="C710" t="s">
        <v>76</v>
      </c>
      <c r="D710" t="s">
        <v>14</v>
      </c>
      <c r="E710">
        <v>51.5</v>
      </c>
      <c r="F710">
        <v>27.5</v>
      </c>
      <c r="G710">
        <v>40.9</v>
      </c>
      <c r="H710">
        <v>85</v>
      </c>
      <c r="I710">
        <v>53</v>
      </c>
      <c r="J710">
        <v>56.6</v>
      </c>
      <c r="K710" s="1">
        <v>12161</v>
      </c>
      <c r="L710">
        <v>3.6</v>
      </c>
      <c r="M710" s="2">
        <v>0.1</v>
      </c>
      <c r="N710">
        <v>2013</v>
      </c>
      <c r="O710" s="10">
        <f t="shared" si="35"/>
        <v>41381</v>
      </c>
      <c r="P710">
        <f t="shared" si="36"/>
        <v>4</v>
      </c>
    </row>
    <row r="711" spans="1:16" x14ac:dyDescent="0.2">
      <c r="A711">
        <f t="shared" si="37"/>
        <v>710</v>
      </c>
      <c r="B711">
        <v>108</v>
      </c>
      <c r="C711" t="s">
        <v>130</v>
      </c>
      <c r="D711" t="s">
        <v>20</v>
      </c>
      <c r="E711">
        <v>43.2</v>
      </c>
      <c r="F711">
        <v>86.3</v>
      </c>
      <c r="G711">
        <v>43.8</v>
      </c>
      <c r="H711">
        <v>76.599999999999994</v>
      </c>
      <c r="I711">
        <v>38.9</v>
      </c>
      <c r="J711">
        <v>56.5</v>
      </c>
      <c r="K711" s="1">
        <v>8338</v>
      </c>
      <c r="L711">
        <v>12.7</v>
      </c>
      <c r="M711" s="2">
        <v>0.47</v>
      </c>
      <c r="N711">
        <v>2013</v>
      </c>
      <c r="O711" s="10">
        <f t="shared" si="35"/>
        <v>41382</v>
      </c>
      <c r="P711">
        <f t="shared" si="36"/>
        <v>5</v>
      </c>
    </row>
    <row r="712" spans="1:16" x14ac:dyDescent="0.2">
      <c r="A712">
        <f t="shared" si="37"/>
        <v>711</v>
      </c>
      <c r="B712">
        <v>109</v>
      </c>
      <c r="C712" t="s">
        <v>128</v>
      </c>
      <c r="D712" t="s">
        <v>129</v>
      </c>
      <c r="E712">
        <v>42.8</v>
      </c>
      <c r="F712">
        <v>48.3</v>
      </c>
      <c r="G712">
        <v>53</v>
      </c>
      <c r="H712">
        <v>77.7</v>
      </c>
      <c r="I712">
        <v>31.1</v>
      </c>
      <c r="J712">
        <v>56.4</v>
      </c>
      <c r="K712" s="1">
        <v>23505</v>
      </c>
      <c r="L712">
        <v>15.1</v>
      </c>
      <c r="M712" s="2">
        <v>0.06</v>
      </c>
      <c r="N712">
        <v>2013</v>
      </c>
      <c r="O712" s="10">
        <f t="shared" si="35"/>
        <v>41383</v>
      </c>
      <c r="P712">
        <f t="shared" si="36"/>
        <v>6</v>
      </c>
    </row>
    <row r="713" spans="1:16" x14ac:dyDescent="0.2">
      <c r="A713">
        <f t="shared" si="37"/>
        <v>712</v>
      </c>
      <c r="B713">
        <v>110</v>
      </c>
      <c r="C713" t="s">
        <v>101</v>
      </c>
      <c r="D713" t="s">
        <v>102</v>
      </c>
      <c r="E713">
        <v>41.9</v>
      </c>
      <c r="F713">
        <v>84.5</v>
      </c>
      <c r="G713">
        <v>33.5</v>
      </c>
      <c r="H713">
        <v>88.1</v>
      </c>
      <c r="I713">
        <v>32.799999999999997</v>
      </c>
      <c r="J713">
        <v>56.2</v>
      </c>
      <c r="K713" s="1">
        <v>15521</v>
      </c>
      <c r="L713">
        <v>18</v>
      </c>
      <c r="M713" s="2">
        <v>0.25</v>
      </c>
      <c r="N713">
        <v>2013</v>
      </c>
      <c r="O713" s="10">
        <f t="shared" si="35"/>
        <v>41384</v>
      </c>
      <c r="P713">
        <f t="shared" si="36"/>
        <v>7</v>
      </c>
    </row>
    <row r="714" spans="1:16" x14ac:dyDescent="0.2">
      <c r="A714">
        <f t="shared" si="37"/>
        <v>713</v>
      </c>
      <c r="B714">
        <v>110</v>
      </c>
      <c r="C714" t="s">
        <v>171</v>
      </c>
      <c r="D714" t="s">
        <v>20</v>
      </c>
      <c r="E714">
        <v>49.5</v>
      </c>
      <c r="F714">
        <v>68.099999999999994</v>
      </c>
      <c r="G714">
        <v>46.2</v>
      </c>
      <c r="H714">
        <v>71</v>
      </c>
      <c r="I714">
        <v>41.5</v>
      </c>
      <c r="J714">
        <v>56.2</v>
      </c>
      <c r="K714" s="1">
        <v>23311</v>
      </c>
      <c r="L714">
        <v>15.5</v>
      </c>
      <c r="M714" s="2">
        <v>0.31</v>
      </c>
      <c r="N714">
        <v>2013</v>
      </c>
      <c r="O714" s="10">
        <f t="shared" si="35"/>
        <v>41385</v>
      </c>
      <c r="P714">
        <f t="shared" si="36"/>
        <v>1</v>
      </c>
    </row>
    <row r="715" spans="1:16" x14ac:dyDescent="0.2">
      <c r="A715">
        <f t="shared" si="37"/>
        <v>714</v>
      </c>
      <c r="B715">
        <v>110</v>
      </c>
      <c r="C715" t="s">
        <v>106</v>
      </c>
      <c r="D715" t="s">
        <v>20</v>
      </c>
      <c r="E715">
        <v>34.9</v>
      </c>
      <c r="F715">
        <v>76.7</v>
      </c>
      <c r="G715">
        <v>39.5</v>
      </c>
      <c r="H715">
        <v>91.1</v>
      </c>
      <c r="I715">
        <v>32.1</v>
      </c>
      <c r="J715">
        <v>56.2</v>
      </c>
      <c r="K715" s="1">
        <v>12001</v>
      </c>
      <c r="L715">
        <v>17.399999999999999</v>
      </c>
      <c r="M715" s="2">
        <v>0.35</v>
      </c>
      <c r="N715">
        <v>2013</v>
      </c>
      <c r="O715" s="10">
        <f t="shared" si="35"/>
        <v>41386</v>
      </c>
      <c r="P715">
        <f t="shared" si="36"/>
        <v>2</v>
      </c>
    </row>
    <row r="716" spans="1:16" x14ac:dyDescent="0.2">
      <c r="A716">
        <f t="shared" si="37"/>
        <v>715</v>
      </c>
      <c r="B716">
        <v>113</v>
      </c>
      <c r="C716" t="s">
        <v>136</v>
      </c>
      <c r="D716" t="s">
        <v>137</v>
      </c>
      <c r="E716">
        <v>34.700000000000003</v>
      </c>
      <c r="F716">
        <v>75.099999999999994</v>
      </c>
      <c r="G716">
        <v>45.5</v>
      </c>
      <c r="H716">
        <v>79.7</v>
      </c>
      <c r="I716">
        <v>87.3</v>
      </c>
      <c r="J716">
        <v>55.8</v>
      </c>
      <c r="K716" s="1">
        <v>20040</v>
      </c>
      <c r="L716">
        <v>12.1</v>
      </c>
      <c r="M716" s="2">
        <v>0.18</v>
      </c>
      <c r="N716">
        <v>2013</v>
      </c>
      <c r="O716" s="10">
        <f t="shared" si="35"/>
        <v>41387</v>
      </c>
      <c r="P716">
        <f t="shared" si="36"/>
        <v>3</v>
      </c>
    </row>
    <row r="717" spans="1:16" x14ac:dyDescent="0.2">
      <c r="A717">
        <f t="shared" si="37"/>
        <v>716</v>
      </c>
      <c r="B717">
        <v>114</v>
      </c>
      <c r="C717" t="s">
        <v>144</v>
      </c>
      <c r="D717" t="s">
        <v>145</v>
      </c>
      <c r="E717">
        <v>44.1</v>
      </c>
      <c r="F717">
        <v>69.8</v>
      </c>
      <c r="G717">
        <v>51.8</v>
      </c>
      <c r="H717">
        <v>63.8</v>
      </c>
      <c r="I717">
        <v>100</v>
      </c>
      <c r="J717">
        <v>55.6</v>
      </c>
      <c r="K717" s="1">
        <v>8176</v>
      </c>
      <c r="L717">
        <v>16</v>
      </c>
      <c r="M717" s="2">
        <v>0.14000000000000001</v>
      </c>
      <c r="N717">
        <v>2013</v>
      </c>
      <c r="O717" s="10">
        <f t="shared" si="35"/>
        <v>41388</v>
      </c>
      <c r="P717">
        <f t="shared" si="36"/>
        <v>4</v>
      </c>
    </row>
    <row r="718" spans="1:16" x14ac:dyDescent="0.2">
      <c r="A718">
        <f t="shared" si="37"/>
        <v>717</v>
      </c>
      <c r="B718">
        <v>115</v>
      </c>
      <c r="C718" t="s">
        <v>265</v>
      </c>
      <c r="D718" t="s">
        <v>145</v>
      </c>
      <c r="E718">
        <v>39.700000000000003</v>
      </c>
      <c r="F718">
        <v>85.2</v>
      </c>
      <c r="G718">
        <v>53.2</v>
      </c>
      <c r="H718">
        <v>62.5</v>
      </c>
      <c r="I718">
        <v>99.1</v>
      </c>
      <c r="J718">
        <v>55.5</v>
      </c>
      <c r="K718" s="1">
        <v>15626</v>
      </c>
      <c r="L718">
        <v>18.899999999999999</v>
      </c>
      <c r="M718" s="2">
        <v>0.48</v>
      </c>
      <c r="N718">
        <v>2013</v>
      </c>
      <c r="O718" s="10">
        <f t="shared" si="35"/>
        <v>41389</v>
      </c>
      <c r="P718">
        <f t="shared" si="36"/>
        <v>5</v>
      </c>
    </row>
    <row r="719" spans="1:16" x14ac:dyDescent="0.2">
      <c r="A719">
        <f t="shared" si="37"/>
        <v>718</v>
      </c>
      <c r="B719">
        <v>116</v>
      </c>
      <c r="C719" t="s">
        <v>204</v>
      </c>
      <c r="D719" t="s">
        <v>156</v>
      </c>
      <c r="E719">
        <v>35.700000000000003</v>
      </c>
      <c r="F719">
        <v>66.400000000000006</v>
      </c>
      <c r="G719">
        <v>54.6</v>
      </c>
      <c r="H719">
        <v>71.599999999999994</v>
      </c>
      <c r="I719">
        <v>69.7</v>
      </c>
      <c r="J719">
        <v>55.3</v>
      </c>
      <c r="K719" s="1">
        <v>23895</v>
      </c>
      <c r="L719">
        <v>13.6</v>
      </c>
      <c r="M719" s="2">
        <v>0.14000000000000001</v>
      </c>
      <c r="N719">
        <v>2013</v>
      </c>
      <c r="O719" s="10">
        <f t="shared" si="35"/>
        <v>41390</v>
      </c>
      <c r="P719">
        <f t="shared" si="36"/>
        <v>6</v>
      </c>
    </row>
    <row r="720" spans="1:16" x14ac:dyDescent="0.2">
      <c r="A720">
        <f t="shared" si="37"/>
        <v>719</v>
      </c>
      <c r="B720">
        <v>117</v>
      </c>
      <c r="C720" t="s">
        <v>162</v>
      </c>
      <c r="D720" t="s">
        <v>68</v>
      </c>
      <c r="E720">
        <v>31.3</v>
      </c>
      <c r="F720">
        <v>52.2</v>
      </c>
      <c r="G720">
        <v>43.8</v>
      </c>
      <c r="H720">
        <v>93</v>
      </c>
      <c r="I720">
        <v>32</v>
      </c>
      <c r="J720">
        <v>55.2</v>
      </c>
      <c r="K720" s="1">
        <v>31715</v>
      </c>
      <c r="L720">
        <v>23.7</v>
      </c>
      <c r="M720" s="2">
        <v>0.08</v>
      </c>
      <c r="N720">
        <v>2013</v>
      </c>
      <c r="O720" s="10">
        <f t="shared" si="35"/>
        <v>41391</v>
      </c>
      <c r="P720">
        <f t="shared" si="36"/>
        <v>7</v>
      </c>
    </row>
    <row r="721" spans="1:16" x14ac:dyDescent="0.2">
      <c r="A721">
        <f t="shared" si="37"/>
        <v>720</v>
      </c>
      <c r="B721">
        <v>118</v>
      </c>
      <c r="C721" t="s">
        <v>97</v>
      </c>
      <c r="D721" t="s">
        <v>14</v>
      </c>
      <c r="E721">
        <v>55.9</v>
      </c>
      <c r="F721">
        <v>27.9</v>
      </c>
      <c r="G721">
        <v>43</v>
      </c>
      <c r="H721">
        <v>73.5</v>
      </c>
      <c r="I721">
        <v>48.6</v>
      </c>
      <c r="J721">
        <v>55</v>
      </c>
      <c r="K721" s="1">
        <v>23845</v>
      </c>
      <c r="L721">
        <v>10.199999999999999</v>
      </c>
      <c r="M721" s="2">
        <v>0.12</v>
      </c>
      <c r="N721">
        <v>2013</v>
      </c>
      <c r="O721" s="10">
        <f t="shared" si="35"/>
        <v>41392</v>
      </c>
      <c r="P721">
        <f t="shared" si="36"/>
        <v>1</v>
      </c>
    </row>
    <row r="722" spans="1:16" x14ac:dyDescent="0.2">
      <c r="A722">
        <f t="shared" si="37"/>
        <v>721</v>
      </c>
      <c r="B722">
        <v>119</v>
      </c>
      <c r="C722" t="s">
        <v>114</v>
      </c>
      <c r="D722" t="s">
        <v>20</v>
      </c>
      <c r="E722">
        <v>30.5</v>
      </c>
      <c r="F722">
        <v>92.5</v>
      </c>
      <c r="G722">
        <v>27.7</v>
      </c>
      <c r="H722">
        <v>99</v>
      </c>
      <c r="I722">
        <v>31.9</v>
      </c>
      <c r="J722">
        <v>54.9</v>
      </c>
      <c r="K722" s="1">
        <v>8747</v>
      </c>
      <c r="L722">
        <v>15.9</v>
      </c>
      <c r="M722" s="2">
        <v>0.37</v>
      </c>
      <c r="N722">
        <v>2013</v>
      </c>
      <c r="O722" s="10">
        <f t="shared" si="35"/>
        <v>41393</v>
      </c>
      <c r="P722">
        <f t="shared" si="36"/>
        <v>2</v>
      </c>
    </row>
    <row r="723" spans="1:16" x14ac:dyDescent="0.2">
      <c r="A723">
        <f t="shared" si="37"/>
        <v>722</v>
      </c>
      <c r="B723">
        <v>120</v>
      </c>
      <c r="C723" t="s">
        <v>213</v>
      </c>
      <c r="D723" t="s">
        <v>20</v>
      </c>
      <c r="E723">
        <v>48.1</v>
      </c>
      <c r="F723">
        <v>70.099999999999994</v>
      </c>
      <c r="G723">
        <v>50.8</v>
      </c>
      <c r="H723">
        <v>62.8</v>
      </c>
      <c r="I723">
        <v>38.299999999999997</v>
      </c>
      <c r="J723">
        <v>54.8</v>
      </c>
      <c r="K723" s="1">
        <v>30144</v>
      </c>
      <c r="L723">
        <v>15</v>
      </c>
      <c r="M723" s="2">
        <v>0.27</v>
      </c>
      <c r="N723">
        <v>2013</v>
      </c>
      <c r="O723" s="10">
        <f t="shared" si="35"/>
        <v>41394</v>
      </c>
      <c r="P723">
        <f t="shared" si="36"/>
        <v>3</v>
      </c>
    </row>
    <row r="724" spans="1:16" x14ac:dyDescent="0.2">
      <c r="A724">
        <f t="shared" si="37"/>
        <v>723</v>
      </c>
      <c r="B724">
        <v>121</v>
      </c>
      <c r="C724" t="s">
        <v>160</v>
      </c>
      <c r="D724" t="s">
        <v>33</v>
      </c>
      <c r="E724">
        <v>50.9</v>
      </c>
      <c r="F724">
        <v>67.599999999999994</v>
      </c>
      <c r="G724">
        <v>53.9</v>
      </c>
      <c r="H724">
        <v>56.6</v>
      </c>
      <c r="I724">
        <v>50.6</v>
      </c>
      <c r="J724">
        <v>54.7</v>
      </c>
      <c r="K724" s="1">
        <v>36299</v>
      </c>
      <c r="L724">
        <v>21.6</v>
      </c>
      <c r="M724" s="2">
        <v>0.23</v>
      </c>
      <c r="N724">
        <v>2013</v>
      </c>
      <c r="O724" s="10">
        <f t="shared" si="35"/>
        <v>41395</v>
      </c>
      <c r="P724">
        <f t="shared" si="36"/>
        <v>4</v>
      </c>
    </row>
    <row r="725" spans="1:16" x14ac:dyDescent="0.2">
      <c r="A725">
        <f t="shared" si="37"/>
        <v>724</v>
      </c>
      <c r="B725">
        <v>122</v>
      </c>
      <c r="C725" t="s">
        <v>94</v>
      </c>
      <c r="D725" t="s">
        <v>14</v>
      </c>
      <c r="E725">
        <v>32.1</v>
      </c>
      <c r="F725">
        <v>32.5</v>
      </c>
      <c r="G725">
        <v>39.6</v>
      </c>
      <c r="H725">
        <v>99.9</v>
      </c>
      <c r="I725">
        <v>49</v>
      </c>
      <c r="J725">
        <v>54.5</v>
      </c>
      <c r="K725" s="1">
        <v>17404</v>
      </c>
      <c r="L725">
        <v>22.7</v>
      </c>
      <c r="M725" s="2">
        <v>0.01</v>
      </c>
      <c r="N725">
        <v>2013</v>
      </c>
      <c r="O725" s="10">
        <f t="shared" si="35"/>
        <v>41396</v>
      </c>
      <c r="P725">
        <f t="shared" si="36"/>
        <v>5</v>
      </c>
    </row>
    <row r="726" spans="1:16" x14ac:dyDescent="0.2">
      <c r="A726">
        <f t="shared" si="37"/>
        <v>725</v>
      </c>
      <c r="B726">
        <v>122</v>
      </c>
      <c r="C726" t="s">
        <v>245</v>
      </c>
      <c r="D726" t="s">
        <v>14</v>
      </c>
      <c r="E726">
        <v>52</v>
      </c>
      <c r="F726">
        <v>31.2</v>
      </c>
      <c r="G726">
        <v>62.9</v>
      </c>
      <c r="H726">
        <v>56</v>
      </c>
      <c r="I726">
        <v>49</v>
      </c>
      <c r="J726">
        <v>54.5</v>
      </c>
      <c r="K726" s="1">
        <v>50095</v>
      </c>
      <c r="L726">
        <v>18.7</v>
      </c>
      <c r="M726" s="2">
        <v>0.09</v>
      </c>
      <c r="N726">
        <v>2013</v>
      </c>
      <c r="O726" s="10">
        <f t="shared" si="35"/>
        <v>41397</v>
      </c>
      <c r="P726">
        <f t="shared" si="36"/>
        <v>6</v>
      </c>
    </row>
    <row r="727" spans="1:16" x14ac:dyDescent="0.2">
      <c r="A727">
        <f t="shared" si="37"/>
        <v>726</v>
      </c>
      <c r="B727">
        <v>124</v>
      </c>
      <c r="C727" t="s">
        <v>247</v>
      </c>
      <c r="D727" t="s">
        <v>38</v>
      </c>
      <c r="E727">
        <v>53.7</v>
      </c>
      <c r="F727">
        <v>62.6</v>
      </c>
      <c r="G727">
        <v>63.1</v>
      </c>
      <c r="H727">
        <v>45.1</v>
      </c>
      <c r="I727">
        <v>44.5</v>
      </c>
      <c r="J727">
        <v>54.4</v>
      </c>
      <c r="K727" s="1">
        <v>17916</v>
      </c>
      <c r="L727">
        <v>10.199999999999999</v>
      </c>
      <c r="M727" s="2">
        <v>0.22</v>
      </c>
      <c r="N727">
        <v>2013</v>
      </c>
      <c r="O727" s="10">
        <f t="shared" si="35"/>
        <v>41398</v>
      </c>
      <c r="P727">
        <f t="shared" si="36"/>
        <v>7</v>
      </c>
    </row>
    <row r="728" spans="1:16" x14ac:dyDescent="0.2">
      <c r="A728">
        <f t="shared" si="37"/>
        <v>727</v>
      </c>
      <c r="B728">
        <v>124</v>
      </c>
      <c r="C728" t="s">
        <v>125</v>
      </c>
      <c r="D728" t="s">
        <v>14</v>
      </c>
      <c r="E728">
        <v>47.5</v>
      </c>
      <c r="F728">
        <v>31.5</v>
      </c>
      <c r="G728">
        <v>35.9</v>
      </c>
      <c r="H728">
        <v>87</v>
      </c>
      <c r="I728">
        <v>38.6</v>
      </c>
      <c r="J728">
        <v>54.4</v>
      </c>
      <c r="K728" s="1">
        <v>6178</v>
      </c>
      <c r="L728">
        <v>6.6</v>
      </c>
      <c r="M728" s="2">
        <v>0.16</v>
      </c>
      <c r="N728">
        <v>2013</v>
      </c>
      <c r="O728" s="10">
        <f t="shared" si="35"/>
        <v>41399</v>
      </c>
      <c r="P728">
        <f t="shared" si="36"/>
        <v>1</v>
      </c>
    </row>
    <row r="729" spans="1:16" x14ac:dyDescent="0.2">
      <c r="A729">
        <f t="shared" si="37"/>
        <v>728</v>
      </c>
      <c r="B729">
        <v>124</v>
      </c>
      <c r="C729" t="s">
        <v>249</v>
      </c>
      <c r="D729" t="s">
        <v>20</v>
      </c>
      <c r="E729">
        <v>48.9</v>
      </c>
      <c r="F729">
        <v>80.900000000000006</v>
      </c>
      <c r="G729">
        <v>50.5</v>
      </c>
      <c r="H729">
        <v>58.8</v>
      </c>
      <c r="I729">
        <v>35.299999999999997</v>
      </c>
      <c r="J729">
        <v>54.4</v>
      </c>
      <c r="K729" s="1">
        <v>18529</v>
      </c>
      <c r="L729">
        <v>16.600000000000001</v>
      </c>
      <c r="M729" s="2">
        <v>0.37</v>
      </c>
      <c r="N729">
        <v>2013</v>
      </c>
      <c r="O729" s="10">
        <f t="shared" si="35"/>
        <v>41400</v>
      </c>
      <c r="P729">
        <f t="shared" si="36"/>
        <v>2</v>
      </c>
    </row>
    <row r="730" spans="1:16" x14ac:dyDescent="0.2">
      <c r="A730">
        <f t="shared" si="37"/>
        <v>729</v>
      </c>
      <c r="B730">
        <v>127</v>
      </c>
      <c r="C730" t="s">
        <v>250</v>
      </c>
      <c r="D730" t="s">
        <v>145</v>
      </c>
      <c r="E730">
        <v>35.700000000000003</v>
      </c>
      <c r="F730">
        <v>53.4</v>
      </c>
      <c r="G730">
        <v>54.3</v>
      </c>
      <c r="H730">
        <v>73.3</v>
      </c>
      <c r="I730">
        <v>41.7</v>
      </c>
      <c r="J730">
        <v>54</v>
      </c>
      <c r="K730" s="1">
        <v>17713</v>
      </c>
      <c r="L730">
        <v>13</v>
      </c>
      <c r="M730" s="2">
        <v>0.1</v>
      </c>
      <c r="N730">
        <v>2013</v>
      </c>
      <c r="O730" s="10">
        <f t="shared" si="35"/>
        <v>41401</v>
      </c>
      <c r="P730">
        <f t="shared" si="36"/>
        <v>3</v>
      </c>
    </row>
    <row r="731" spans="1:16" x14ac:dyDescent="0.2">
      <c r="A731">
        <f t="shared" si="37"/>
        <v>730</v>
      </c>
      <c r="B731">
        <v>128</v>
      </c>
      <c r="C731" t="s">
        <v>248</v>
      </c>
      <c r="D731" t="s">
        <v>70</v>
      </c>
      <c r="E731">
        <v>53.1</v>
      </c>
      <c r="F731">
        <v>60.9</v>
      </c>
      <c r="G731">
        <v>56.5</v>
      </c>
      <c r="H731">
        <v>51.5</v>
      </c>
      <c r="I731">
        <v>32.799999999999997</v>
      </c>
      <c r="J731">
        <v>53.7</v>
      </c>
      <c r="K731" s="1">
        <v>33062</v>
      </c>
      <c r="L731">
        <v>39.299999999999997</v>
      </c>
      <c r="M731" s="2">
        <v>0.2</v>
      </c>
      <c r="N731">
        <v>2013</v>
      </c>
      <c r="O731" s="10">
        <f t="shared" si="35"/>
        <v>41402</v>
      </c>
      <c r="P731">
        <f t="shared" si="36"/>
        <v>4</v>
      </c>
    </row>
    <row r="732" spans="1:16" x14ac:dyDescent="0.2">
      <c r="A732">
        <f t="shared" si="37"/>
        <v>731</v>
      </c>
      <c r="B732">
        <v>128</v>
      </c>
      <c r="C732" t="s">
        <v>143</v>
      </c>
      <c r="D732" t="s">
        <v>44</v>
      </c>
      <c r="E732">
        <v>58</v>
      </c>
      <c r="F732">
        <v>29.6</v>
      </c>
      <c r="G732">
        <v>56.1</v>
      </c>
      <c r="H732">
        <v>52</v>
      </c>
      <c r="I732">
        <v>65.3</v>
      </c>
      <c r="J732">
        <v>53.7</v>
      </c>
      <c r="K732" s="1">
        <v>9586</v>
      </c>
      <c r="L732">
        <v>7.3</v>
      </c>
      <c r="M732" s="2">
        <v>0.13</v>
      </c>
      <c r="N732">
        <v>2013</v>
      </c>
      <c r="O732" s="10">
        <f t="shared" si="35"/>
        <v>41403</v>
      </c>
      <c r="P732">
        <f t="shared" si="36"/>
        <v>5</v>
      </c>
    </row>
    <row r="733" spans="1:16" x14ac:dyDescent="0.2">
      <c r="A733">
        <f t="shared" si="37"/>
        <v>732</v>
      </c>
      <c r="B733">
        <v>130</v>
      </c>
      <c r="C733" t="s">
        <v>214</v>
      </c>
      <c r="D733" t="s">
        <v>156</v>
      </c>
      <c r="E733">
        <v>42.2</v>
      </c>
      <c r="F733">
        <v>73.5</v>
      </c>
      <c r="G733">
        <v>40.4</v>
      </c>
      <c r="H733">
        <v>74.3</v>
      </c>
      <c r="I733">
        <v>39.700000000000003</v>
      </c>
      <c r="J733">
        <v>53.6</v>
      </c>
      <c r="K733" s="1">
        <v>27545</v>
      </c>
      <c r="L733">
        <v>4.0999999999999996</v>
      </c>
      <c r="M733" s="2">
        <v>0.19</v>
      </c>
      <c r="N733">
        <v>2013</v>
      </c>
      <c r="O733" s="10">
        <f t="shared" ref="O733:O796" si="38">DATE(N733,1,A131)</f>
        <v>41404</v>
      </c>
      <c r="P733">
        <f t="shared" si="36"/>
        <v>6</v>
      </c>
    </row>
    <row r="734" spans="1:16" x14ac:dyDescent="0.2">
      <c r="A734">
        <f t="shared" si="37"/>
        <v>733</v>
      </c>
      <c r="B734">
        <v>130</v>
      </c>
      <c r="C734" t="s">
        <v>170</v>
      </c>
      <c r="D734" t="s">
        <v>30</v>
      </c>
      <c r="E734">
        <v>33</v>
      </c>
      <c r="F734">
        <v>82.7</v>
      </c>
      <c r="G734">
        <v>44.8</v>
      </c>
      <c r="H734">
        <v>76.2</v>
      </c>
      <c r="I734">
        <v>45.8</v>
      </c>
      <c r="J734">
        <v>53.6</v>
      </c>
      <c r="K734" s="1">
        <v>11964</v>
      </c>
      <c r="L734">
        <v>13.1</v>
      </c>
      <c r="M734" s="2">
        <v>0.22</v>
      </c>
      <c r="N734">
        <v>2013</v>
      </c>
      <c r="O734" s="10">
        <f t="shared" si="38"/>
        <v>41405</v>
      </c>
      <c r="P734">
        <f t="shared" si="36"/>
        <v>7</v>
      </c>
    </row>
    <row r="735" spans="1:16" x14ac:dyDescent="0.2">
      <c r="A735">
        <f t="shared" si="37"/>
        <v>734</v>
      </c>
      <c r="B735">
        <v>130</v>
      </c>
      <c r="C735" t="s">
        <v>116</v>
      </c>
      <c r="D735" t="s">
        <v>20</v>
      </c>
      <c r="E735">
        <v>37.9</v>
      </c>
      <c r="F735">
        <v>77.400000000000006</v>
      </c>
      <c r="G735">
        <v>38.9</v>
      </c>
      <c r="H735">
        <v>79.2</v>
      </c>
      <c r="I735">
        <v>41.8</v>
      </c>
      <c r="J735">
        <v>53.6</v>
      </c>
      <c r="K735" s="1">
        <v>20925</v>
      </c>
      <c r="L735">
        <v>13.5</v>
      </c>
      <c r="M735" s="2">
        <v>0.28999999999999998</v>
      </c>
      <c r="N735">
        <v>2013</v>
      </c>
      <c r="O735" s="10">
        <f t="shared" si="38"/>
        <v>41406</v>
      </c>
      <c r="P735">
        <f t="shared" si="36"/>
        <v>1</v>
      </c>
    </row>
    <row r="736" spans="1:16" x14ac:dyDescent="0.2">
      <c r="A736">
        <f t="shared" si="37"/>
        <v>735</v>
      </c>
      <c r="B736">
        <v>133</v>
      </c>
      <c r="C736" t="s">
        <v>149</v>
      </c>
      <c r="D736" t="s">
        <v>30</v>
      </c>
      <c r="E736">
        <v>36.200000000000003</v>
      </c>
      <c r="F736">
        <v>95.3</v>
      </c>
      <c r="G736">
        <v>42.5</v>
      </c>
      <c r="H736">
        <v>73.099999999999994</v>
      </c>
      <c r="I736">
        <v>32.4</v>
      </c>
      <c r="J736">
        <v>53.5</v>
      </c>
      <c r="K736" s="1">
        <v>15668</v>
      </c>
      <c r="L736">
        <v>15</v>
      </c>
      <c r="M736" s="2">
        <v>0.39</v>
      </c>
      <c r="N736">
        <v>2013</v>
      </c>
      <c r="O736" s="10">
        <f t="shared" si="38"/>
        <v>41407</v>
      </c>
      <c r="P736">
        <f t="shared" si="36"/>
        <v>2</v>
      </c>
    </row>
    <row r="737" spans="1:16" x14ac:dyDescent="0.2">
      <c r="A737">
        <f t="shared" si="37"/>
        <v>736</v>
      </c>
      <c r="B737">
        <v>134</v>
      </c>
      <c r="C737" t="s">
        <v>193</v>
      </c>
      <c r="D737" t="s">
        <v>14</v>
      </c>
      <c r="E737">
        <v>48.3</v>
      </c>
      <c r="F737">
        <v>36</v>
      </c>
      <c r="G737">
        <v>44.2</v>
      </c>
      <c r="H737">
        <v>72.5</v>
      </c>
      <c r="I737">
        <v>49</v>
      </c>
      <c r="J737">
        <v>53.2</v>
      </c>
      <c r="K737" s="1">
        <v>62468</v>
      </c>
      <c r="L737">
        <v>13.6</v>
      </c>
      <c r="M737" s="2">
        <v>0.13</v>
      </c>
      <c r="N737">
        <v>2013</v>
      </c>
      <c r="O737" s="10">
        <f t="shared" si="38"/>
        <v>41408</v>
      </c>
      <c r="P737">
        <f t="shared" si="36"/>
        <v>3</v>
      </c>
    </row>
    <row r="738" spans="1:16" x14ac:dyDescent="0.2">
      <c r="A738">
        <f t="shared" si="37"/>
        <v>737</v>
      </c>
      <c r="B738">
        <v>134</v>
      </c>
      <c r="C738" t="s">
        <v>146</v>
      </c>
      <c r="D738" t="s">
        <v>135</v>
      </c>
      <c r="E738">
        <v>56.4</v>
      </c>
      <c r="F738">
        <v>24.6</v>
      </c>
      <c r="G738">
        <v>65.7</v>
      </c>
      <c r="H738">
        <v>45.5</v>
      </c>
      <c r="I738">
        <v>44</v>
      </c>
      <c r="J738">
        <v>53.2</v>
      </c>
      <c r="K738" s="1">
        <v>31891</v>
      </c>
      <c r="L738">
        <v>11.9</v>
      </c>
      <c r="M738" s="2">
        <v>7.0000000000000007E-2</v>
      </c>
      <c r="N738">
        <v>2013</v>
      </c>
      <c r="O738" s="10">
        <f t="shared" si="38"/>
        <v>41409</v>
      </c>
      <c r="P738">
        <f t="shared" si="36"/>
        <v>4</v>
      </c>
    </row>
    <row r="739" spans="1:16" x14ac:dyDescent="0.2">
      <c r="A739">
        <f t="shared" si="37"/>
        <v>738</v>
      </c>
      <c r="B739">
        <v>134</v>
      </c>
      <c r="C739" t="s">
        <v>110</v>
      </c>
      <c r="D739" t="s">
        <v>14</v>
      </c>
      <c r="E739">
        <v>43.3</v>
      </c>
      <c r="F739">
        <v>25.2</v>
      </c>
      <c r="G739">
        <v>41.3</v>
      </c>
      <c r="H739">
        <v>81</v>
      </c>
      <c r="I739">
        <v>63.3</v>
      </c>
      <c r="J739">
        <v>53.2</v>
      </c>
      <c r="K739" s="1">
        <v>25674</v>
      </c>
      <c r="L739">
        <v>16.899999999999999</v>
      </c>
      <c r="M739" s="2">
        <v>0.09</v>
      </c>
      <c r="N739">
        <v>2013</v>
      </c>
      <c r="O739" s="10">
        <f t="shared" si="38"/>
        <v>41410</v>
      </c>
      <c r="P739">
        <f t="shared" si="36"/>
        <v>5</v>
      </c>
    </row>
    <row r="740" spans="1:16" x14ac:dyDescent="0.2">
      <c r="A740">
        <f t="shared" si="37"/>
        <v>739</v>
      </c>
      <c r="B740">
        <v>137</v>
      </c>
      <c r="C740" t="s">
        <v>243</v>
      </c>
      <c r="D740" t="s">
        <v>244</v>
      </c>
      <c r="E740">
        <v>48.8</v>
      </c>
      <c r="F740">
        <v>50.3</v>
      </c>
      <c r="G740">
        <v>55.8</v>
      </c>
      <c r="H740">
        <v>57</v>
      </c>
      <c r="I740">
        <v>33.6</v>
      </c>
      <c r="J740">
        <v>53.1</v>
      </c>
      <c r="K740" s="1">
        <v>17612</v>
      </c>
      <c r="L740">
        <v>10.7</v>
      </c>
      <c r="M740" s="2">
        <v>0.05</v>
      </c>
      <c r="N740">
        <v>2013</v>
      </c>
      <c r="O740" s="10">
        <f t="shared" si="38"/>
        <v>41411</v>
      </c>
      <c r="P740">
        <f t="shared" si="36"/>
        <v>6</v>
      </c>
    </row>
    <row r="741" spans="1:16" x14ac:dyDescent="0.2">
      <c r="A741">
        <f t="shared" si="37"/>
        <v>740</v>
      </c>
      <c r="B741">
        <v>137</v>
      </c>
      <c r="C741" t="s">
        <v>165</v>
      </c>
      <c r="D741" t="s">
        <v>44</v>
      </c>
      <c r="E741">
        <v>57.7</v>
      </c>
      <c r="F741">
        <v>32</v>
      </c>
      <c r="G741">
        <v>55.6</v>
      </c>
      <c r="H741">
        <v>48.9</v>
      </c>
      <c r="I741">
        <v>80.7</v>
      </c>
      <c r="J741">
        <v>53.1</v>
      </c>
      <c r="K741" s="1">
        <v>17200</v>
      </c>
      <c r="L741">
        <v>5</v>
      </c>
      <c r="M741" s="2">
        <v>7.0000000000000007E-2</v>
      </c>
      <c r="N741">
        <v>2013</v>
      </c>
      <c r="O741" s="10">
        <f t="shared" si="38"/>
        <v>41412</v>
      </c>
      <c r="P741">
        <f t="shared" si="36"/>
        <v>7</v>
      </c>
    </row>
    <row r="742" spans="1:16" x14ac:dyDescent="0.2">
      <c r="A742">
        <f t="shared" si="37"/>
        <v>741</v>
      </c>
      <c r="B742">
        <v>139</v>
      </c>
      <c r="C742" t="s">
        <v>161</v>
      </c>
      <c r="D742" t="s">
        <v>20</v>
      </c>
      <c r="E742">
        <v>37.299999999999997</v>
      </c>
      <c r="F742">
        <v>69.7</v>
      </c>
      <c r="G742">
        <v>40.200000000000003</v>
      </c>
      <c r="H742">
        <v>78.099999999999994</v>
      </c>
      <c r="I742">
        <v>44.1</v>
      </c>
      <c r="J742">
        <v>53</v>
      </c>
      <c r="K742" s="1">
        <v>22616</v>
      </c>
      <c r="L742">
        <v>16</v>
      </c>
      <c r="M742" s="2">
        <v>0.28999999999999998</v>
      </c>
      <c r="N742">
        <v>2013</v>
      </c>
      <c r="O742" s="10">
        <f t="shared" si="38"/>
        <v>41413</v>
      </c>
      <c r="P742">
        <f t="shared" si="36"/>
        <v>1</v>
      </c>
    </row>
    <row r="743" spans="1:16" x14ac:dyDescent="0.2">
      <c r="A743">
        <f t="shared" si="37"/>
        <v>742</v>
      </c>
      <c r="B743">
        <v>140</v>
      </c>
      <c r="C743" t="s">
        <v>232</v>
      </c>
      <c r="D743" t="s">
        <v>68</v>
      </c>
      <c r="E743">
        <v>47.5</v>
      </c>
      <c r="F743">
        <v>86.1</v>
      </c>
      <c r="G743">
        <v>49.7</v>
      </c>
      <c r="H743">
        <v>49.1</v>
      </c>
      <c r="I743">
        <v>100</v>
      </c>
      <c r="J743">
        <v>52.9</v>
      </c>
      <c r="K743" s="1">
        <v>12062</v>
      </c>
      <c r="L743">
        <v>14.6</v>
      </c>
      <c r="M743" s="2">
        <v>0.21</v>
      </c>
      <c r="N743">
        <v>2013</v>
      </c>
      <c r="O743" s="10">
        <f t="shared" si="38"/>
        <v>41414</v>
      </c>
      <c r="P743">
        <f t="shared" si="36"/>
        <v>2</v>
      </c>
    </row>
    <row r="744" spans="1:16" x14ac:dyDescent="0.2">
      <c r="A744">
        <f t="shared" si="37"/>
        <v>743</v>
      </c>
      <c r="B744">
        <v>140</v>
      </c>
      <c r="C744" t="s">
        <v>173</v>
      </c>
      <c r="D744" t="s">
        <v>145</v>
      </c>
      <c r="E744">
        <v>40.5</v>
      </c>
      <c r="F744">
        <v>47.1</v>
      </c>
      <c r="G744">
        <v>45.1</v>
      </c>
      <c r="H744">
        <v>74.2</v>
      </c>
      <c r="I744">
        <v>58.5</v>
      </c>
      <c r="J744">
        <v>52.9</v>
      </c>
      <c r="K744" s="1">
        <v>23280</v>
      </c>
      <c r="L744">
        <v>16.3</v>
      </c>
      <c r="M744" s="2">
        <v>0.06</v>
      </c>
      <c r="N744">
        <v>2013</v>
      </c>
      <c r="O744" s="10">
        <f t="shared" si="38"/>
        <v>41415</v>
      </c>
      <c r="P744">
        <f t="shared" si="36"/>
        <v>3</v>
      </c>
    </row>
    <row r="745" spans="1:16" x14ac:dyDescent="0.2">
      <c r="A745">
        <f t="shared" si="37"/>
        <v>744</v>
      </c>
      <c r="B745">
        <v>142</v>
      </c>
      <c r="C745" t="s">
        <v>123</v>
      </c>
      <c r="D745" t="s">
        <v>30</v>
      </c>
      <c r="E745">
        <v>37.1</v>
      </c>
      <c r="F745">
        <v>89.8</v>
      </c>
      <c r="G745">
        <v>23.2</v>
      </c>
      <c r="H745">
        <v>87.8</v>
      </c>
      <c r="I745">
        <v>64.2</v>
      </c>
      <c r="J745">
        <v>52.8</v>
      </c>
      <c r="K745" s="1">
        <v>12551</v>
      </c>
      <c r="L745">
        <v>17.3</v>
      </c>
      <c r="M745" s="2">
        <v>0.24</v>
      </c>
      <c r="N745">
        <v>2013</v>
      </c>
      <c r="O745" s="10">
        <f t="shared" si="38"/>
        <v>41416</v>
      </c>
      <c r="P745">
        <f t="shared" si="36"/>
        <v>4</v>
      </c>
    </row>
    <row r="746" spans="1:16" x14ac:dyDescent="0.2">
      <c r="A746">
        <f t="shared" si="37"/>
        <v>745</v>
      </c>
      <c r="B746">
        <v>142</v>
      </c>
      <c r="C746" t="s">
        <v>205</v>
      </c>
      <c r="D746" t="s">
        <v>20</v>
      </c>
      <c r="E746">
        <v>41.5</v>
      </c>
      <c r="F746">
        <v>66.599999999999994</v>
      </c>
      <c r="G746">
        <v>48.6</v>
      </c>
      <c r="H746">
        <v>65.8</v>
      </c>
      <c r="I746">
        <v>41.3</v>
      </c>
      <c r="J746">
        <v>52.8</v>
      </c>
      <c r="K746" s="1">
        <v>27703</v>
      </c>
      <c r="L746">
        <v>14.7</v>
      </c>
      <c r="M746" s="2">
        <v>0.21</v>
      </c>
      <c r="N746">
        <v>2013</v>
      </c>
      <c r="O746" s="10">
        <f t="shared" si="38"/>
        <v>41417</v>
      </c>
      <c r="P746">
        <f t="shared" si="36"/>
        <v>5</v>
      </c>
    </row>
    <row r="747" spans="1:16" x14ac:dyDescent="0.2">
      <c r="A747">
        <f t="shared" si="37"/>
        <v>746</v>
      </c>
      <c r="B747">
        <v>144</v>
      </c>
      <c r="C747" t="s">
        <v>166</v>
      </c>
      <c r="D747" t="s">
        <v>70</v>
      </c>
      <c r="E747">
        <v>48.3</v>
      </c>
      <c r="F747">
        <v>54.9</v>
      </c>
      <c r="G747">
        <v>33</v>
      </c>
      <c r="H747">
        <v>72.400000000000006</v>
      </c>
      <c r="I747">
        <v>81.099999999999994</v>
      </c>
      <c r="J747">
        <v>52.3</v>
      </c>
      <c r="K747" s="1">
        <v>26467</v>
      </c>
      <c r="L747">
        <v>31.2</v>
      </c>
      <c r="M747" s="2">
        <v>0.16</v>
      </c>
      <c r="N747">
        <v>2013</v>
      </c>
      <c r="O747" s="10">
        <f t="shared" si="38"/>
        <v>41418</v>
      </c>
      <c r="P747">
        <f t="shared" si="36"/>
        <v>6</v>
      </c>
    </row>
    <row r="748" spans="1:16" x14ac:dyDescent="0.2">
      <c r="A748">
        <f t="shared" si="37"/>
        <v>747</v>
      </c>
      <c r="B748">
        <v>145</v>
      </c>
      <c r="C748" t="s">
        <v>158</v>
      </c>
      <c r="D748" t="s">
        <v>20</v>
      </c>
      <c r="E748">
        <v>37.700000000000003</v>
      </c>
      <c r="F748">
        <v>76.2</v>
      </c>
      <c r="G748">
        <v>40.9</v>
      </c>
      <c r="H748">
        <v>73.2</v>
      </c>
      <c r="I748">
        <v>31.8</v>
      </c>
      <c r="J748">
        <v>52.1</v>
      </c>
      <c r="K748" s="1">
        <v>11512</v>
      </c>
      <c r="L748">
        <v>14.9</v>
      </c>
      <c r="M748" s="2">
        <v>0.33</v>
      </c>
      <c r="N748">
        <v>2013</v>
      </c>
      <c r="O748" s="10">
        <f t="shared" si="38"/>
        <v>41419</v>
      </c>
      <c r="P748">
        <f t="shared" si="36"/>
        <v>7</v>
      </c>
    </row>
    <row r="749" spans="1:16" x14ac:dyDescent="0.2">
      <c r="A749">
        <f t="shared" si="37"/>
        <v>748</v>
      </c>
      <c r="B749">
        <v>145</v>
      </c>
      <c r="C749" t="s">
        <v>153</v>
      </c>
      <c r="D749" t="s">
        <v>20</v>
      </c>
      <c r="E749">
        <v>33.1</v>
      </c>
      <c r="F749">
        <v>87</v>
      </c>
      <c r="G749">
        <v>30</v>
      </c>
      <c r="H749">
        <v>85.4</v>
      </c>
      <c r="I749">
        <v>42.7</v>
      </c>
      <c r="J749">
        <v>52.1</v>
      </c>
      <c r="K749" s="1">
        <v>14260</v>
      </c>
      <c r="L749">
        <v>14</v>
      </c>
      <c r="M749" s="2">
        <v>0.4</v>
      </c>
      <c r="N749">
        <v>2013</v>
      </c>
      <c r="O749" s="10">
        <f t="shared" si="38"/>
        <v>41420</v>
      </c>
      <c r="P749">
        <f t="shared" si="36"/>
        <v>1</v>
      </c>
    </row>
    <row r="750" spans="1:16" x14ac:dyDescent="0.2">
      <c r="A750">
        <f t="shared" si="37"/>
        <v>749</v>
      </c>
      <c r="B750">
        <v>147</v>
      </c>
      <c r="C750" t="s">
        <v>163</v>
      </c>
      <c r="D750" t="s">
        <v>44</v>
      </c>
      <c r="E750">
        <v>59.5</v>
      </c>
      <c r="F750">
        <v>23.6</v>
      </c>
      <c r="G750">
        <v>55.7</v>
      </c>
      <c r="H750">
        <v>46.4</v>
      </c>
      <c r="I750">
        <v>69.599999999999994</v>
      </c>
      <c r="J750">
        <v>52</v>
      </c>
      <c r="K750" s="1">
        <v>23144</v>
      </c>
      <c r="L750">
        <v>7.8</v>
      </c>
      <c r="M750" s="2">
        <v>0.09</v>
      </c>
      <c r="N750">
        <v>2013</v>
      </c>
      <c r="O750" s="10">
        <f t="shared" si="38"/>
        <v>41421</v>
      </c>
      <c r="P750">
        <f t="shared" si="36"/>
        <v>2</v>
      </c>
    </row>
    <row r="751" spans="1:16" x14ac:dyDescent="0.2">
      <c r="A751">
        <f t="shared" si="37"/>
        <v>750</v>
      </c>
      <c r="B751">
        <v>148</v>
      </c>
      <c r="C751" t="s">
        <v>198</v>
      </c>
      <c r="D751" t="s">
        <v>14</v>
      </c>
      <c r="E751">
        <v>38.4</v>
      </c>
      <c r="F751">
        <v>27.4</v>
      </c>
      <c r="G751">
        <v>45.2</v>
      </c>
      <c r="H751">
        <v>79.900000000000006</v>
      </c>
      <c r="I751">
        <v>31.8</v>
      </c>
      <c r="J751">
        <v>51.9</v>
      </c>
      <c r="K751" s="1">
        <v>83236</v>
      </c>
      <c r="L751">
        <v>29.9</v>
      </c>
      <c r="M751" s="2">
        <v>0.09</v>
      </c>
      <c r="N751">
        <v>2013</v>
      </c>
      <c r="O751" s="10">
        <f t="shared" si="38"/>
        <v>41422</v>
      </c>
      <c r="P751">
        <f t="shared" si="36"/>
        <v>3</v>
      </c>
    </row>
    <row r="752" spans="1:16" x14ac:dyDescent="0.2">
      <c r="A752">
        <f t="shared" si="37"/>
        <v>751</v>
      </c>
      <c r="B752">
        <v>149</v>
      </c>
      <c r="C752" t="s">
        <v>155</v>
      </c>
      <c r="D752" t="s">
        <v>156</v>
      </c>
      <c r="E752">
        <v>37.9</v>
      </c>
      <c r="F752">
        <v>77</v>
      </c>
      <c r="G752">
        <v>30</v>
      </c>
      <c r="H752">
        <v>76.900000000000006</v>
      </c>
      <c r="I752">
        <v>98.7</v>
      </c>
      <c r="J752">
        <v>51.7</v>
      </c>
      <c r="K752" s="1">
        <v>9990</v>
      </c>
      <c r="L752">
        <v>5</v>
      </c>
      <c r="M752" s="2">
        <v>0.18</v>
      </c>
      <c r="N752">
        <v>2013</v>
      </c>
      <c r="O752" s="10">
        <f t="shared" si="38"/>
        <v>41423</v>
      </c>
      <c r="P752">
        <f t="shared" si="36"/>
        <v>4</v>
      </c>
    </row>
    <row r="753" spans="1:16" x14ac:dyDescent="0.2">
      <c r="A753">
        <f t="shared" si="37"/>
        <v>752</v>
      </c>
      <c r="B753">
        <v>150</v>
      </c>
      <c r="C753" t="s">
        <v>199</v>
      </c>
      <c r="D753" t="s">
        <v>14</v>
      </c>
      <c r="E753">
        <v>34.5</v>
      </c>
      <c r="F753">
        <v>52.4</v>
      </c>
      <c r="G753">
        <v>33.200000000000003</v>
      </c>
      <c r="H753">
        <v>88.7</v>
      </c>
      <c r="I753">
        <v>49</v>
      </c>
      <c r="J753">
        <v>51.6</v>
      </c>
      <c r="K753" s="1">
        <v>13216</v>
      </c>
      <c r="L753">
        <v>17.399999999999999</v>
      </c>
      <c r="M753" s="2">
        <v>0.19</v>
      </c>
      <c r="N753">
        <v>2013</v>
      </c>
      <c r="O753" s="10">
        <f t="shared" si="38"/>
        <v>41424</v>
      </c>
      <c r="P753">
        <f t="shared" si="36"/>
        <v>5</v>
      </c>
    </row>
    <row r="754" spans="1:16" x14ac:dyDescent="0.2">
      <c r="A754">
        <f t="shared" si="37"/>
        <v>753</v>
      </c>
      <c r="B754">
        <v>151</v>
      </c>
      <c r="C754" t="s">
        <v>224</v>
      </c>
      <c r="D754" t="s">
        <v>70</v>
      </c>
      <c r="E754">
        <v>46.3</v>
      </c>
      <c r="F754">
        <v>64.5</v>
      </c>
      <c r="G754">
        <v>38.9</v>
      </c>
      <c r="H754">
        <v>63.4</v>
      </c>
      <c r="I754">
        <v>82.9</v>
      </c>
      <c r="J754">
        <v>51.5</v>
      </c>
      <c r="K754" s="1">
        <v>25294</v>
      </c>
      <c r="L754">
        <v>24.6</v>
      </c>
      <c r="M754" s="2">
        <v>0.16</v>
      </c>
      <c r="N754">
        <v>2013</v>
      </c>
      <c r="O754" s="10">
        <f t="shared" si="38"/>
        <v>41425</v>
      </c>
      <c r="P754">
        <f t="shared" si="36"/>
        <v>6</v>
      </c>
    </row>
    <row r="755" spans="1:16" x14ac:dyDescent="0.2">
      <c r="A755">
        <f t="shared" si="37"/>
        <v>754</v>
      </c>
      <c r="B755">
        <v>151</v>
      </c>
      <c r="C755" t="s">
        <v>242</v>
      </c>
      <c r="D755" t="s">
        <v>30</v>
      </c>
      <c r="E755">
        <v>43</v>
      </c>
      <c r="F755">
        <v>77.3</v>
      </c>
      <c r="G755">
        <v>36</v>
      </c>
      <c r="H755">
        <v>69.7</v>
      </c>
      <c r="I755">
        <v>42</v>
      </c>
      <c r="J755">
        <v>51.5</v>
      </c>
      <c r="K755" s="1">
        <v>14708</v>
      </c>
      <c r="L755">
        <v>22.5</v>
      </c>
      <c r="M755" s="2">
        <v>0.14000000000000001</v>
      </c>
      <c r="N755">
        <v>2013</v>
      </c>
      <c r="O755" s="10">
        <f t="shared" si="38"/>
        <v>41426</v>
      </c>
      <c r="P755">
        <f t="shared" si="36"/>
        <v>7</v>
      </c>
    </row>
    <row r="756" spans="1:16" x14ac:dyDescent="0.2">
      <c r="A756">
        <f t="shared" si="37"/>
        <v>755</v>
      </c>
      <c r="B756">
        <v>153</v>
      </c>
      <c r="C756" t="s">
        <v>221</v>
      </c>
      <c r="D756" t="s">
        <v>20</v>
      </c>
      <c r="E756">
        <v>33.200000000000003</v>
      </c>
      <c r="F756">
        <v>74.099999999999994</v>
      </c>
      <c r="G756">
        <v>38.1</v>
      </c>
      <c r="H756">
        <v>78.099999999999994</v>
      </c>
      <c r="I756">
        <v>37.1</v>
      </c>
      <c r="J756">
        <v>51.3</v>
      </c>
      <c r="K756" s="1">
        <v>17755</v>
      </c>
      <c r="L756">
        <v>18.8</v>
      </c>
      <c r="M756" s="2">
        <v>0.28000000000000003</v>
      </c>
      <c r="N756">
        <v>2013</v>
      </c>
      <c r="O756" s="10">
        <f t="shared" si="38"/>
        <v>41427</v>
      </c>
      <c r="P756">
        <f t="shared" si="36"/>
        <v>1</v>
      </c>
    </row>
    <row r="757" spans="1:16" x14ac:dyDescent="0.2">
      <c r="A757">
        <f t="shared" si="37"/>
        <v>756</v>
      </c>
      <c r="B757">
        <v>154</v>
      </c>
      <c r="C757" t="s">
        <v>219</v>
      </c>
      <c r="D757" t="s">
        <v>70</v>
      </c>
      <c r="E757">
        <v>45.3</v>
      </c>
      <c r="F757">
        <v>53.9</v>
      </c>
      <c r="G757">
        <v>32.4</v>
      </c>
      <c r="H757">
        <v>73.8</v>
      </c>
      <c r="I757">
        <v>63.1</v>
      </c>
      <c r="J757">
        <v>51.1</v>
      </c>
      <c r="K757" s="1">
        <v>37917</v>
      </c>
      <c r="L757">
        <v>27.6</v>
      </c>
      <c r="M757" s="2">
        <v>0.16</v>
      </c>
      <c r="N757">
        <v>2013</v>
      </c>
      <c r="O757" s="10">
        <f t="shared" si="38"/>
        <v>41428</v>
      </c>
      <c r="P757">
        <f t="shared" si="36"/>
        <v>2</v>
      </c>
    </row>
    <row r="758" spans="1:16" x14ac:dyDescent="0.2">
      <c r="A758">
        <f t="shared" si="37"/>
        <v>757</v>
      </c>
      <c r="B758">
        <v>154</v>
      </c>
      <c r="C758" t="s">
        <v>148</v>
      </c>
      <c r="D758" t="s">
        <v>14</v>
      </c>
      <c r="E758">
        <v>29.1</v>
      </c>
      <c r="F758">
        <v>62.8</v>
      </c>
      <c r="G758">
        <v>32.5</v>
      </c>
      <c r="H758">
        <v>90.3</v>
      </c>
      <c r="I758">
        <v>33.5</v>
      </c>
      <c r="J758">
        <v>51.1</v>
      </c>
      <c r="K758" s="1">
        <v>20626</v>
      </c>
      <c r="L758">
        <v>22</v>
      </c>
      <c r="M758" s="2">
        <v>0.12</v>
      </c>
      <c r="N758">
        <v>2013</v>
      </c>
      <c r="O758" s="10">
        <f t="shared" si="38"/>
        <v>41429</v>
      </c>
      <c r="P758">
        <f t="shared" si="36"/>
        <v>3</v>
      </c>
    </row>
    <row r="759" spans="1:16" x14ac:dyDescent="0.2">
      <c r="A759">
        <f t="shared" si="37"/>
        <v>758</v>
      </c>
      <c r="B759">
        <v>156</v>
      </c>
      <c r="C759" t="s">
        <v>252</v>
      </c>
      <c r="D759" t="s">
        <v>14</v>
      </c>
      <c r="E759">
        <v>46.4</v>
      </c>
      <c r="F759">
        <v>47.2</v>
      </c>
      <c r="G759">
        <v>58.3</v>
      </c>
      <c r="H759">
        <v>49.3</v>
      </c>
      <c r="I759">
        <v>45.5</v>
      </c>
      <c r="J759">
        <v>50.9</v>
      </c>
      <c r="K759" s="1">
        <v>50657</v>
      </c>
      <c r="L759">
        <v>21.4</v>
      </c>
      <c r="M759" s="2">
        <v>0.09</v>
      </c>
      <c r="N759">
        <v>2013</v>
      </c>
      <c r="O759" s="10">
        <f t="shared" si="38"/>
        <v>41430</v>
      </c>
      <c r="P759">
        <f t="shared" si="36"/>
        <v>4</v>
      </c>
    </row>
    <row r="760" spans="1:16" x14ac:dyDescent="0.2">
      <c r="A760">
        <f t="shared" si="37"/>
        <v>759</v>
      </c>
      <c r="B760">
        <v>156</v>
      </c>
      <c r="C760" t="s">
        <v>95</v>
      </c>
      <c r="D760" t="s">
        <v>14</v>
      </c>
      <c r="E760">
        <v>51.7</v>
      </c>
      <c r="F760">
        <v>28.4</v>
      </c>
      <c r="G760">
        <v>30.1</v>
      </c>
      <c r="H760">
        <v>78.8</v>
      </c>
      <c r="I760">
        <v>49</v>
      </c>
      <c r="J760">
        <v>50.9</v>
      </c>
      <c r="K760" s="1">
        <v>6753</v>
      </c>
      <c r="L760">
        <v>5.5</v>
      </c>
      <c r="M760" s="2">
        <v>7.0000000000000007E-2</v>
      </c>
      <c r="N760">
        <v>2013</v>
      </c>
      <c r="O760" s="10">
        <f t="shared" si="38"/>
        <v>41431</v>
      </c>
      <c r="P760">
        <f t="shared" si="36"/>
        <v>5</v>
      </c>
    </row>
    <row r="761" spans="1:16" x14ac:dyDescent="0.2">
      <c r="A761">
        <f t="shared" si="37"/>
        <v>760</v>
      </c>
      <c r="B761">
        <v>158</v>
      </c>
      <c r="C761" t="s">
        <v>254</v>
      </c>
      <c r="D761" t="s">
        <v>244</v>
      </c>
      <c r="E761">
        <v>50.7</v>
      </c>
      <c r="F761">
        <v>39.5</v>
      </c>
      <c r="G761">
        <v>59.8</v>
      </c>
      <c r="H761">
        <v>43.7</v>
      </c>
      <c r="I761">
        <v>49.2</v>
      </c>
      <c r="J761">
        <v>50.5</v>
      </c>
      <c r="K761" s="1">
        <v>23977</v>
      </c>
      <c r="L761">
        <v>24.4</v>
      </c>
      <c r="M761" s="2">
        <v>0.04</v>
      </c>
      <c r="N761">
        <v>2013</v>
      </c>
      <c r="O761" s="10">
        <f t="shared" si="38"/>
        <v>41432</v>
      </c>
      <c r="P761">
        <f t="shared" si="36"/>
        <v>6</v>
      </c>
    </row>
    <row r="762" spans="1:16" x14ac:dyDescent="0.2">
      <c r="A762">
        <f t="shared" si="37"/>
        <v>761</v>
      </c>
      <c r="B762">
        <v>158</v>
      </c>
      <c r="C762" t="s">
        <v>182</v>
      </c>
      <c r="D762" t="s">
        <v>20</v>
      </c>
      <c r="E762">
        <v>44.8</v>
      </c>
      <c r="F762">
        <v>69.7</v>
      </c>
      <c r="G762">
        <v>46.7</v>
      </c>
      <c r="H762">
        <v>56.3</v>
      </c>
      <c r="I762">
        <v>38.4</v>
      </c>
      <c r="J762">
        <v>50.5</v>
      </c>
      <c r="K762" s="1">
        <v>25295</v>
      </c>
      <c r="L762">
        <v>16.399999999999999</v>
      </c>
      <c r="M762" s="2">
        <v>0.23</v>
      </c>
      <c r="N762">
        <v>2013</v>
      </c>
      <c r="O762" s="10">
        <f t="shared" si="38"/>
        <v>41433</v>
      </c>
      <c r="P762">
        <f t="shared" si="36"/>
        <v>7</v>
      </c>
    </row>
    <row r="763" spans="1:16" x14ac:dyDescent="0.2">
      <c r="A763">
        <f t="shared" si="37"/>
        <v>762</v>
      </c>
      <c r="B763">
        <v>158</v>
      </c>
      <c r="C763" t="s">
        <v>259</v>
      </c>
      <c r="D763" t="s">
        <v>260</v>
      </c>
      <c r="E763">
        <v>63</v>
      </c>
      <c r="F763">
        <v>24.5</v>
      </c>
      <c r="G763">
        <v>65.7</v>
      </c>
      <c r="H763">
        <v>30.2</v>
      </c>
      <c r="I763">
        <v>40</v>
      </c>
      <c r="J763">
        <v>50.5</v>
      </c>
      <c r="K763" s="1">
        <v>81402</v>
      </c>
      <c r="L763">
        <v>14.6</v>
      </c>
      <c r="M763" s="2">
        <v>0.04</v>
      </c>
      <c r="N763">
        <v>2013</v>
      </c>
      <c r="O763" s="10">
        <f t="shared" si="38"/>
        <v>41434</v>
      </c>
      <c r="P763">
        <f t="shared" si="36"/>
        <v>1</v>
      </c>
    </row>
    <row r="764" spans="1:16" x14ac:dyDescent="0.2">
      <c r="A764">
        <f t="shared" si="37"/>
        <v>763</v>
      </c>
      <c r="B764">
        <v>161</v>
      </c>
      <c r="C764" t="s">
        <v>180</v>
      </c>
      <c r="D764" t="s">
        <v>181</v>
      </c>
      <c r="E764">
        <v>34</v>
      </c>
      <c r="F764">
        <v>88</v>
      </c>
      <c r="G764">
        <v>40.9</v>
      </c>
      <c r="H764">
        <v>64.2</v>
      </c>
      <c r="I764">
        <v>76.599999999999994</v>
      </c>
      <c r="J764">
        <v>50.3</v>
      </c>
      <c r="K764" s="1">
        <v>29787</v>
      </c>
      <c r="L764">
        <v>18.899999999999999</v>
      </c>
      <c r="M764" s="2">
        <v>0.28000000000000003</v>
      </c>
      <c r="N764">
        <v>2013</v>
      </c>
      <c r="O764" s="10">
        <f t="shared" si="38"/>
        <v>41435</v>
      </c>
      <c r="P764">
        <f t="shared" si="36"/>
        <v>2</v>
      </c>
    </row>
    <row r="765" spans="1:16" x14ac:dyDescent="0.2">
      <c r="A765">
        <f t="shared" si="37"/>
        <v>764</v>
      </c>
      <c r="B765">
        <v>162</v>
      </c>
      <c r="C765" t="s">
        <v>104</v>
      </c>
      <c r="D765" t="s">
        <v>14</v>
      </c>
      <c r="E765">
        <v>38.799999999999997</v>
      </c>
      <c r="F765">
        <v>52.8</v>
      </c>
      <c r="G765">
        <v>29.9</v>
      </c>
      <c r="H765">
        <v>82.9</v>
      </c>
      <c r="I765">
        <v>31.6</v>
      </c>
      <c r="J765">
        <v>50.2</v>
      </c>
      <c r="K765" s="1">
        <v>21908</v>
      </c>
      <c r="L765">
        <v>10.9</v>
      </c>
      <c r="M765" s="2">
        <v>0.24</v>
      </c>
      <c r="N765">
        <v>2013</v>
      </c>
      <c r="O765" s="10">
        <f t="shared" si="38"/>
        <v>41436</v>
      </c>
      <c r="P765">
        <f t="shared" si="36"/>
        <v>3</v>
      </c>
    </row>
    <row r="766" spans="1:16" x14ac:dyDescent="0.2">
      <c r="A766">
        <f t="shared" si="37"/>
        <v>765</v>
      </c>
      <c r="B766">
        <v>162</v>
      </c>
      <c r="C766" t="s">
        <v>233</v>
      </c>
      <c r="D766" t="s">
        <v>226</v>
      </c>
      <c r="E766">
        <v>44.3</v>
      </c>
      <c r="F766">
        <v>86.3</v>
      </c>
      <c r="G766">
        <v>46.7</v>
      </c>
      <c r="H766">
        <v>52.4</v>
      </c>
      <c r="I766">
        <v>29.1</v>
      </c>
      <c r="J766">
        <v>50.2</v>
      </c>
      <c r="K766" s="1">
        <v>34651</v>
      </c>
      <c r="L766">
        <v>20.5</v>
      </c>
      <c r="M766" s="2">
        <v>0.25</v>
      </c>
      <c r="N766">
        <v>2013</v>
      </c>
      <c r="O766" s="10">
        <f t="shared" si="38"/>
        <v>41437</v>
      </c>
      <c r="P766">
        <f t="shared" si="36"/>
        <v>4</v>
      </c>
    </row>
    <row r="767" spans="1:16" x14ac:dyDescent="0.2">
      <c r="A767">
        <f t="shared" si="37"/>
        <v>766</v>
      </c>
      <c r="B767">
        <v>164</v>
      </c>
      <c r="C767" t="s">
        <v>256</v>
      </c>
      <c r="D767" t="s">
        <v>151</v>
      </c>
      <c r="E767">
        <v>38.6</v>
      </c>
      <c r="F767">
        <v>64.3</v>
      </c>
      <c r="G767">
        <v>40.5</v>
      </c>
      <c r="H767">
        <v>68.8</v>
      </c>
      <c r="I767">
        <v>34.5</v>
      </c>
      <c r="J767">
        <v>50</v>
      </c>
      <c r="K767" s="1">
        <v>28856</v>
      </c>
      <c r="L767">
        <v>42</v>
      </c>
      <c r="M767" s="2">
        <v>0.19</v>
      </c>
      <c r="N767">
        <v>2013</v>
      </c>
      <c r="O767" s="10">
        <f t="shared" si="38"/>
        <v>41438</v>
      </c>
      <c r="P767">
        <f t="shared" si="36"/>
        <v>5</v>
      </c>
    </row>
    <row r="768" spans="1:16" x14ac:dyDescent="0.2">
      <c r="A768">
        <f t="shared" si="37"/>
        <v>767</v>
      </c>
      <c r="B768">
        <v>165</v>
      </c>
      <c r="C768" t="s">
        <v>197</v>
      </c>
      <c r="D768" t="s">
        <v>14</v>
      </c>
      <c r="E768">
        <v>30</v>
      </c>
      <c r="F768">
        <v>37.299999999999997</v>
      </c>
      <c r="G768">
        <v>41.6</v>
      </c>
      <c r="H768">
        <v>76.599999999999994</v>
      </c>
      <c r="I768">
        <v>97.7</v>
      </c>
      <c r="J768">
        <v>49.7</v>
      </c>
      <c r="K768" s="1">
        <v>19262</v>
      </c>
      <c r="L768">
        <v>15.9</v>
      </c>
      <c r="M768" s="2">
        <v>0.1</v>
      </c>
      <c r="N768">
        <v>2013</v>
      </c>
      <c r="O768" s="10">
        <f t="shared" si="38"/>
        <v>41439</v>
      </c>
      <c r="P768">
        <f t="shared" si="36"/>
        <v>6</v>
      </c>
    </row>
    <row r="769" spans="1:16" x14ac:dyDescent="0.2">
      <c r="A769">
        <f t="shared" si="37"/>
        <v>768</v>
      </c>
      <c r="B769">
        <v>166</v>
      </c>
      <c r="C769" t="s">
        <v>255</v>
      </c>
      <c r="D769" t="s">
        <v>62</v>
      </c>
      <c r="E769">
        <v>31.9</v>
      </c>
      <c r="F769">
        <v>66.8</v>
      </c>
      <c r="G769">
        <v>27.1</v>
      </c>
      <c r="H769">
        <v>87.9</v>
      </c>
      <c r="I769">
        <v>49</v>
      </c>
      <c r="J769">
        <v>49.6</v>
      </c>
      <c r="K769" s="1">
        <v>27756</v>
      </c>
      <c r="L769">
        <v>14.8</v>
      </c>
      <c r="M769" s="2">
        <v>0.17</v>
      </c>
      <c r="N769">
        <v>2013</v>
      </c>
      <c r="O769" s="10">
        <f t="shared" si="38"/>
        <v>41440</v>
      </c>
      <c r="P769">
        <f t="shared" si="36"/>
        <v>7</v>
      </c>
    </row>
    <row r="770" spans="1:16" x14ac:dyDescent="0.2">
      <c r="A770">
        <f t="shared" si="37"/>
        <v>769</v>
      </c>
      <c r="B770">
        <v>167</v>
      </c>
      <c r="C770" t="s">
        <v>322</v>
      </c>
      <c r="D770" t="s">
        <v>14</v>
      </c>
      <c r="E770">
        <v>32.6</v>
      </c>
      <c r="F770">
        <v>46.8</v>
      </c>
      <c r="G770">
        <v>32.200000000000003</v>
      </c>
      <c r="H770">
        <v>85.2</v>
      </c>
      <c r="I770">
        <v>40</v>
      </c>
      <c r="J770">
        <v>49.5</v>
      </c>
      <c r="K770" s="1">
        <v>16306</v>
      </c>
      <c r="L770">
        <v>22.8</v>
      </c>
      <c r="M770" s="2">
        <v>0.23</v>
      </c>
      <c r="N770">
        <v>2013</v>
      </c>
      <c r="O770" s="10">
        <f t="shared" si="38"/>
        <v>41441</v>
      </c>
      <c r="P770">
        <f t="shared" si="36"/>
        <v>1</v>
      </c>
    </row>
    <row r="771" spans="1:16" x14ac:dyDescent="0.2">
      <c r="A771">
        <f t="shared" si="37"/>
        <v>770</v>
      </c>
      <c r="B771">
        <v>168</v>
      </c>
      <c r="C771" t="s">
        <v>121</v>
      </c>
      <c r="D771" t="s">
        <v>14</v>
      </c>
      <c r="E771">
        <v>48.1</v>
      </c>
      <c r="F771">
        <v>36.6</v>
      </c>
      <c r="G771">
        <v>28</v>
      </c>
      <c r="H771">
        <v>77.099999999999994</v>
      </c>
      <c r="I771">
        <v>30</v>
      </c>
      <c r="J771">
        <v>49.4</v>
      </c>
      <c r="K771" s="1">
        <v>20541</v>
      </c>
      <c r="L771">
        <v>12</v>
      </c>
      <c r="M771" s="2">
        <v>0.16</v>
      </c>
      <c r="N771">
        <v>2013</v>
      </c>
      <c r="O771" s="10">
        <f t="shared" si="38"/>
        <v>41442</v>
      </c>
      <c r="P771">
        <f t="shared" ref="P771:P834" si="39" xml:space="preserve"> WEEKDAY(O:O,1)</f>
        <v>2</v>
      </c>
    </row>
    <row r="772" spans="1:16" x14ac:dyDescent="0.2">
      <c r="A772">
        <f t="shared" ref="A772:A835" si="40">A771+1</f>
        <v>771</v>
      </c>
      <c r="B772">
        <v>169</v>
      </c>
      <c r="C772" t="s">
        <v>167</v>
      </c>
      <c r="D772" t="s">
        <v>14</v>
      </c>
      <c r="E772">
        <v>49</v>
      </c>
      <c r="F772">
        <v>26.4</v>
      </c>
      <c r="G772">
        <v>40.9</v>
      </c>
      <c r="H772">
        <v>65.7</v>
      </c>
      <c r="I772">
        <v>49</v>
      </c>
      <c r="J772">
        <v>49.3</v>
      </c>
      <c r="K772" s="1">
        <v>27526</v>
      </c>
      <c r="L772">
        <v>11.6</v>
      </c>
      <c r="M772" s="2">
        <v>0.11</v>
      </c>
      <c r="N772">
        <v>2013</v>
      </c>
      <c r="O772" s="10">
        <f t="shared" si="38"/>
        <v>41443</v>
      </c>
      <c r="P772">
        <f t="shared" si="39"/>
        <v>3</v>
      </c>
    </row>
    <row r="773" spans="1:16" x14ac:dyDescent="0.2">
      <c r="A773">
        <f t="shared" si="40"/>
        <v>772</v>
      </c>
      <c r="B773">
        <v>170</v>
      </c>
      <c r="C773" t="s">
        <v>126</v>
      </c>
      <c r="D773" t="s">
        <v>62</v>
      </c>
      <c r="E773">
        <v>40.799999999999997</v>
      </c>
      <c r="F773">
        <v>61</v>
      </c>
      <c r="G773">
        <v>25.9</v>
      </c>
      <c r="H773">
        <v>79.599999999999994</v>
      </c>
      <c r="I773">
        <v>28.9</v>
      </c>
      <c r="J773">
        <v>49.2</v>
      </c>
      <c r="K773" s="1">
        <v>2218</v>
      </c>
      <c r="L773">
        <v>8</v>
      </c>
      <c r="M773" s="2">
        <v>0.14000000000000001</v>
      </c>
      <c r="N773">
        <v>2013</v>
      </c>
      <c r="O773" s="10">
        <f t="shared" si="38"/>
        <v>41444</v>
      </c>
      <c r="P773">
        <f t="shared" si="39"/>
        <v>4</v>
      </c>
    </row>
    <row r="774" spans="1:16" x14ac:dyDescent="0.2">
      <c r="A774">
        <f t="shared" si="40"/>
        <v>773</v>
      </c>
      <c r="B774">
        <v>171</v>
      </c>
      <c r="C774" t="s">
        <v>217</v>
      </c>
      <c r="D774" t="s">
        <v>70</v>
      </c>
      <c r="E774">
        <v>40.9</v>
      </c>
      <c r="F774">
        <v>54</v>
      </c>
      <c r="G774">
        <v>26.1</v>
      </c>
      <c r="H774">
        <v>80.400000000000006</v>
      </c>
      <c r="I774">
        <v>49</v>
      </c>
      <c r="J774">
        <v>49</v>
      </c>
      <c r="K774" s="1">
        <v>32474</v>
      </c>
      <c r="L774">
        <v>70.400000000000006</v>
      </c>
      <c r="M774" s="2">
        <v>0.13</v>
      </c>
      <c r="N774">
        <v>2013</v>
      </c>
      <c r="O774" s="10">
        <f t="shared" si="38"/>
        <v>41445</v>
      </c>
      <c r="P774">
        <f t="shared" si="39"/>
        <v>5</v>
      </c>
    </row>
    <row r="775" spans="1:16" x14ac:dyDescent="0.2">
      <c r="A775">
        <f t="shared" si="40"/>
        <v>774</v>
      </c>
      <c r="B775">
        <v>171</v>
      </c>
      <c r="C775" t="s">
        <v>203</v>
      </c>
      <c r="D775" t="s">
        <v>20</v>
      </c>
      <c r="E775">
        <v>38.700000000000003</v>
      </c>
      <c r="F775">
        <v>73.7</v>
      </c>
      <c r="G775">
        <v>37.5</v>
      </c>
      <c r="H775">
        <v>64.8</v>
      </c>
      <c r="I775">
        <v>46.4</v>
      </c>
      <c r="J775">
        <v>49</v>
      </c>
      <c r="K775" s="1">
        <v>18815</v>
      </c>
      <c r="L775">
        <v>13.6</v>
      </c>
      <c r="M775" s="2">
        <v>0.3</v>
      </c>
      <c r="N775">
        <v>2013</v>
      </c>
      <c r="O775" s="10">
        <f t="shared" si="38"/>
        <v>41446</v>
      </c>
      <c r="P775">
        <f t="shared" si="39"/>
        <v>6</v>
      </c>
    </row>
    <row r="776" spans="1:16" x14ac:dyDescent="0.2">
      <c r="A776">
        <f t="shared" si="40"/>
        <v>775</v>
      </c>
      <c r="B776">
        <v>171</v>
      </c>
      <c r="C776" t="s">
        <v>262</v>
      </c>
      <c r="D776" t="s">
        <v>33</v>
      </c>
      <c r="E776">
        <v>40.799999999999997</v>
      </c>
      <c r="F776">
        <v>58.1</v>
      </c>
      <c r="G776">
        <v>41.4</v>
      </c>
      <c r="H776">
        <v>63.1</v>
      </c>
      <c r="I776">
        <v>43</v>
      </c>
      <c r="J776">
        <v>49</v>
      </c>
      <c r="K776" s="1">
        <v>36733</v>
      </c>
      <c r="L776">
        <v>26.3</v>
      </c>
      <c r="M776" s="2">
        <v>0.15</v>
      </c>
      <c r="N776">
        <v>2013</v>
      </c>
      <c r="O776" s="10">
        <f t="shared" si="38"/>
        <v>41447</v>
      </c>
      <c r="P776">
        <f t="shared" si="39"/>
        <v>7</v>
      </c>
    </row>
    <row r="777" spans="1:16" x14ac:dyDescent="0.2">
      <c r="A777">
        <f t="shared" si="40"/>
        <v>776</v>
      </c>
      <c r="B777">
        <v>174</v>
      </c>
      <c r="C777" t="s">
        <v>201</v>
      </c>
      <c r="D777" t="s">
        <v>14</v>
      </c>
      <c r="E777">
        <v>56.4</v>
      </c>
      <c r="F777">
        <v>32.9</v>
      </c>
      <c r="G777">
        <v>35.6</v>
      </c>
      <c r="H777">
        <v>59.8</v>
      </c>
      <c r="I777">
        <v>49</v>
      </c>
      <c r="J777">
        <v>48.9</v>
      </c>
      <c r="K777" s="1">
        <v>15408</v>
      </c>
      <c r="L777">
        <v>8.5</v>
      </c>
      <c r="M777" s="2">
        <v>0.14000000000000001</v>
      </c>
      <c r="N777">
        <v>2013</v>
      </c>
      <c r="O777" s="10">
        <f t="shared" si="38"/>
        <v>41448</v>
      </c>
      <c r="P777">
        <f t="shared" si="39"/>
        <v>1</v>
      </c>
    </row>
    <row r="778" spans="1:16" x14ac:dyDescent="0.2">
      <c r="A778">
        <f t="shared" si="40"/>
        <v>777</v>
      </c>
      <c r="B778">
        <v>174</v>
      </c>
      <c r="C778" t="s">
        <v>131</v>
      </c>
      <c r="D778" t="s">
        <v>14</v>
      </c>
      <c r="E778">
        <v>36.200000000000003</v>
      </c>
      <c r="F778">
        <v>32.9</v>
      </c>
      <c r="G778">
        <v>40.200000000000003</v>
      </c>
      <c r="H778">
        <v>73</v>
      </c>
      <c r="I778">
        <v>66.8</v>
      </c>
      <c r="J778">
        <v>48.9</v>
      </c>
      <c r="K778" s="1">
        <v>6671</v>
      </c>
      <c r="L778">
        <v>15</v>
      </c>
      <c r="M778" s="2">
        <v>0.16</v>
      </c>
      <c r="N778">
        <v>2013</v>
      </c>
      <c r="O778" s="10">
        <f t="shared" si="38"/>
        <v>41449</v>
      </c>
      <c r="P778">
        <f t="shared" si="39"/>
        <v>2</v>
      </c>
    </row>
    <row r="779" spans="1:16" x14ac:dyDescent="0.2">
      <c r="A779">
        <f t="shared" si="40"/>
        <v>778</v>
      </c>
      <c r="B779">
        <v>176</v>
      </c>
      <c r="C779" t="s">
        <v>187</v>
      </c>
      <c r="D779" t="s">
        <v>20</v>
      </c>
      <c r="E779">
        <v>31.9</v>
      </c>
      <c r="F779">
        <v>84.1</v>
      </c>
      <c r="G779">
        <v>34.299999999999997</v>
      </c>
      <c r="H779">
        <v>71.5</v>
      </c>
      <c r="I779">
        <v>48.9</v>
      </c>
      <c r="J779">
        <v>48.8</v>
      </c>
      <c r="K779" s="1">
        <v>12938</v>
      </c>
      <c r="L779">
        <v>15.8</v>
      </c>
      <c r="M779" s="2">
        <v>0.33</v>
      </c>
      <c r="N779">
        <v>2013</v>
      </c>
      <c r="O779" s="10">
        <f t="shared" si="38"/>
        <v>41450</v>
      </c>
      <c r="P779">
        <f t="shared" si="39"/>
        <v>3</v>
      </c>
    </row>
    <row r="780" spans="1:16" x14ac:dyDescent="0.2">
      <c r="A780">
        <f t="shared" si="40"/>
        <v>779</v>
      </c>
      <c r="B780">
        <v>176</v>
      </c>
      <c r="C780" t="s">
        <v>98</v>
      </c>
      <c r="D780" t="s">
        <v>57</v>
      </c>
      <c r="E780">
        <v>37.299999999999997</v>
      </c>
      <c r="F780">
        <v>82.2</v>
      </c>
      <c r="G780">
        <v>43.7</v>
      </c>
      <c r="H780">
        <v>55.9</v>
      </c>
      <c r="I780">
        <v>63.2</v>
      </c>
      <c r="J780">
        <v>48.8</v>
      </c>
      <c r="K780" s="1">
        <v>20771</v>
      </c>
      <c r="L780">
        <v>30.1</v>
      </c>
      <c r="M780" s="2">
        <v>0.26</v>
      </c>
      <c r="N780">
        <v>2013</v>
      </c>
      <c r="O780" s="10">
        <f t="shared" si="38"/>
        <v>41451</v>
      </c>
      <c r="P780">
        <f t="shared" si="39"/>
        <v>4</v>
      </c>
    </row>
    <row r="781" spans="1:16" x14ac:dyDescent="0.2">
      <c r="A781">
        <f t="shared" si="40"/>
        <v>780</v>
      </c>
      <c r="B781">
        <v>176</v>
      </c>
      <c r="C781" t="s">
        <v>212</v>
      </c>
      <c r="D781" t="s">
        <v>20</v>
      </c>
      <c r="E781">
        <v>29.6</v>
      </c>
      <c r="F781">
        <v>68.900000000000006</v>
      </c>
      <c r="G781">
        <v>27.7</v>
      </c>
      <c r="H781">
        <v>85.5</v>
      </c>
      <c r="I781">
        <v>30.7</v>
      </c>
      <c r="J781">
        <v>48.8</v>
      </c>
      <c r="K781" s="1">
        <v>14992</v>
      </c>
      <c r="L781">
        <v>14.7</v>
      </c>
      <c r="M781" s="2">
        <v>0.28000000000000003</v>
      </c>
      <c r="N781">
        <v>2013</v>
      </c>
      <c r="O781" s="10">
        <f t="shared" si="38"/>
        <v>41452</v>
      </c>
      <c r="P781">
        <f t="shared" si="39"/>
        <v>5</v>
      </c>
    </row>
    <row r="782" spans="1:16" x14ac:dyDescent="0.2">
      <c r="A782">
        <f t="shared" si="40"/>
        <v>781</v>
      </c>
      <c r="B782">
        <v>176</v>
      </c>
      <c r="C782" t="s">
        <v>253</v>
      </c>
      <c r="D782" t="s">
        <v>20</v>
      </c>
      <c r="E782">
        <v>39.299999999999997</v>
      </c>
      <c r="F782">
        <v>72.400000000000006</v>
      </c>
      <c r="G782">
        <v>41.1</v>
      </c>
      <c r="H782">
        <v>61.3</v>
      </c>
      <c r="I782">
        <v>35.200000000000003</v>
      </c>
      <c r="J782">
        <v>48.8</v>
      </c>
      <c r="K782" s="1">
        <v>12050</v>
      </c>
      <c r="L782">
        <v>14.8</v>
      </c>
      <c r="M782" s="2">
        <v>0.28000000000000003</v>
      </c>
      <c r="N782">
        <v>2013</v>
      </c>
      <c r="O782" s="10">
        <f t="shared" si="38"/>
        <v>41453</v>
      </c>
      <c r="P782">
        <f t="shared" si="39"/>
        <v>6</v>
      </c>
    </row>
    <row r="783" spans="1:16" x14ac:dyDescent="0.2">
      <c r="A783">
        <f t="shared" si="40"/>
        <v>782</v>
      </c>
      <c r="B783">
        <v>180</v>
      </c>
      <c r="C783" t="s">
        <v>464</v>
      </c>
      <c r="D783" t="s">
        <v>62</v>
      </c>
      <c r="E783">
        <v>36.6</v>
      </c>
      <c r="F783">
        <v>56.3</v>
      </c>
      <c r="G783">
        <v>26.5</v>
      </c>
      <c r="H783">
        <v>81.8</v>
      </c>
      <c r="I783">
        <v>36.299999999999997</v>
      </c>
      <c r="J783">
        <v>48.6</v>
      </c>
      <c r="K783" s="1">
        <v>16130</v>
      </c>
      <c r="L783">
        <v>12.1</v>
      </c>
      <c r="M783" s="2">
        <v>0.13</v>
      </c>
      <c r="N783">
        <v>2013</v>
      </c>
      <c r="O783" s="10">
        <f t="shared" si="38"/>
        <v>41454</v>
      </c>
      <c r="P783">
        <f t="shared" si="39"/>
        <v>7</v>
      </c>
    </row>
    <row r="784" spans="1:16" x14ac:dyDescent="0.2">
      <c r="A784">
        <f t="shared" si="40"/>
        <v>783</v>
      </c>
      <c r="B784">
        <v>180</v>
      </c>
      <c r="C784" t="s">
        <v>190</v>
      </c>
      <c r="D784" t="s">
        <v>20</v>
      </c>
      <c r="E784">
        <v>37.9</v>
      </c>
      <c r="F784">
        <v>74.400000000000006</v>
      </c>
      <c r="G784">
        <v>30.5</v>
      </c>
      <c r="H784">
        <v>72.099999999999994</v>
      </c>
      <c r="I784">
        <v>37.4</v>
      </c>
      <c r="J784">
        <v>48.6</v>
      </c>
      <c r="K784" s="1">
        <v>20174</v>
      </c>
      <c r="L784">
        <v>15.2</v>
      </c>
      <c r="M784" s="2">
        <v>0.28999999999999998</v>
      </c>
      <c r="N784">
        <v>2013</v>
      </c>
      <c r="O784" s="10">
        <f t="shared" si="38"/>
        <v>41455</v>
      </c>
      <c r="P784">
        <f t="shared" si="39"/>
        <v>1</v>
      </c>
    </row>
    <row r="785" spans="1:16" x14ac:dyDescent="0.2">
      <c r="A785">
        <f t="shared" si="40"/>
        <v>784</v>
      </c>
      <c r="B785">
        <v>182</v>
      </c>
      <c r="C785" t="s">
        <v>264</v>
      </c>
      <c r="D785" t="s">
        <v>38</v>
      </c>
      <c r="E785">
        <v>35.200000000000003</v>
      </c>
      <c r="F785">
        <v>64</v>
      </c>
      <c r="G785">
        <v>41.8</v>
      </c>
      <c r="H785">
        <v>64.099999999999994</v>
      </c>
      <c r="I785">
        <v>53.6</v>
      </c>
      <c r="J785">
        <v>48.5</v>
      </c>
      <c r="K785" s="1">
        <v>10015</v>
      </c>
      <c r="L785">
        <v>7.1</v>
      </c>
      <c r="M785" s="2">
        <v>0.28000000000000003</v>
      </c>
      <c r="N785">
        <v>2013</v>
      </c>
      <c r="O785" s="10">
        <f t="shared" si="38"/>
        <v>41456</v>
      </c>
      <c r="P785">
        <f t="shared" si="39"/>
        <v>2</v>
      </c>
    </row>
    <row r="786" spans="1:16" x14ac:dyDescent="0.2">
      <c r="A786">
        <f t="shared" si="40"/>
        <v>785</v>
      </c>
      <c r="B786">
        <v>183</v>
      </c>
      <c r="C786" t="s">
        <v>230</v>
      </c>
      <c r="D786" t="s">
        <v>47</v>
      </c>
      <c r="E786">
        <v>48.3</v>
      </c>
      <c r="F786">
        <v>33.4</v>
      </c>
      <c r="G786">
        <v>50.6</v>
      </c>
      <c r="H786">
        <v>48.6</v>
      </c>
      <c r="I786">
        <v>56.1</v>
      </c>
      <c r="J786">
        <v>48.2</v>
      </c>
      <c r="K786" s="1">
        <v>24774</v>
      </c>
      <c r="L786">
        <v>11.6</v>
      </c>
      <c r="M786" s="2">
        <v>0.14000000000000001</v>
      </c>
      <c r="N786">
        <v>2013</v>
      </c>
      <c r="O786" s="10">
        <f t="shared" si="38"/>
        <v>41457</v>
      </c>
      <c r="P786">
        <f t="shared" si="39"/>
        <v>3</v>
      </c>
    </row>
    <row r="787" spans="1:16" x14ac:dyDescent="0.2">
      <c r="A787">
        <f t="shared" si="40"/>
        <v>786</v>
      </c>
      <c r="B787">
        <v>184</v>
      </c>
      <c r="C787" t="s">
        <v>270</v>
      </c>
      <c r="D787" t="s">
        <v>14</v>
      </c>
      <c r="E787">
        <v>24.9</v>
      </c>
      <c r="F787">
        <v>51.2</v>
      </c>
      <c r="G787">
        <v>22.5</v>
      </c>
      <c r="H787">
        <v>94.3</v>
      </c>
      <c r="I787">
        <v>66</v>
      </c>
      <c r="J787">
        <v>48</v>
      </c>
      <c r="K787" s="1">
        <v>5287</v>
      </c>
      <c r="L787">
        <v>18.2</v>
      </c>
      <c r="M787" s="2">
        <v>0.12</v>
      </c>
      <c r="N787">
        <v>2013</v>
      </c>
      <c r="O787" s="10">
        <f t="shared" si="38"/>
        <v>41458</v>
      </c>
      <c r="P787">
        <f t="shared" si="39"/>
        <v>4</v>
      </c>
    </row>
    <row r="788" spans="1:16" x14ac:dyDescent="0.2">
      <c r="A788">
        <f t="shared" si="40"/>
        <v>787</v>
      </c>
      <c r="B788">
        <v>184</v>
      </c>
      <c r="C788" t="s">
        <v>235</v>
      </c>
      <c r="D788" t="s">
        <v>14</v>
      </c>
      <c r="E788">
        <v>53.9</v>
      </c>
      <c r="F788">
        <v>29.1</v>
      </c>
      <c r="G788">
        <v>42.6</v>
      </c>
      <c r="H788">
        <v>52.9</v>
      </c>
      <c r="I788">
        <v>40.4</v>
      </c>
      <c r="J788">
        <v>48</v>
      </c>
      <c r="K788" s="1">
        <v>24313</v>
      </c>
      <c r="L788">
        <v>9.1999999999999993</v>
      </c>
      <c r="M788" s="2">
        <v>0.17</v>
      </c>
      <c r="N788">
        <v>2013</v>
      </c>
      <c r="O788" s="10">
        <f t="shared" si="38"/>
        <v>41459</v>
      </c>
      <c r="P788">
        <f t="shared" si="39"/>
        <v>5</v>
      </c>
    </row>
    <row r="789" spans="1:16" x14ac:dyDescent="0.2">
      <c r="A789">
        <f t="shared" si="40"/>
        <v>788</v>
      </c>
      <c r="B789">
        <v>184</v>
      </c>
      <c r="C789" t="s">
        <v>100</v>
      </c>
      <c r="D789" t="s">
        <v>14</v>
      </c>
      <c r="E789">
        <v>41.3</v>
      </c>
      <c r="F789">
        <v>25.8</v>
      </c>
      <c r="G789">
        <v>22.6</v>
      </c>
      <c r="H789">
        <v>87.1</v>
      </c>
      <c r="I789">
        <v>29.9</v>
      </c>
      <c r="J789">
        <v>48</v>
      </c>
      <c r="K789" s="1">
        <v>7867</v>
      </c>
      <c r="L789">
        <v>11.8</v>
      </c>
      <c r="M789" s="2">
        <v>7.0000000000000007E-2</v>
      </c>
      <c r="N789">
        <v>2013</v>
      </c>
      <c r="O789" s="10">
        <f t="shared" si="38"/>
        <v>41460</v>
      </c>
      <c r="P789">
        <f t="shared" si="39"/>
        <v>6</v>
      </c>
    </row>
    <row r="790" spans="1:16" x14ac:dyDescent="0.2">
      <c r="A790">
        <f t="shared" si="40"/>
        <v>789</v>
      </c>
      <c r="B790">
        <v>187</v>
      </c>
      <c r="C790" t="s">
        <v>120</v>
      </c>
      <c r="D790" t="s">
        <v>102</v>
      </c>
      <c r="E790">
        <v>31.1</v>
      </c>
      <c r="F790">
        <v>76.5</v>
      </c>
      <c r="G790">
        <v>31.8</v>
      </c>
      <c r="H790">
        <v>74.900000000000006</v>
      </c>
      <c r="I790">
        <v>35.299999999999997</v>
      </c>
      <c r="J790">
        <v>47.9</v>
      </c>
      <c r="K790" s="1">
        <v>22193</v>
      </c>
      <c r="L790">
        <v>24.5</v>
      </c>
      <c r="M790" s="2">
        <v>0.23</v>
      </c>
      <c r="N790">
        <v>2013</v>
      </c>
      <c r="O790" s="10">
        <f t="shared" si="38"/>
        <v>41461</v>
      </c>
      <c r="P790">
        <f t="shared" si="39"/>
        <v>7</v>
      </c>
    </row>
    <row r="791" spans="1:16" x14ac:dyDescent="0.2">
      <c r="A791">
        <f t="shared" si="40"/>
        <v>790</v>
      </c>
      <c r="B791">
        <v>187</v>
      </c>
      <c r="C791" t="s">
        <v>222</v>
      </c>
      <c r="D791" t="s">
        <v>145</v>
      </c>
      <c r="E791">
        <v>35.799999999999997</v>
      </c>
      <c r="F791">
        <v>61.5</v>
      </c>
      <c r="G791">
        <v>46.4</v>
      </c>
      <c r="H791">
        <v>55.6</v>
      </c>
      <c r="I791">
        <v>79.7</v>
      </c>
      <c r="J791">
        <v>47.9</v>
      </c>
      <c r="K791" s="1">
        <v>6631</v>
      </c>
      <c r="L791">
        <v>12</v>
      </c>
      <c r="M791" s="2">
        <v>0.26</v>
      </c>
      <c r="N791">
        <v>2013</v>
      </c>
      <c r="O791" s="10">
        <f t="shared" si="38"/>
        <v>41462</v>
      </c>
      <c r="P791">
        <f t="shared" si="39"/>
        <v>1</v>
      </c>
    </row>
    <row r="792" spans="1:16" x14ac:dyDescent="0.2">
      <c r="A792">
        <f t="shared" si="40"/>
        <v>791</v>
      </c>
      <c r="B792">
        <v>189</v>
      </c>
      <c r="C792" t="s">
        <v>251</v>
      </c>
      <c r="D792" t="s">
        <v>14</v>
      </c>
      <c r="E792">
        <v>46.2</v>
      </c>
      <c r="F792">
        <v>27.7</v>
      </c>
      <c r="G792">
        <v>39.6</v>
      </c>
      <c r="H792">
        <v>59.7</v>
      </c>
      <c r="I792">
        <v>77.099999999999994</v>
      </c>
      <c r="J792">
        <v>47.7</v>
      </c>
      <c r="K792">
        <v>23873.8</v>
      </c>
      <c r="L792">
        <v>18.399999999999999</v>
      </c>
      <c r="M792" s="2">
        <v>0.25</v>
      </c>
      <c r="N792">
        <v>2013</v>
      </c>
      <c r="O792" s="10">
        <f t="shared" si="38"/>
        <v>41463</v>
      </c>
      <c r="P792">
        <f t="shared" si="39"/>
        <v>2</v>
      </c>
    </row>
    <row r="793" spans="1:16" x14ac:dyDescent="0.2">
      <c r="A793">
        <f t="shared" si="40"/>
        <v>792</v>
      </c>
      <c r="B793">
        <v>190</v>
      </c>
      <c r="C793" t="s">
        <v>263</v>
      </c>
      <c r="D793" t="s">
        <v>57</v>
      </c>
      <c r="E793">
        <v>35</v>
      </c>
      <c r="F793">
        <v>88.4</v>
      </c>
      <c r="G793">
        <v>39.9</v>
      </c>
      <c r="H793">
        <v>55.7</v>
      </c>
      <c r="I793">
        <v>60</v>
      </c>
      <c r="J793">
        <v>47.3</v>
      </c>
      <c r="K793" s="1">
        <v>20851</v>
      </c>
      <c r="L793">
        <v>20.7</v>
      </c>
      <c r="M793" s="2">
        <v>0.27</v>
      </c>
      <c r="N793">
        <v>2013</v>
      </c>
      <c r="O793" s="10">
        <f t="shared" si="38"/>
        <v>41464</v>
      </c>
      <c r="P793">
        <f t="shared" si="39"/>
        <v>3</v>
      </c>
    </row>
    <row r="794" spans="1:16" x14ac:dyDescent="0.2">
      <c r="A794">
        <f t="shared" si="40"/>
        <v>793</v>
      </c>
      <c r="B794">
        <v>190</v>
      </c>
      <c r="C794" t="s">
        <v>118</v>
      </c>
      <c r="D794" t="s">
        <v>14</v>
      </c>
      <c r="E794">
        <v>37.5</v>
      </c>
      <c r="F794">
        <v>19</v>
      </c>
      <c r="G794">
        <v>22.4</v>
      </c>
      <c r="H794">
        <v>89.1</v>
      </c>
      <c r="I794">
        <v>48</v>
      </c>
      <c r="J794">
        <v>47.3</v>
      </c>
      <c r="K794" s="1">
        <v>7326</v>
      </c>
      <c r="L794">
        <v>4.5999999999999996</v>
      </c>
      <c r="M794" s="2">
        <v>0.05</v>
      </c>
      <c r="N794">
        <v>2013</v>
      </c>
      <c r="O794" s="10">
        <f t="shared" si="38"/>
        <v>41465</v>
      </c>
      <c r="P794">
        <f t="shared" si="39"/>
        <v>4</v>
      </c>
    </row>
    <row r="795" spans="1:16" x14ac:dyDescent="0.2">
      <c r="A795">
        <f t="shared" si="40"/>
        <v>794</v>
      </c>
      <c r="B795">
        <v>192</v>
      </c>
      <c r="C795" t="s">
        <v>342</v>
      </c>
      <c r="D795" t="s">
        <v>151</v>
      </c>
      <c r="E795">
        <v>33.799999999999997</v>
      </c>
      <c r="F795">
        <v>58.5</v>
      </c>
      <c r="G795">
        <v>35.5</v>
      </c>
      <c r="H795">
        <v>64.8</v>
      </c>
      <c r="I795">
        <v>100</v>
      </c>
      <c r="J795">
        <v>47.1</v>
      </c>
      <c r="K795" s="1">
        <v>12346</v>
      </c>
      <c r="L795">
        <v>30.3</v>
      </c>
      <c r="M795" s="2">
        <v>0.16</v>
      </c>
      <c r="N795">
        <v>2013</v>
      </c>
      <c r="O795" s="10">
        <f t="shared" si="38"/>
        <v>41466</v>
      </c>
      <c r="P795">
        <f t="shared" si="39"/>
        <v>5</v>
      </c>
    </row>
    <row r="796" spans="1:16" x14ac:dyDescent="0.2">
      <c r="A796">
        <f t="shared" si="40"/>
        <v>795</v>
      </c>
      <c r="B796">
        <v>193</v>
      </c>
      <c r="C796" t="s">
        <v>194</v>
      </c>
      <c r="D796" t="s">
        <v>14</v>
      </c>
      <c r="E796">
        <v>35.700000000000003</v>
      </c>
      <c r="F796">
        <v>30.5</v>
      </c>
      <c r="G796">
        <v>34.299999999999997</v>
      </c>
      <c r="H796">
        <v>74.900000000000006</v>
      </c>
      <c r="I796">
        <v>44</v>
      </c>
      <c r="J796">
        <v>46.9</v>
      </c>
      <c r="K796" s="1">
        <v>29991</v>
      </c>
      <c r="L796">
        <v>17.399999999999999</v>
      </c>
      <c r="M796" s="2">
        <v>0.11</v>
      </c>
      <c r="N796">
        <v>2013</v>
      </c>
      <c r="O796" s="10">
        <f t="shared" si="38"/>
        <v>41467</v>
      </c>
      <c r="P796">
        <f t="shared" si="39"/>
        <v>6</v>
      </c>
    </row>
    <row r="797" spans="1:16" x14ac:dyDescent="0.2">
      <c r="A797">
        <f t="shared" si="40"/>
        <v>796</v>
      </c>
      <c r="B797">
        <v>193</v>
      </c>
      <c r="C797" t="s">
        <v>273</v>
      </c>
      <c r="D797" t="s">
        <v>244</v>
      </c>
      <c r="E797">
        <v>44.8</v>
      </c>
      <c r="F797">
        <v>55.9</v>
      </c>
      <c r="G797">
        <v>50.2</v>
      </c>
      <c r="H797">
        <v>44</v>
      </c>
      <c r="I797">
        <v>40.799999999999997</v>
      </c>
      <c r="J797">
        <v>46.9</v>
      </c>
      <c r="K797" s="1">
        <v>13855</v>
      </c>
      <c r="L797">
        <v>19.399999999999999</v>
      </c>
      <c r="M797" s="2">
        <v>0.04</v>
      </c>
      <c r="N797">
        <v>2013</v>
      </c>
      <c r="O797" s="10">
        <f t="shared" ref="O797:O860" si="41">DATE(N797,1,A195)</f>
        <v>41468</v>
      </c>
      <c r="P797">
        <f t="shared" si="39"/>
        <v>7</v>
      </c>
    </row>
    <row r="798" spans="1:16" x14ac:dyDescent="0.2">
      <c r="A798">
        <f t="shared" si="40"/>
        <v>797</v>
      </c>
      <c r="B798">
        <v>193</v>
      </c>
      <c r="C798" t="s">
        <v>257</v>
      </c>
      <c r="D798" t="s">
        <v>14</v>
      </c>
      <c r="E798">
        <v>48.7</v>
      </c>
      <c r="F798">
        <v>33.1</v>
      </c>
      <c r="G798">
        <v>27</v>
      </c>
      <c r="H798">
        <v>69.7</v>
      </c>
      <c r="I798">
        <v>49</v>
      </c>
      <c r="J798">
        <v>46.9</v>
      </c>
      <c r="K798" s="1">
        <v>15286</v>
      </c>
      <c r="L798">
        <v>5.7</v>
      </c>
      <c r="M798" s="2">
        <v>0.14000000000000001</v>
      </c>
      <c r="N798">
        <v>2013</v>
      </c>
      <c r="O798" s="10">
        <f t="shared" si="41"/>
        <v>41469</v>
      </c>
      <c r="P798">
        <f t="shared" si="39"/>
        <v>1</v>
      </c>
    </row>
    <row r="799" spans="1:16" x14ac:dyDescent="0.2">
      <c r="A799">
        <f t="shared" si="40"/>
        <v>798</v>
      </c>
      <c r="B799">
        <v>196</v>
      </c>
      <c r="C799" t="s">
        <v>266</v>
      </c>
      <c r="D799" t="s">
        <v>20</v>
      </c>
      <c r="E799">
        <v>33</v>
      </c>
      <c r="F799">
        <v>83.7</v>
      </c>
      <c r="G799">
        <v>32.5</v>
      </c>
      <c r="H799">
        <v>66.5</v>
      </c>
      <c r="I799">
        <v>34.9</v>
      </c>
      <c r="J799">
        <v>46.7</v>
      </c>
      <c r="K799" s="1">
        <v>14541</v>
      </c>
      <c r="L799">
        <v>13.4</v>
      </c>
      <c r="M799" s="2">
        <v>0.35</v>
      </c>
      <c r="N799">
        <v>2013</v>
      </c>
      <c r="O799" s="10">
        <f t="shared" si="41"/>
        <v>41470</v>
      </c>
      <c r="P799">
        <f t="shared" si="39"/>
        <v>2</v>
      </c>
    </row>
    <row r="800" spans="1:16" x14ac:dyDescent="0.2">
      <c r="A800">
        <f t="shared" si="40"/>
        <v>799</v>
      </c>
      <c r="B800">
        <v>196</v>
      </c>
      <c r="C800" t="s">
        <v>164</v>
      </c>
      <c r="D800" t="s">
        <v>33</v>
      </c>
      <c r="E800">
        <v>20.2</v>
      </c>
      <c r="F800">
        <v>65.900000000000006</v>
      </c>
      <c r="G800">
        <v>33.700000000000003</v>
      </c>
      <c r="H800">
        <v>82.7</v>
      </c>
      <c r="I800">
        <v>30.6</v>
      </c>
      <c r="J800">
        <v>46.7</v>
      </c>
      <c r="K800" s="1">
        <v>17581</v>
      </c>
      <c r="L800">
        <v>21.5</v>
      </c>
      <c r="M800" s="2">
        <v>0.11</v>
      </c>
      <c r="N800">
        <v>2013</v>
      </c>
      <c r="O800" s="10">
        <f t="shared" si="41"/>
        <v>41471</v>
      </c>
      <c r="P800">
        <f t="shared" si="39"/>
        <v>3</v>
      </c>
    </row>
    <row r="801" spans="1:16" x14ac:dyDescent="0.2">
      <c r="A801">
        <f t="shared" si="40"/>
        <v>800</v>
      </c>
      <c r="B801">
        <v>198</v>
      </c>
      <c r="C801" t="s">
        <v>277</v>
      </c>
      <c r="D801" t="s">
        <v>14</v>
      </c>
      <c r="E801">
        <v>46.3</v>
      </c>
      <c r="F801">
        <v>50.7</v>
      </c>
      <c r="G801">
        <v>40.6</v>
      </c>
      <c r="H801">
        <v>52.1</v>
      </c>
      <c r="I801">
        <v>42.4</v>
      </c>
      <c r="J801">
        <v>46.6</v>
      </c>
      <c r="K801" s="1">
        <v>25668</v>
      </c>
      <c r="L801">
        <v>19</v>
      </c>
      <c r="M801" s="2">
        <v>0.19</v>
      </c>
      <c r="N801">
        <v>2013</v>
      </c>
      <c r="O801" s="10">
        <f t="shared" si="41"/>
        <v>41472</v>
      </c>
      <c r="P801">
        <f t="shared" si="39"/>
        <v>4</v>
      </c>
    </row>
    <row r="802" spans="1:16" x14ac:dyDescent="0.2">
      <c r="A802">
        <f t="shared" si="40"/>
        <v>801</v>
      </c>
      <c r="B802">
        <v>199</v>
      </c>
      <c r="C802" t="s">
        <v>209</v>
      </c>
      <c r="D802" t="s">
        <v>70</v>
      </c>
      <c r="E802">
        <v>33.299999999999997</v>
      </c>
      <c r="F802">
        <v>57.6</v>
      </c>
      <c r="G802">
        <v>29.7</v>
      </c>
      <c r="H802">
        <v>73.900000000000006</v>
      </c>
      <c r="I802">
        <v>41.4</v>
      </c>
      <c r="J802">
        <v>46.4</v>
      </c>
      <c r="K802" s="1">
        <v>31861</v>
      </c>
      <c r="L802">
        <v>9.3000000000000007</v>
      </c>
      <c r="M802" s="2">
        <v>0.15</v>
      </c>
      <c r="N802">
        <v>2013</v>
      </c>
      <c r="O802" s="10">
        <f t="shared" si="41"/>
        <v>41473</v>
      </c>
      <c r="P802">
        <f t="shared" si="39"/>
        <v>5</v>
      </c>
    </row>
    <row r="803" spans="1:16" x14ac:dyDescent="0.2">
      <c r="A803">
        <f t="shared" si="40"/>
        <v>802</v>
      </c>
      <c r="B803">
        <v>200</v>
      </c>
      <c r="C803" t="s">
        <v>189</v>
      </c>
      <c r="D803" t="s">
        <v>20</v>
      </c>
      <c r="E803">
        <v>27.6</v>
      </c>
      <c r="F803">
        <v>83.2</v>
      </c>
      <c r="G803">
        <v>30.5</v>
      </c>
      <c r="H803">
        <v>72.8</v>
      </c>
      <c r="I803">
        <v>29.4</v>
      </c>
      <c r="J803">
        <v>46.2</v>
      </c>
      <c r="K803" s="1">
        <v>9454</v>
      </c>
      <c r="L803">
        <v>17.2</v>
      </c>
      <c r="M803" s="2">
        <v>0.38</v>
      </c>
      <c r="N803">
        <v>2013</v>
      </c>
      <c r="O803" s="10">
        <f t="shared" si="41"/>
        <v>41474</v>
      </c>
      <c r="P803">
        <f t="shared" si="39"/>
        <v>6</v>
      </c>
    </row>
    <row r="804" spans="1:16" x14ac:dyDescent="0.2">
      <c r="A804">
        <f t="shared" si="40"/>
        <v>803</v>
      </c>
      <c r="B804" t="s">
        <v>267</v>
      </c>
      <c r="C804" t="s">
        <v>268</v>
      </c>
      <c r="D804" t="s">
        <v>177</v>
      </c>
      <c r="E804">
        <v>39</v>
      </c>
      <c r="F804">
        <v>47.1</v>
      </c>
      <c r="G804">
        <v>35.700000000000003</v>
      </c>
      <c r="H804">
        <v>62.8</v>
      </c>
      <c r="I804">
        <v>37.299999999999997</v>
      </c>
      <c r="J804">
        <v>59.8</v>
      </c>
      <c r="K804" s="1">
        <v>30538</v>
      </c>
      <c r="L804">
        <v>12.3</v>
      </c>
      <c r="M804" s="2">
        <v>0.1</v>
      </c>
      <c r="N804">
        <v>2013</v>
      </c>
      <c r="O804" s="10">
        <f t="shared" si="41"/>
        <v>41475</v>
      </c>
      <c r="P804">
        <f t="shared" si="39"/>
        <v>7</v>
      </c>
    </row>
    <row r="805" spans="1:16" x14ac:dyDescent="0.2">
      <c r="A805">
        <f t="shared" si="40"/>
        <v>804</v>
      </c>
      <c r="B805" t="s">
        <v>267</v>
      </c>
      <c r="C805" t="s">
        <v>246</v>
      </c>
      <c r="D805" t="s">
        <v>14</v>
      </c>
      <c r="E805">
        <v>27.3</v>
      </c>
      <c r="F805">
        <v>45.3</v>
      </c>
      <c r="G805">
        <v>27.9</v>
      </c>
      <c r="H805">
        <v>83.1</v>
      </c>
      <c r="I805">
        <v>37.4</v>
      </c>
      <c r="J805">
        <v>59.8</v>
      </c>
      <c r="K805" s="1">
        <v>5495</v>
      </c>
      <c r="L805">
        <v>12.6</v>
      </c>
      <c r="M805" s="2">
        <v>0.22</v>
      </c>
      <c r="N805">
        <v>2013</v>
      </c>
      <c r="O805" s="10">
        <f t="shared" si="41"/>
        <v>41476</v>
      </c>
      <c r="P805">
        <f t="shared" si="39"/>
        <v>1</v>
      </c>
    </row>
    <row r="806" spans="1:16" x14ac:dyDescent="0.2">
      <c r="A806">
        <f t="shared" si="40"/>
        <v>805</v>
      </c>
      <c r="B806" t="s">
        <v>267</v>
      </c>
      <c r="C806" t="s">
        <v>269</v>
      </c>
      <c r="D806" t="s">
        <v>20</v>
      </c>
      <c r="E806">
        <v>32.5</v>
      </c>
      <c r="F806">
        <v>68.099999999999994</v>
      </c>
      <c r="G806">
        <v>38.200000000000003</v>
      </c>
      <c r="H806">
        <v>60.2</v>
      </c>
      <c r="I806">
        <v>39.799999999999997</v>
      </c>
      <c r="J806">
        <v>59.8</v>
      </c>
      <c r="K806" s="1">
        <v>23347</v>
      </c>
      <c r="L806">
        <v>13.1</v>
      </c>
      <c r="M806" s="2">
        <v>0.23</v>
      </c>
      <c r="N806">
        <v>2013</v>
      </c>
      <c r="O806" s="10">
        <f t="shared" si="41"/>
        <v>41477</v>
      </c>
      <c r="P806">
        <f t="shared" si="39"/>
        <v>2</v>
      </c>
    </row>
    <row r="807" spans="1:16" x14ac:dyDescent="0.2">
      <c r="A807">
        <f t="shared" si="40"/>
        <v>806</v>
      </c>
      <c r="B807" t="s">
        <v>267</v>
      </c>
      <c r="C807" t="s">
        <v>293</v>
      </c>
      <c r="D807" t="s">
        <v>59</v>
      </c>
      <c r="E807">
        <v>45.3</v>
      </c>
      <c r="F807">
        <v>38.6</v>
      </c>
      <c r="G807">
        <v>39.5</v>
      </c>
      <c r="H807">
        <v>51.3</v>
      </c>
      <c r="I807">
        <v>46.3</v>
      </c>
      <c r="J807">
        <v>59.8</v>
      </c>
      <c r="K807" s="1">
        <v>32175</v>
      </c>
      <c r="L807">
        <v>12.2</v>
      </c>
      <c r="M807" s="2">
        <v>0.11</v>
      </c>
      <c r="N807">
        <v>2013</v>
      </c>
      <c r="O807" s="10">
        <f t="shared" si="41"/>
        <v>41478</v>
      </c>
      <c r="P807">
        <f t="shared" si="39"/>
        <v>3</v>
      </c>
    </row>
    <row r="808" spans="1:16" x14ac:dyDescent="0.2">
      <c r="A808">
        <f t="shared" si="40"/>
        <v>807</v>
      </c>
      <c r="B808" t="s">
        <v>267</v>
      </c>
      <c r="C808" t="s">
        <v>465</v>
      </c>
      <c r="D808" t="s">
        <v>70</v>
      </c>
      <c r="E808">
        <v>33.5</v>
      </c>
      <c r="F808">
        <v>57</v>
      </c>
      <c r="G808">
        <v>18.399999999999999</v>
      </c>
      <c r="H808">
        <v>85.2</v>
      </c>
      <c r="I808">
        <v>49</v>
      </c>
      <c r="J808">
        <v>59.8</v>
      </c>
      <c r="K808" s="1">
        <v>35609</v>
      </c>
      <c r="L808">
        <v>32.6</v>
      </c>
      <c r="M808" s="2">
        <v>0.1</v>
      </c>
      <c r="N808">
        <v>2013</v>
      </c>
      <c r="O808" s="10">
        <f t="shared" si="41"/>
        <v>41479</v>
      </c>
      <c r="P808">
        <f t="shared" si="39"/>
        <v>4</v>
      </c>
    </row>
    <row r="809" spans="1:16" x14ac:dyDescent="0.2">
      <c r="A809">
        <f t="shared" si="40"/>
        <v>808</v>
      </c>
      <c r="B809" t="s">
        <v>267</v>
      </c>
      <c r="C809" t="s">
        <v>334</v>
      </c>
      <c r="D809" t="s">
        <v>335</v>
      </c>
      <c r="E809">
        <v>63.5</v>
      </c>
      <c r="F809">
        <v>50.3</v>
      </c>
      <c r="G809">
        <v>48.1</v>
      </c>
      <c r="H809">
        <v>19.7</v>
      </c>
      <c r="I809">
        <v>70.099999999999994</v>
      </c>
      <c r="J809">
        <v>59.8</v>
      </c>
      <c r="K809" s="1">
        <v>30822</v>
      </c>
      <c r="L809">
        <v>7.7</v>
      </c>
      <c r="M809" s="2">
        <v>0.2</v>
      </c>
      <c r="N809">
        <v>2013</v>
      </c>
      <c r="O809" s="10">
        <f t="shared" si="41"/>
        <v>41480</v>
      </c>
      <c r="P809">
        <f t="shared" si="39"/>
        <v>5</v>
      </c>
    </row>
    <row r="810" spans="1:16" x14ac:dyDescent="0.2">
      <c r="A810">
        <f t="shared" si="40"/>
        <v>809</v>
      </c>
      <c r="B810" t="s">
        <v>267</v>
      </c>
      <c r="C810" t="s">
        <v>220</v>
      </c>
      <c r="D810" t="s">
        <v>142</v>
      </c>
      <c r="E810">
        <v>50.8</v>
      </c>
      <c r="F810">
        <v>28</v>
      </c>
      <c r="G810">
        <v>46</v>
      </c>
      <c r="H810">
        <v>44.6</v>
      </c>
      <c r="I810">
        <v>50.6</v>
      </c>
      <c r="J810">
        <v>59.8</v>
      </c>
      <c r="K810" s="1">
        <v>25779</v>
      </c>
      <c r="L810">
        <v>22.2</v>
      </c>
      <c r="M810" s="2">
        <v>7.0000000000000007E-2</v>
      </c>
      <c r="N810">
        <v>2013</v>
      </c>
      <c r="O810" s="10">
        <f t="shared" si="41"/>
        <v>41481</v>
      </c>
      <c r="P810">
        <f t="shared" si="39"/>
        <v>6</v>
      </c>
    </row>
    <row r="811" spans="1:16" x14ac:dyDescent="0.2">
      <c r="A811">
        <f t="shared" si="40"/>
        <v>810</v>
      </c>
      <c r="B811" t="s">
        <v>267</v>
      </c>
      <c r="C811" t="s">
        <v>271</v>
      </c>
      <c r="D811" t="s">
        <v>44</v>
      </c>
      <c r="E811">
        <v>44.2</v>
      </c>
      <c r="F811">
        <v>25.3</v>
      </c>
      <c r="G811">
        <v>39.200000000000003</v>
      </c>
      <c r="H811">
        <v>53.3</v>
      </c>
      <c r="I811">
        <v>35.5</v>
      </c>
      <c r="J811">
        <v>59.8</v>
      </c>
      <c r="K811" s="1">
        <v>15529</v>
      </c>
      <c r="L811">
        <v>7.9</v>
      </c>
      <c r="M811" s="2">
        <v>0.1</v>
      </c>
      <c r="N811">
        <v>2013</v>
      </c>
      <c r="O811" s="10">
        <f t="shared" si="41"/>
        <v>41482</v>
      </c>
      <c r="P811">
        <f t="shared" si="39"/>
        <v>7</v>
      </c>
    </row>
    <row r="812" spans="1:16" x14ac:dyDescent="0.2">
      <c r="A812">
        <f t="shared" si="40"/>
        <v>811</v>
      </c>
      <c r="B812" t="s">
        <v>267</v>
      </c>
      <c r="C812" t="s">
        <v>272</v>
      </c>
      <c r="D812" t="s">
        <v>14</v>
      </c>
      <c r="E812">
        <v>40.1</v>
      </c>
      <c r="F812">
        <v>41</v>
      </c>
      <c r="G812">
        <v>21.2</v>
      </c>
      <c r="H812">
        <v>76.400000000000006</v>
      </c>
      <c r="I812">
        <v>33.799999999999997</v>
      </c>
      <c r="J812">
        <v>59.8</v>
      </c>
      <c r="K812" s="1">
        <v>18539</v>
      </c>
      <c r="L812">
        <v>15.1</v>
      </c>
      <c r="M812" s="2">
        <v>0.26</v>
      </c>
      <c r="N812">
        <v>2013</v>
      </c>
      <c r="O812" s="10">
        <f t="shared" si="41"/>
        <v>41483</v>
      </c>
      <c r="P812">
        <f t="shared" si="39"/>
        <v>1</v>
      </c>
    </row>
    <row r="813" spans="1:16" x14ac:dyDescent="0.2">
      <c r="A813">
        <f t="shared" si="40"/>
        <v>812</v>
      </c>
      <c r="B813" t="s">
        <v>267</v>
      </c>
      <c r="C813" t="s">
        <v>192</v>
      </c>
      <c r="D813" t="s">
        <v>177</v>
      </c>
      <c r="E813">
        <v>27.3</v>
      </c>
      <c r="F813">
        <v>49.9</v>
      </c>
      <c r="G813">
        <v>23.2</v>
      </c>
      <c r="H813">
        <v>77.5</v>
      </c>
      <c r="I813">
        <v>34.200000000000003</v>
      </c>
      <c r="J813">
        <v>59.8</v>
      </c>
      <c r="K813" s="1">
        <v>10901</v>
      </c>
      <c r="L813">
        <v>18.3</v>
      </c>
      <c r="M813" s="2">
        <v>0.13</v>
      </c>
      <c r="N813">
        <v>2013</v>
      </c>
      <c r="O813" s="10">
        <f t="shared" si="41"/>
        <v>41484</v>
      </c>
      <c r="P813">
        <f t="shared" si="39"/>
        <v>2</v>
      </c>
    </row>
    <row r="814" spans="1:16" x14ac:dyDescent="0.2">
      <c r="A814">
        <f t="shared" si="40"/>
        <v>813</v>
      </c>
      <c r="B814" t="s">
        <v>267</v>
      </c>
      <c r="C814" t="s">
        <v>258</v>
      </c>
      <c r="D814" t="s">
        <v>33</v>
      </c>
      <c r="E814">
        <v>39.5</v>
      </c>
      <c r="F814">
        <v>58</v>
      </c>
      <c r="G814">
        <v>35.4</v>
      </c>
      <c r="H814">
        <v>51.2</v>
      </c>
      <c r="I814">
        <v>77.3</v>
      </c>
      <c r="J814">
        <v>59.8</v>
      </c>
      <c r="K814" s="1">
        <v>20488</v>
      </c>
      <c r="L814">
        <v>22.1</v>
      </c>
      <c r="M814" s="2">
        <v>0.1</v>
      </c>
      <c r="N814">
        <v>2013</v>
      </c>
      <c r="O814" s="10">
        <f t="shared" si="41"/>
        <v>41485</v>
      </c>
      <c r="P814">
        <f t="shared" si="39"/>
        <v>3</v>
      </c>
    </row>
    <row r="815" spans="1:16" x14ac:dyDescent="0.2">
      <c r="A815">
        <f t="shared" si="40"/>
        <v>814</v>
      </c>
      <c r="B815" t="s">
        <v>267</v>
      </c>
      <c r="C815" t="s">
        <v>466</v>
      </c>
      <c r="D815" t="s">
        <v>20</v>
      </c>
      <c r="E815">
        <v>20</v>
      </c>
      <c r="F815">
        <v>57.9</v>
      </c>
      <c r="G815">
        <v>22.6</v>
      </c>
      <c r="H815">
        <v>89.7</v>
      </c>
      <c r="I815">
        <v>44.1</v>
      </c>
      <c r="J815">
        <v>59.8</v>
      </c>
      <c r="K815" s="1">
        <v>2958</v>
      </c>
      <c r="L815">
        <v>13.4</v>
      </c>
      <c r="M815" s="2">
        <v>0.17</v>
      </c>
      <c r="N815">
        <v>2013</v>
      </c>
      <c r="O815" s="10">
        <f t="shared" si="41"/>
        <v>41486</v>
      </c>
      <c r="P815">
        <f t="shared" si="39"/>
        <v>4</v>
      </c>
    </row>
    <row r="816" spans="1:16" x14ac:dyDescent="0.2">
      <c r="A816">
        <f t="shared" si="40"/>
        <v>815</v>
      </c>
      <c r="B816" t="s">
        <v>267</v>
      </c>
      <c r="C816" t="s">
        <v>380</v>
      </c>
      <c r="D816" t="s">
        <v>47</v>
      </c>
      <c r="E816">
        <v>47.1</v>
      </c>
      <c r="F816">
        <v>30.9</v>
      </c>
      <c r="G816">
        <v>48.7</v>
      </c>
      <c r="H816">
        <v>39.299999999999997</v>
      </c>
      <c r="I816">
        <v>98.7</v>
      </c>
      <c r="J816">
        <v>59.8</v>
      </c>
      <c r="K816" s="1">
        <v>24365</v>
      </c>
      <c r="L816">
        <v>20.3</v>
      </c>
      <c r="M816" s="2">
        <v>0.09</v>
      </c>
      <c r="N816">
        <v>2013</v>
      </c>
      <c r="O816" s="10">
        <f t="shared" si="41"/>
        <v>41487</v>
      </c>
      <c r="P816">
        <f t="shared" si="39"/>
        <v>5</v>
      </c>
    </row>
    <row r="817" spans="1:16" x14ac:dyDescent="0.2">
      <c r="A817">
        <f t="shared" si="40"/>
        <v>816</v>
      </c>
      <c r="B817" t="s">
        <v>267</v>
      </c>
      <c r="C817" t="s">
        <v>316</v>
      </c>
      <c r="D817" t="s">
        <v>145</v>
      </c>
      <c r="E817">
        <v>38.200000000000003</v>
      </c>
      <c r="F817">
        <v>56.6</v>
      </c>
      <c r="G817">
        <v>54.5</v>
      </c>
      <c r="H817">
        <v>33.700000000000003</v>
      </c>
      <c r="I817">
        <v>54.8</v>
      </c>
      <c r="J817">
        <v>59.8</v>
      </c>
      <c r="K817" s="1">
        <v>7576</v>
      </c>
      <c r="L817">
        <v>22.4</v>
      </c>
      <c r="M817" s="2">
        <v>0.1</v>
      </c>
      <c r="N817">
        <v>2013</v>
      </c>
      <c r="O817" s="10">
        <f t="shared" si="41"/>
        <v>41488</v>
      </c>
      <c r="P817">
        <f t="shared" si="39"/>
        <v>6</v>
      </c>
    </row>
    <row r="818" spans="1:16" x14ac:dyDescent="0.2">
      <c r="A818">
        <f t="shared" si="40"/>
        <v>817</v>
      </c>
      <c r="B818" t="s">
        <v>267</v>
      </c>
      <c r="C818" t="s">
        <v>176</v>
      </c>
      <c r="D818" t="s">
        <v>177</v>
      </c>
      <c r="E818">
        <v>32.5</v>
      </c>
      <c r="F818">
        <v>46</v>
      </c>
      <c r="G818">
        <v>33.4</v>
      </c>
      <c r="H818">
        <v>71.400000000000006</v>
      </c>
      <c r="I818">
        <v>30.9</v>
      </c>
      <c r="J818">
        <v>59.8</v>
      </c>
      <c r="K818" s="1">
        <v>47491</v>
      </c>
      <c r="L818">
        <v>12.2</v>
      </c>
      <c r="M818" s="2">
        <v>0.1</v>
      </c>
      <c r="N818">
        <v>2013</v>
      </c>
      <c r="O818" s="10">
        <f t="shared" si="41"/>
        <v>41489</v>
      </c>
      <c r="P818">
        <f t="shared" si="39"/>
        <v>7</v>
      </c>
    </row>
    <row r="819" spans="1:16" x14ac:dyDescent="0.2">
      <c r="A819">
        <f t="shared" si="40"/>
        <v>818</v>
      </c>
      <c r="B819" t="s">
        <v>267</v>
      </c>
      <c r="C819" t="s">
        <v>175</v>
      </c>
      <c r="D819" t="s">
        <v>20</v>
      </c>
      <c r="E819">
        <v>24.8</v>
      </c>
      <c r="F819">
        <v>66.599999999999994</v>
      </c>
      <c r="G819">
        <v>23.2</v>
      </c>
      <c r="H819">
        <v>81.099999999999994</v>
      </c>
      <c r="I819">
        <v>49.9</v>
      </c>
      <c r="J819">
        <v>59.8</v>
      </c>
      <c r="K819" s="1">
        <v>11628</v>
      </c>
      <c r="L819">
        <v>15.3</v>
      </c>
      <c r="M819" s="2">
        <v>0.25</v>
      </c>
      <c r="N819">
        <v>2013</v>
      </c>
      <c r="O819" s="10">
        <f t="shared" si="41"/>
        <v>41490</v>
      </c>
      <c r="P819">
        <f t="shared" si="39"/>
        <v>1</v>
      </c>
    </row>
    <row r="820" spans="1:16" x14ac:dyDescent="0.2">
      <c r="A820">
        <f t="shared" si="40"/>
        <v>819</v>
      </c>
      <c r="B820" t="s">
        <v>267</v>
      </c>
      <c r="C820" t="s">
        <v>467</v>
      </c>
      <c r="D820" t="s">
        <v>70</v>
      </c>
      <c r="E820">
        <v>35</v>
      </c>
      <c r="F820">
        <v>49</v>
      </c>
      <c r="G820">
        <v>18.7</v>
      </c>
      <c r="H820">
        <v>74.599999999999994</v>
      </c>
      <c r="I820">
        <v>45.2</v>
      </c>
      <c r="J820">
        <v>59.8</v>
      </c>
      <c r="K820" s="1">
        <v>36146</v>
      </c>
      <c r="L820">
        <v>53.9</v>
      </c>
      <c r="M820" s="2">
        <v>0.09</v>
      </c>
      <c r="N820">
        <v>2013</v>
      </c>
      <c r="O820" s="10">
        <f t="shared" si="41"/>
        <v>41491</v>
      </c>
      <c r="P820">
        <f t="shared" si="39"/>
        <v>2</v>
      </c>
    </row>
    <row r="821" spans="1:16" x14ac:dyDescent="0.2">
      <c r="A821">
        <f t="shared" si="40"/>
        <v>820</v>
      </c>
      <c r="B821" t="s">
        <v>267</v>
      </c>
      <c r="C821" t="s">
        <v>279</v>
      </c>
      <c r="D821" t="s">
        <v>14</v>
      </c>
      <c r="E821">
        <v>45.4</v>
      </c>
      <c r="F821">
        <v>36.200000000000003</v>
      </c>
      <c r="G821">
        <v>40.1</v>
      </c>
      <c r="H821">
        <v>46.8</v>
      </c>
      <c r="I821">
        <v>31.3</v>
      </c>
      <c r="J821">
        <v>59.8</v>
      </c>
      <c r="K821" s="1">
        <v>33119</v>
      </c>
      <c r="L821">
        <v>19.899999999999999</v>
      </c>
      <c r="M821" s="2">
        <v>7.0000000000000007E-2</v>
      </c>
      <c r="N821">
        <v>2013</v>
      </c>
      <c r="O821" s="10">
        <f t="shared" si="41"/>
        <v>41492</v>
      </c>
      <c r="P821">
        <f t="shared" si="39"/>
        <v>3</v>
      </c>
    </row>
    <row r="822" spans="1:16" x14ac:dyDescent="0.2">
      <c r="A822">
        <f t="shared" si="40"/>
        <v>821</v>
      </c>
      <c r="B822" t="s">
        <v>267</v>
      </c>
      <c r="C822" t="s">
        <v>280</v>
      </c>
      <c r="D822" t="s">
        <v>68</v>
      </c>
      <c r="E822">
        <v>28.3</v>
      </c>
      <c r="F822">
        <v>48.4</v>
      </c>
      <c r="G822">
        <v>41.9</v>
      </c>
      <c r="H822">
        <v>63.8</v>
      </c>
      <c r="I822">
        <v>38.6</v>
      </c>
      <c r="J822">
        <v>59.8</v>
      </c>
      <c r="K822" s="1">
        <v>26420</v>
      </c>
      <c r="L822">
        <v>16.399999999999999</v>
      </c>
      <c r="M822" s="2">
        <v>0.12</v>
      </c>
      <c r="N822">
        <v>2013</v>
      </c>
      <c r="O822" s="10">
        <f t="shared" si="41"/>
        <v>41493</v>
      </c>
      <c r="P822">
        <f t="shared" si="39"/>
        <v>4</v>
      </c>
    </row>
    <row r="823" spans="1:16" x14ac:dyDescent="0.2">
      <c r="A823">
        <f t="shared" si="40"/>
        <v>822</v>
      </c>
      <c r="B823" t="s">
        <v>267</v>
      </c>
      <c r="C823" t="s">
        <v>225</v>
      </c>
      <c r="D823" t="s">
        <v>226</v>
      </c>
      <c r="E823">
        <v>36.6</v>
      </c>
      <c r="F823">
        <v>88.7</v>
      </c>
      <c r="G823">
        <v>17.899999999999999</v>
      </c>
      <c r="H823">
        <v>71.599999999999994</v>
      </c>
      <c r="I823">
        <v>38.200000000000003</v>
      </c>
      <c r="J823">
        <v>59.8</v>
      </c>
      <c r="K823" s="1">
        <v>18209</v>
      </c>
      <c r="L823">
        <v>16.899999999999999</v>
      </c>
      <c r="M823" s="2">
        <v>0.39</v>
      </c>
      <c r="N823">
        <v>2013</v>
      </c>
      <c r="O823" s="10">
        <f t="shared" si="41"/>
        <v>41494</v>
      </c>
      <c r="P823">
        <f t="shared" si="39"/>
        <v>5</v>
      </c>
    </row>
    <row r="824" spans="1:16" x14ac:dyDescent="0.2">
      <c r="A824">
        <f t="shared" si="40"/>
        <v>823</v>
      </c>
      <c r="B824" t="s">
        <v>267</v>
      </c>
      <c r="C824" t="s">
        <v>223</v>
      </c>
      <c r="D824" t="s">
        <v>70</v>
      </c>
      <c r="E824">
        <v>32.6</v>
      </c>
      <c r="F824">
        <v>58.5</v>
      </c>
      <c r="G824">
        <v>35.6</v>
      </c>
      <c r="H824">
        <v>64.5</v>
      </c>
      <c r="I824">
        <v>51.9</v>
      </c>
      <c r="J824">
        <v>59.8</v>
      </c>
      <c r="K824" s="1">
        <v>10930</v>
      </c>
      <c r="L824">
        <v>59.1</v>
      </c>
      <c r="M824" s="2">
        <v>0.12</v>
      </c>
      <c r="N824">
        <v>2013</v>
      </c>
      <c r="O824" s="10">
        <f t="shared" si="41"/>
        <v>41495</v>
      </c>
      <c r="P824">
        <f t="shared" si="39"/>
        <v>6</v>
      </c>
    </row>
    <row r="825" spans="1:16" x14ac:dyDescent="0.2">
      <c r="A825">
        <f t="shared" si="40"/>
        <v>824</v>
      </c>
      <c r="B825" t="s">
        <v>267</v>
      </c>
      <c r="C825" t="s">
        <v>261</v>
      </c>
      <c r="D825" t="s">
        <v>169</v>
      </c>
      <c r="E825">
        <v>33.5</v>
      </c>
      <c r="F825">
        <v>59</v>
      </c>
      <c r="G825">
        <v>39.799999999999997</v>
      </c>
      <c r="H825">
        <v>62.3</v>
      </c>
      <c r="I825">
        <v>31.4</v>
      </c>
      <c r="J825">
        <v>59.8</v>
      </c>
      <c r="K825" s="1">
        <v>27139</v>
      </c>
      <c r="L825">
        <v>18.8</v>
      </c>
      <c r="M825" s="2">
        <v>0.18</v>
      </c>
      <c r="N825">
        <v>2013</v>
      </c>
      <c r="O825" s="10">
        <f t="shared" si="41"/>
        <v>41496</v>
      </c>
      <c r="P825">
        <f t="shared" si="39"/>
        <v>7</v>
      </c>
    </row>
    <row r="826" spans="1:16" x14ac:dyDescent="0.2">
      <c r="A826">
        <f t="shared" si="40"/>
        <v>825</v>
      </c>
      <c r="B826" t="s">
        <v>267</v>
      </c>
      <c r="C826" t="s">
        <v>75</v>
      </c>
      <c r="D826" t="s">
        <v>59</v>
      </c>
      <c r="E826">
        <v>39.200000000000003</v>
      </c>
      <c r="F826">
        <v>22</v>
      </c>
      <c r="G826">
        <v>27.7</v>
      </c>
      <c r="H826">
        <v>72.7</v>
      </c>
      <c r="I826">
        <v>50.1</v>
      </c>
      <c r="J826">
        <v>59.8</v>
      </c>
      <c r="K826" s="1">
        <v>14290</v>
      </c>
      <c r="L826">
        <v>7.9</v>
      </c>
      <c r="M826" s="2">
        <v>0.02</v>
      </c>
      <c r="N826">
        <v>2013</v>
      </c>
      <c r="O826" s="10">
        <f t="shared" si="41"/>
        <v>41497</v>
      </c>
      <c r="P826">
        <f t="shared" si="39"/>
        <v>1</v>
      </c>
    </row>
    <row r="827" spans="1:16" x14ac:dyDescent="0.2">
      <c r="A827">
        <f t="shared" si="40"/>
        <v>826</v>
      </c>
      <c r="B827" t="s">
        <v>267</v>
      </c>
      <c r="C827" t="s">
        <v>284</v>
      </c>
      <c r="D827" t="s">
        <v>62</v>
      </c>
      <c r="E827">
        <v>29.7</v>
      </c>
      <c r="F827">
        <v>68.3</v>
      </c>
      <c r="G827">
        <v>29.2</v>
      </c>
      <c r="H827">
        <v>72</v>
      </c>
      <c r="I827">
        <v>34.799999999999997</v>
      </c>
      <c r="J827">
        <v>59.8</v>
      </c>
      <c r="K827" s="1">
        <v>46208</v>
      </c>
      <c r="L827">
        <v>17.8</v>
      </c>
      <c r="M827" s="2">
        <v>0.21</v>
      </c>
      <c r="N827">
        <v>2013</v>
      </c>
      <c r="O827" s="10">
        <f t="shared" si="41"/>
        <v>41498</v>
      </c>
      <c r="P827">
        <f t="shared" si="39"/>
        <v>2</v>
      </c>
    </row>
    <row r="828" spans="1:16" x14ac:dyDescent="0.2">
      <c r="A828">
        <f t="shared" si="40"/>
        <v>827</v>
      </c>
      <c r="B828" t="s">
        <v>267</v>
      </c>
      <c r="C828" t="s">
        <v>227</v>
      </c>
      <c r="D828" t="s">
        <v>70</v>
      </c>
      <c r="E828">
        <v>36.299999999999997</v>
      </c>
      <c r="F828">
        <v>56.3</v>
      </c>
      <c r="G828">
        <v>25.1</v>
      </c>
      <c r="H828">
        <v>73.8</v>
      </c>
      <c r="I828">
        <v>31.6</v>
      </c>
      <c r="J828">
        <v>59.8</v>
      </c>
      <c r="K828" s="1">
        <v>28327</v>
      </c>
      <c r="L828">
        <v>38.9</v>
      </c>
      <c r="M828" s="2">
        <v>0.12</v>
      </c>
      <c r="N828">
        <v>2013</v>
      </c>
      <c r="O828" s="10">
        <f t="shared" si="41"/>
        <v>41499</v>
      </c>
      <c r="P828">
        <f t="shared" si="39"/>
        <v>3</v>
      </c>
    </row>
    <row r="829" spans="1:16" x14ac:dyDescent="0.2">
      <c r="A829">
        <f t="shared" si="40"/>
        <v>828</v>
      </c>
      <c r="B829" t="s">
        <v>288</v>
      </c>
      <c r="C829" t="s">
        <v>141</v>
      </c>
      <c r="D829" t="s">
        <v>142</v>
      </c>
      <c r="E829">
        <v>34.700000000000003</v>
      </c>
      <c r="F829">
        <v>42</v>
      </c>
      <c r="G829">
        <v>30.5</v>
      </c>
      <c r="H829">
        <v>60.1</v>
      </c>
      <c r="I829">
        <v>39.9</v>
      </c>
      <c r="J829">
        <v>59.8</v>
      </c>
      <c r="K829">
        <v>23873.8</v>
      </c>
      <c r="L829">
        <v>18.399999999999999</v>
      </c>
      <c r="M829" s="2">
        <v>0.25</v>
      </c>
      <c r="N829">
        <v>2013</v>
      </c>
      <c r="O829" s="10">
        <f t="shared" si="41"/>
        <v>41500</v>
      </c>
      <c r="P829">
        <f t="shared" si="39"/>
        <v>4</v>
      </c>
    </row>
    <row r="830" spans="1:16" x14ac:dyDescent="0.2">
      <c r="A830">
        <f t="shared" si="40"/>
        <v>829</v>
      </c>
      <c r="B830" t="s">
        <v>288</v>
      </c>
      <c r="C830" t="s">
        <v>289</v>
      </c>
      <c r="D830" t="s">
        <v>33</v>
      </c>
      <c r="E830">
        <v>18.3</v>
      </c>
      <c r="F830">
        <v>56.8</v>
      </c>
      <c r="G830">
        <v>26.7</v>
      </c>
      <c r="H830">
        <v>75.099999999999994</v>
      </c>
      <c r="I830">
        <v>49</v>
      </c>
      <c r="J830">
        <v>59.8</v>
      </c>
      <c r="K830" s="1">
        <v>25036</v>
      </c>
      <c r="L830">
        <v>29.8</v>
      </c>
      <c r="M830" s="2">
        <v>0.18</v>
      </c>
      <c r="N830">
        <v>2013</v>
      </c>
      <c r="O830" s="10">
        <f t="shared" si="41"/>
        <v>41501</v>
      </c>
      <c r="P830">
        <f t="shared" si="39"/>
        <v>5</v>
      </c>
    </row>
    <row r="831" spans="1:16" x14ac:dyDescent="0.2">
      <c r="A831">
        <f t="shared" si="40"/>
        <v>830</v>
      </c>
      <c r="B831" t="s">
        <v>288</v>
      </c>
      <c r="C831" t="s">
        <v>290</v>
      </c>
      <c r="D831" t="s">
        <v>68</v>
      </c>
      <c r="E831">
        <v>29.9</v>
      </c>
      <c r="F831">
        <v>65.3</v>
      </c>
      <c r="G831">
        <v>41.5</v>
      </c>
      <c r="H831">
        <v>47.7</v>
      </c>
      <c r="I831">
        <v>78.5</v>
      </c>
      <c r="J831">
        <v>59.8</v>
      </c>
      <c r="K831" s="1">
        <v>8605</v>
      </c>
      <c r="L831">
        <v>11.6</v>
      </c>
      <c r="M831" s="2">
        <v>0.15</v>
      </c>
      <c r="N831">
        <v>2013</v>
      </c>
      <c r="O831" s="10">
        <f t="shared" si="41"/>
        <v>41502</v>
      </c>
      <c r="P831">
        <f t="shared" si="39"/>
        <v>6</v>
      </c>
    </row>
    <row r="832" spans="1:16" x14ac:dyDescent="0.2">
      <c r="A832">
        <f t="shared" si="40"/>
        <v>831</v>
      </c>
      <c r="B832" t="s">
        <v>288</v>
      </c>
      <c r="C832" t="s">
        <v>468</v>
      </c>
      <c r="D832" t="s">
        <v>14</v>
      </c>
      <c r="E832">
        <v>16.2</v>
      </c>
      <c r="F832">
        <v>58.4</v>
      </c>
      <c r="G832">
        <v>11.9</v>
      </c>
      <c r="H832">
        <v>92.5</v>
      </c>
      <c r="I832">
        <v>28.7</v>
      </c>
      <c r="J832">
        <v>59.8</v>
      </c>
      <c r="K832" s="1">
        <v>4408</v>
      </c>
      <c r="L832">
        <v>13.7</v>
      </c>
      <c r="M832" s="2">
        <v>0.26</v>
      </c>
      <c r="N832">
        <v>2013</v>
      </c>
      <c r="O832" s="10">
        <f t="shared" si="41"/>
        <v>41503</v>
      </c>
      <c r="P832">
        <f t="shared" si="39"/>
        <v>7</v>
      </c>
    </row>
    <row r="833" spans="1:16" x14ac:dyDescent="0.2">
      <c r="A833">
        <f t="shared" si="40"/>
        <v>832</v>
      </c>
      <c r="B833" t="s">
        <v>288</v>
      </c>
      <c r="C833" t="s">
        <v>195</v>
      </c>
      <c r="D833" t="s">
        <v>14</v>
      </c>
      <c r="E833">
        <v>49.4</v>
      </c>
      <c r="F833">
        <v>32.6</v>
      </c>
      <c r="G833">
        <v>17.5</v>
      </c>
      <c r="H833">
        <v>62</v>
      </c>
      <c r="I833">
        <v>43.6</v>
      </c>
      <c r="J833">
        <v>59.8</v>
      </c>
      <c r="K833">
        <v>23873.8</v>
      </c>
      <c r="L833">
        <v>18.399999999999999</v>
      </c>
      <c r="M833" s="2">
        <v>0.25</v>
      </c>
      <c r="N833">
        <v>2013</v>
      </c>
      <c r="O833" s="10">
        <f t="shared" si="41"/>
        <v>41504</v>
      </c>
      <c r="P833">
        <f t="shared" si="39"/>
        <v>1</v>
      </c>
    </row>
    <row r="834" spans="1:16" x14ac:dyDescent="0.2">
      <c r="A834">
        <f t="shared" si="40"/>
        <v>833</v>
      </c>
      <c r="B834" t="s">
        <v>288</v>
      </c>
      <c r="C834" t="s">
        <v>469</v>
      </c>
      <c r="D834" t="s">
        <v>366</v>
      </c>
      <c r="E834">
        <v>44.2</v>
      </c>
      <c r="F834">
        <v>16.100000000000001</v>
      </c>
      <c r="G834">
        <v>45.3</v>
      </c>
      <c r="H834">
        <v>39</v>
      </c>
      <c r="I834">
        <v>72.400000000000006</v>
      </c>
      <c r="J834">
        <v>59.8</v>
      </c>
      <c r="K834" s="1">
        <v>9928</v>
      </c>
      <c r="L834">
        <v>17.5</v>
      </c>
      <c r="M834" s="2">
        <v>0</v>
      </c>
      <c r="N834">
        <v>2013</v>
      </c>
      <c r="O834" s="10">
        <f t="shared" si="41"/>
        <v>41505</v>
      </c>
      <c r="P834">
        <f t="shared" si="39"/>
        <v>2</v>
      </c>
    </row>
    <row r="835" spans="1:16" x14ac:dyDescent="0.2">
      <c r="A835">
        <f t="shared" si="40"/>
        <v>834</v>
      </c>
      <c r="B835" t="s">
        <v>288</v>
      </c>
      <c r="C835" t="s">
        <v>294</v>
      </c>
      <c r="D835" t="s">
        <v>47</v>
      </c>
      <c r="E835">
        <v>44.7</v>
      </c>
      <c r="F835">
        <v>27.3</v>
      </c>
      <c r="G835">
        <v>43.7</v>
      </c>
      <c r="H835">
        <v>39.4</v>
      </c>
      <c r="I835">
        <v>52.1</v>
      </c>
      <c r="J835">
        <v>59.8</v>
      </c>
      <c r="K835" s="1">
        <v>24043</v>
      </c>
      <c r="L835">
        <v>15.8</v>
      </c>
      <c r="M835" s="2">
        <v>0.14000000000000001</v>
      </c>
      <c r="N835">
        <v>2013</v>
      </c>
      <c r="O835" s="10">
        <f t="shared" si="41"/>
        <v>41506</v>
      </c>
      <c r="P835">
        <f t="shared" ref="P835:P898" si="42" xml:space="preserve"> WEEKDAY(O:O,1)</f>
        <v>3</v>
      </c>
    </row>
    <row r="836" spans="1:16" x14ac:dyDescent="0.2">
      <c r="A836">
        <f t="shared" ref="A836:A899" si="43">A835+1</f>
        <v>835</v>
      </c>
      <c r="B836" t="s">
        <v>288</v>
      </c>
      <c r="C836" t="s">
        <v>470</v>
      </c>
      <c r="D836" t="s">
        <v>142</v>
      </c>
      <c r="E836">
        <v>20.399999999999999</v>
      </c>
      <c r="F836">
        <v>52.8</v>
      </c>
      <c r="G836">
        <v>22.3</v>
      </c>
      <c r="H836">
        <v>79.2</v>
      </c>
      <c r="I836">
        <v>37.9</v>
      </c>
      <c r="J836">
        <v>59.8</v>
      </c>
      <c r="K836" s="1">
        <v>4488</v>
      </c>
      <c r="L836">
        <v>14.6</v>
      </c>
      <c r="M836" s="2">
        <v>0.08</v>
      </c>
      <c r="N836">
        <v>2013</v>
      </c>
      <c r="O836" s="10">
        <f t="shared" si="41"/>
        <v>41507</v>
      </c>
      <c r="P836">
        <f t="shared" si="42"/>
        <v>4</v>
      </c>
    </row>
    <row r="837" spans="1:16" x14ac:dyDescent="0.2">
      <c r="A837">
        <f t="shared" si="43"/>
        <v>836</v>
      </c>
      <c r="B837" t="s">
        <v>288</v>
      </c>
      <c r="C837" t="s">
        <v>471</v>
      </c>
      <c r="D837" t="s">
        <v>33</v>
      </c>
      <c r="E837">
        <v>36.4</v>
      </c>
      <c r="F837">
        <v>54.4</v>
      </c>
      <c r="G837">
        <v>27.3</v>
      </c>
      <c r="H837">
        <v>57.5</v>
      </c>
      <c r="I837">
        <v>56.6</v>
      </c>
      <c r="J837">
        <v>59.8</v>
      </c>
      <c r="K837" s="1">
        <v>27227</v>
      </c>
      <c r="L837">
        <v>16.2</v>
      </c>
      <c r="M837" s="2">
        <v>0.12</v>
      </c>
      <c r="N837">
        <v>2013</v>
      </c>
      <c r="O837" s="10">
        <f t="shared" si="41"/>
        <v>41508</v>
      </c>
      <c r="P837">
        <f t="shared" si="42"/>
        <v>5</v>
      </c>
    </row>
    <row r="838" spans="1:16" x14ac:dyDescent="0.2">
      <c r="A838">
        <f t="shared" si="43"/>
        <v>837</v>
      </c>
      <c r="B838" t="s">
        <v>288</v>
      </c>
      <c r="C838" t="s">
        <v>472</v>
      </c>
      <c r="D838" t="s">
        <v>62</v>
      </c>
      <c r="E838">
        <v>39.5</v>
      </c>
      <c r="F838">
        <v>62.4</v>
      </c>
      <c r="G838">
        <v>25.6</v>
      </c>
      <c r="H838">
        <v>51.7</v>
      </c>
      <c r="I838">
        <v>99.4</v>
      </c>
      <c r="J838">
        <v>59.8</v>
      </c>
      <c r="K838" s="1">
        <v>1283</v>
      </c>
      <c r="L838">
        <v>5.6</v>
      </c>
      <c r="M838" s="2">
        <v>0.22</v>
      </c>
      <c r="N838">
        <v>2013</v>
      </c>
      <c r="O838" s="10">
        <f t="shared" si="41"/>
        <v>41509</v>
      </c>
      <c r="P838">
        <f t="shared" si="42"/>
        <v>6</v>
      </c>
    </row>
    <row r="839" spans="1:16" x14ac:dyDescent="0.2">
      <c r="A839">
        <f t="shared" si="43"/>
        <v>838</v>
      </c>
      <c r="B839" t="s">
        <v>288</v>
      </c>
      <c r="C839" t="s">
        <v>473</v>
      </c>
      <c r="D839" t="s">
        <v>335</v>
      </c>
      <c r="E839">
        <v>20.9</v>
      </c>
      <c r="F839">
        <v>18.8</v>
      </c>
      <c r="G839">
        <v>10.6</v>
      </c>
      <c r="H839">
        <v>100</v>
      </c>
      <c r="I839">
        <v>59.6</v>
      </c>
      <c r="J839">
        <v>59.8</v>
      </c>
      <c r="K839" s="1">
        <v>7801</v>
      </c>
      <c r="L839">
        <v>7.3</v>
      </c>
      <c r="M839" s="2">
        <v>7.0000000000000007E-2</v>
      </c>
      <c r="N839">
        <v>2013</v>
      </c>
      <c r="O839" s="10">
        <f t="shared" si="41"/>
        <v>41510</v>
      </c>
      <c r="P839">
        <f t="shared" si="42"/>
        <v>7</v>
      </c>
    </row>
    <row r="840" spans="1:16" x14ac:dyDescent="0.2">
      <c r="A840">
        <f t="shared" si="43"/>
        <v>839</v>
      </c>
      <c r="B840" t="s">
        <v>288</v>
      </c>
      <c r="C840" t="s">
        <v>134</v>
      </c>
      <c r="D840" t="s">
        <v>135</v>
      </c>
      <c r="E840">
        <v>45.5</v>
      </c>
      <c r="F840">
        <v>20.100000000000001</v>
      </c>
      <c r="G840">
        <v>44.1</v>
      </c>
      <c r="H840">
        <v>44.4</v>
      </c>
      <c r="I840">
        <v>44</v>
      </c>
      <c r="J840">
        <v>59.8</v>
      </c>
      <c r="K840" s="1">
        <v>10221</v>
      </c>
      <c r="L840">
        <v>13.5</v>
      </c>
      <c r="M840" s="2">
        <v>0.05</v>
      </c>
      <c r="N840">
        <v>2013</v>
      </c>
      <c r="O840" s="10">
        <f t="shared" si="41"/>
        <v>41511</v>
      </c>
      <c r="P840">
        <f t="shared" si="42"/>
        <v>1</v>
      </c>
    </row>
    <row r="841" spans="1:16" x14ac:dyDescent="0.2">
      <c r="A841">
        <f t="shared" si="43"/>
        <v>840</v>
      </c>
      <c r="B841" t="s">
        <v>288</v>
      </c>
      <c r="C841" t="s">
        <v>237</v>
      </c>
      <c r="D841" t="s">
        <v>33</v>
      </c>
      <c r="E841">
        <v>24</v>
      </c>
      <c r="F841">
        <v>55.6</v>
      </c>
      <c r="G841">
        <v>35.299999999999997</v>
      </c>
      <c r="H841">
        <v>61</v>
      </c>
      <c r="I841">
        <v>41.6</v>
      </c>
      <c r="J841">
        <v>59.8</v>
      </c>
      <c r="K841" s="1">
        <v>26640</v>
      </c>
      <c r="L841">
        <v>28.3</v>
      </c>
      <c r="M841" s="2">
        <v>0.19</v>
      </c>
      <c r="N841">
        <v>2013</v>
      </c>
      <c r="O841" s="10">
        <f t="shared" si="41"/>
        <v>41512</v>
      </c>
      <c r="P841">
        <f t="shared" si="42"/>
        <v>2</v>
      </c>
    </row>
    <row r="842" spans="1:16" x14ac:dyDescent="0.2">
      <c r="A842">
        <f t="shared" si="43"/>
        <v>841</v>
      </c>
      <c r="B842" t="s">
        <v>288</v>
      </c>
      <c r="C842" t="s">
        <v>339</v>
      </c>
      <c r="D842" t="s">
        <v>70</v>
      </c>
      <c r="E842">
        <v>37.799999999999997</v>
      </c>
      <c r="F842">
        <v>64.400000000000006</v>
      </c>
      <c r="G842">
        <v>31.8</v>
      </c>
      <c r="H842">
        <v>44.4</v>
      </c>
      <c r="I842">
        <v>84.4</v>
      </c>
      <c r="J842">
        <v>59.8</v>
      </c>
      <c r="K842" s="1">
        <v>20300</v>
      </c>
      <c r="L842">
        <v>53.6</v>
      </c>
      <c r="M842" s="2">
        <v>0.18</v>
      </c>
      <c r="N842">
        <v>2013</v>
      </c>
      <c r="O842" s="10">
        <f t="shared" si="41"/>
        <v>41513</v>
      </c>
      <c r="P842">
        <f t="shared" si="42"/>
        <v>3</v>
      </c>
    </row>
    <row r="843" spans="1:16" x14ac:dyDescent="0.2">
      <c r="A843">
        <f t="shared" si="43"/>
        <v>842</v>
      </c>
      <c r="B843" t="s">
        <v>288</v>
      </c>
      <c r="C843" t="s">
        <v>274</v>
      </c>
      <c r="D843" t="s">
        <v>14</v>
      </c>
      <c r="E843">
        <v>42.8</v>
      </c>
      <c r="F843">
        <v>31.2</v>
      </c>
      <c r="G843">
        <v>22.6</v>
      </c>
      <c r="H843">
        <v>66.8</v>
      </c>
      <c r="I843">
        <v>49</v>
      </c>
      <c r="J843">
        <v>59.8</v>
      </c>
      <c r="K843" s="1">
        <v>11381</v>
      </c>
      <c r="L843">
        <v>8.4</v>
      </c>
      <c r="M843" s="2">
        <v>0.08</v>
      </c>
      <c r="N843">
        <v>2013</v>
      </c>
      <c r="O843" s="10">
        <f t="shared" si="41"/>
        <v>41514</v>
      </c>
      <c r="P843">
        <f t="shared" si="42"/>
        <v>4</v>
      </c>
    </row>
    <row r="844" spans="1:16" x14ac:dyDescent="0.2">
      <c r="A844">
        <f t="shared" si="43"/>
        <v>843</v>
      </c>
      <c r="B844" t="s">
        <v>288</v>
      </c>
      <c r="C844" t="s">
        <v>168</v>
      </c>
      <c r="D844" t="s">
        <v>169</v>
      </c>
      <c r="E844">
        <v>28.3</v>
      </c>
      <c r="F844">
        <v>71</v>
      </c>
      <c r="G844">
        <v>26.8</v>
      </c>
      <c r="H844">
        <v>66.2</v>
      </c>
      <c r="I844">
        <v>41.1</v>
      </c>
      <c r="J844">
        <v>59.8</v>
      </c>
      <c r="K844" s="1">
        <v>11623</v>
      </c>
      <c r="L844">
        <v>11.1</v>
      </c>
      <c r="M844" s="2">
        <v>0.12</v>
      </c>
      <c r="N844">
        <v>2013</v>
      </c>
      <c r="O844" s="10">
        <f t="shared" si="41"/>
        <v>41515</v>
      </c>
      <c r="P844">
        <f t="shared" si="42"/>
        <v>5</v>
      </c>
    </row>
    <row r="845" spans="1:16" x14ac:dyDescent="0.2">
      <c r="A845">
        <f t="shared" si="43"/>
        <v>844</v>
      </c>
      <c r="B845" t="s">
        <v>288</v>
      </c>
      <c r="C845" t="s">
        <v>300</v>
      </c>
      <c r="D845" t="s">
        <v>33</v>
      </c>
      <c r="E845">
        <v>37.299999999999997</v>
      </c>
      <c r="F845">
        <v>62.2</v>
      </c>
      <c r="G845">
        <v>35.799999999999997</v>
      </c>
      <c r="H845">
        <v>47.1</v>
      </c>
      <c r="I845">
        <v>42.8</v>
      </c>
      <c r="J845">
        <v>59.8</v>
      </c>
      <c r="K845" s="1">
        <v>28341</v>
      </c>
      <c r="L845">
        <v>16.5</v>
      </c>
      <c r="M845" s="2">
        <v>0.17</v>
      </c>
      <c r="N845">
        <v>2013</v>
      </c>
      <c r="O845" s="10">
        <f t="shared" si="41"/>
        <v>41516</v>
      </c>
      <c r="P845">
        <f t="shared" si="42"/>
        <v>6</v>
      </c>
    </row>
    <row r="846" spans="1:16" x14ac:dyDescent="0.2">
      <c r="A846">
        <f t="shared" si="43"/>
        <v>845</v>
      </c>
      <c r="B846" t="s">
        <v>288</v>
      </c>
      <c r="C846" t="s">
        <v>229</v>
      </c>
      <c r="D846" t="s">
        <v>14</v>
      </c>
      <c r="E846">
        <v>34.9</v>
      </c>
      <c r="F846">
        <v>23.9</v>
      </c>
      <c r="G846">
        <v>26.5</v>
      </c>
      <c r="H846">
        <v>69.5</v>
      </c>
      <c r="I846">
        <v>35.799999999999997</v>
      </c>
      <c r="J846">
        <v>59.8</v>
      </c>
      <c r="K846" s="1">
        <v>36108</v>
      </c>
      <c r="L846">
        <v>15.7</v>
      </c>
      <c r="M846" s="2">
        <v>0.06</v>
      </c>
      <c r="N846">
        <v>2013</v>
      </c>
      <c r="O846" s="10">
        <f t="shared" si="41"/>
        <v>41517</v>
      </c>
      <c r="P846">
        <f t="shared" si="42"/>
        <v>7</v>
      </c>
    </row>
    <row r="847" spans="1:16" x14ac:dyDescent="0.2">
      <c r="A847">
        <f t="shared" si="43"/>
        <v>846</v>
      </c>
      <c r="B847" t="s">
        <v>288</v>
      </c>
      <c r="C847" t="s">
        <v>304</v>
      </c>
      <c r="D847" t="s">
        <v>14</v>
      </c>
      <c r="E847">
        <v>40.4</v>
      </c>
      <c r="F847">
        <v>30.8</v>
      </c>
      <c r="G847">
        <v>45.8</v>
      </c>
      <c r="H847">
        <v>45.2</v>
      </c>
      <c r="I847">
        <v>31.1</v>
      </c>
      <c r="J847">
        <v>59.8</v>
      </c>
      <c r="K847" s="1">
        <v>29885</v>
      </c>
      <c r="L847">
        <v>14.1</v>
      </c>
      <c r="M847" s="2">
        <v>0.05</v>
      </c>
      <c r="N847">
        <v>2013</v>
      </c>
      <c r="O847" s="10">
        <f t="shared" si="41"/>
        <v>41518</v>
      </c>
      <c r="P847">
        <f t="shared" si="42"/>
        <v>1</v>
      </c>
    </row>
    <row r="848" spans="1:16" x14ac:dyDescent="0.2">
      <c r="A848">
        <f t="shared" si="43"/>
        <v>847</v>
      </c>
      <c r="B848" t="s">
        <v>288</v>
      </c>
      <c r="C848" t="s">
        <v>282</v>
      </c>
      <c r="D848" t="s">
        <v>181</v>
      </c>
      <c r="E848">
        <v>28.8</v>
      </c>
      <c r="F848">
        <v>85.4</v>
      </c>
      <c r="G848">
        <v>30.9</v>
      </c>
      <c r="H848">
        <v>54.8</v>
      </c>
      <c r="I848">
        <v>37.200000000000003</v>
      </c>
      <c r="J848">
        <v>59.8</v>
      </c>
      <c r="K848" s="1">
        <v>18600</v>
      </c>
      <c r="L848">
        <v>20.3</v>
      </c>
      <c r="M848" s="2">
        <v>0.21</v>
      </c>
      <c r="N848">
        <v>2013</v>
      </c>
      <c r="O848" s="10">
        <f t="shared" si="41"/>
        <v>41519</v>
      </c>
      <c r="P848">
        <f t="shared" si="42"/>
        <v>2</v>
      </c>
    </row>
    <row r="849" spans="1:16" x14ac:dyDescent="0.2">
      <c r="A849">
        <f t="shared" si="43"/>
        <v>848</v>
      </c>
      <c r="B849" t="s">
        <v>288</v>
      </c>
      <c r="C849" t="s">
        <v>397</v>
      </c>
      <c r="D849" t="s">
        <v>14</v>
      </c>
      <c r="E849">
        <v>32.6</v>
      </c>
      <c r="F849">
        <v>19.7</v>
      </c>
      <c r="G849">
        <v>42</v>
      </c>
      <c r="H849">
        <v>48.4</v>
      </c>
      <c r="I849">
        <v>98.9</v>
      </c>
      <c r="J849">
        <v>59.8</v>
      </c>
      <c r="K849" s="1">
        <v>31424</v>
      </c>
      <c r="L849">
        <v>21.5</v>
      </c>
      <c r="M849" s="2">
        <v>0.1</v>
      </c>
      <c r="N849">
        <v>2013</v>
      </c>
      <c r="O849" s="10">
        <f t="shared" si="41"/>
        <v>41520</v>
      </c>
      <c r="P849">
        <f t="shared" si="42"/>
        <v>3</v>
      </c>
    </row>
    <row r="850" spans="1:16" x14ac:dyDescent="0.2">
      <c r="A850">
        <f t="shared" si="43"/>
        <v>849</v>
      </c>
      <c r="B850" t="s">
        <v>288</v>
      </c>
      <c r="C850" t="s">
        <v>323</v>
      </c>
      <c r="D850" t="s">
        <v>137</v>
      </c>
      <c r="E850">
        <v>28.6</v>
      </c>
      <c r="F850">
        <v>65.099999999999994</v>
      </c>
      <c r="G850">
        <v>38.299999999999997</v>
      </c>
      <c r="H850">
        <v>49.8</v>
      </c>
      <c r="I850">
        <v>98.4</v>
      </c>
      <c r="J850">
        <v>59.8</v>
      </c>
      <c r="K850" s="1">
        <v>23321</v>
      </c>
      <c r="L850">
        <v>18.600000000000001</v>
      </c>
      <c r="M850" s="2">
        <v>0.09</v>
      </c>
      <c r="N850">
        <v>2013</v>
      </c>
      <c r="O850" s="10">
        <f t="shared" si="41"/>
        <v>41521</v>
      </c>
      <c r="P850">
        <f t="shared" si="42"/>
        <v>4</v>
      </c>
    </row>
    <row r="851" spans="1:16" x14ac:dyDescent="0.2">
      <c r="A851">
        <f t="shared" si="43"/>
        <v>850</v>
      </c>
      <c r="B851" t="s">
        <v>288</v>
      </c>
      <c r="C851" t="s">
        <v>285</v>
      </c>
      <c r="D851" t="s">
        <v>33</v>
      </c>
      <c r="E851">
        <v>34.700000000000003</v>
      </c>
      <c r="F851">
        <v>58.3</v>
      </c>
      <c r="G851">
        <v>42.1</v>
      </c>
      <c r="H851">
        <v>41.8</v>
      </c>
      <c r="I851">
        <v>39.4</v>
      </c>
      <c r="J851">
        <v>59.8</v>
      </c>
      <c r="K851" s="1">
        <v>30726</v>
      </c>
      <c r="L851">
        <v>24.2</v>
      </c>
      <c r="M851" s="2">
        <v>0.14000000000000001</v>
      </c>
      <c r="N851">
        <v>2013</v>
      </c>
      <c r="O851" s="10">
        <f t="shared" si="41"/>
        <v>41522</v>
      </c>
      <c r="P851">
        <f t="shared" si="42"/>
        <v>5</v>
      </c>
    </row>
    <row r="852" spans="1:16" x14ac:dyDescent="0.2">
      <c r="A852">
        <f t="shared" si="43"/>
        <v>851</v>
      </c>
      <c r="B852" t="s">
        <v>288</v>
      </c>
      <c r="C852" t="s">
        <v>286</v>
      </c>
      <c r="D852" t="s">
        <v>33</v>
      </c>
      <c r="E852">
        <v>39.4</v>
      </c>
      <c r="F852">
        <v>51.3</v>
      </c>
      <c r="G852">
        <v>37.200000000000003</v>
      </c>
      <c r="H852">
        <v>44.8</v>
      </c>
      <c r="I852">
        <v>44.6</v>
      </c>
      <c r="J852">
        <v>59.8</v>
      </c>
      <c r="K852" s="1">
        <v>27387</v>
      </c>
      <c r="L852">
        <v>20.7</v>
      </c>
      <c r="M852" s="2">
        <v>0.16</v>
      </c>
      <c r="N852">
        <v>2013</v>
      </c>
      <c r="O852" s="10">
        <f t="shared" si="41"/>
        <v>41523</v>
      </c>
      <c r="P852">
        <f t="shared" si="42"/>
        <v>6</v>
      </c>
    </row>
    <row r="853" spans="1:16" x14ac:dyDescent="0.2">
      <c r="A853">
        <f t="shared" si="43"/>
        <v>852</v>
      </c>
      <c r="B853" t="s">
        <v>288</v>
      </c>
      <c r="C853" t="s">
        <v>206</v>
      </c>
      <c r="D853" t="s">
        <v>70</v>
      </c>
      <c r="E853">
        <v>33</v>
      </c>
      <c r="F853">
        <v>44.8</v>
      </c>
      <c r="G853">
        <v>19.399999999999999</v>
      </c>
      <c r="H853">
        <v>70.900000000000006</v>
      </c>
      <c r="I853">
        <v>30.4</v>
      </c>
      <c r="J853">
        <v>59.8</v>
      </c>
      <c r="K853" s="1">
        <v>26576</v>
      </c>
      <c r="L853">
        <v>38.4</v>
      </c>
      <c r="M853" s="2">
        <v>0.08</v>
      </c>
      <c r="N853">
        <v>2013</v>
      </c>
      <c r="O853" s="10">
        <f t="shared" si="41"/>
        <v>41524</v>
      </c>
      <c r="P853">
        <f t="shared" si="42"/>
        <v>7</v>
      </c>
    </row>
    <row r="854" spans="1:16" x14ac:dyDescent="0.2">
      <c r="A854">
        <f t="shared" si="43"/>
        <v>853</v>
      </c>
      <c r="B854" t="s">
        <v>288</v>
      </c>
      <c r="C854" t="s">
        <v>287</v>
      </c>
      <c r="D854" t="s">
        <v>151</v>
      </c>
      <c r="E854">
        <v>25.6</v>
      </c>
      <c r="F854">
        <v>78.2</v>
      </c>
      <c r="G854">
        <v>30.6</v>
      </c>
      <c r="H854">
        <v>59.3</v>
      </c>
      <c r="I854">
        <v>54.9</v>
      </c>
      <c r="J854">
        <v>59.8</v>
      </c>
      <c r="K854" s="1">
        <v>23819</v>
      </c>
      <c r="L854">
        <v>26.1</v>
      </c>
      <c r="M854" s="2">
        <v>0.32</v>
      </c>
      <c r="N854">
        <v>2013</v>
      </c>
      <c r="O854" s="10">
        <f t="shared" si="41"/>
        <v>41525</v>
      </c>
      <c r="P854">
        <f t="shared" si="42"/>
        <v>1</v>
      </c>
    </row>
    <row r="855" spans="1:16" x14ac:dyDescent="0.2">
      <c r="A855">
        <f t="shared" si="43"/>
        <v>854</v>
      </c>
      <c r="B855" t="s">
        <v>307</v>
      </c>
      <c r="C855" t="s">
        <v>357</v>
      </c>
      <c r="D855" t="s">
        <v>129</v>
      </c>
      <c r="E855">
        <v>34.4</v>
      </c>
      <c r="F855">
        <v>52</v>
      </c>
      <c r="G855">
        <v>26.8</v>
      </c>
      <c r="H855">
        <v>50.1</v>
      </c>
      <c r="I855">
        <v>73.7</v>
      </c>
      <c r="J855">
        <v>59.8</v>
      </c>
      <c r="K855" s="1">
        <v>16099</v>
      </c>
      <c r="L855">
        <v>24.2</v>
      </c>
      <c r="M855" s="2">
        <v>0.17</v>
      </c>
      <c r="N855">
        <v>2013</v>
      </c>
      <c r="O855" s="10">
        <f t="shared" si="41"/>
        <v>41526</v>
      </c>
      <c r="P855">
        <f t="shared" si="42"/>
        <v>2</v>
      </c>
    </row>
    <row r="856" spans="1:16" x14ac:dyDescent="0.2">
      <c r="A856">
        <f t="shared" si="43"/>
        <v>855</v>
      </c>
      <c r="B856" t="s">
        <v>307</v>
      </c>
      <c r="C856" t="s">
        <v>231</v>
      </c>
      <c r="D856" t="s">
        <v>33</v>
      </c>
      <c r="E856">
        <v>30.2</v>
      </c>
      <c r="F856">
        <v>59.1</v>
      </c>
      <c r="G856">
        <v>29.8</v>
      </c>
      <c r="H856">
        <v>54.3</v>
      </c>
      <c r="I856">
        <v>65</v>
      </c>
      <c r="J856">
        <v>59.8</v>
      </c>
      <c r="K856" s="1">
        <v>15064</v>
      </c>
      <c r="L856">
        <v>14.4</v>
      </c>
      <c r="M856" s="2">
        <v>0.18</v>
      </c>
      <c r="N856">
        <v>2013</v>
      </c>
      <c r="O856" s="10">
        <f t="shared" si="41"/>
        <v>41527</v>
      </c>
      <c r="P856">
        <f t="shared" si="42"/>
        <v>3</v>
      </c>
    </row>
    <row r="857" spans="1:16" x14ac:dyDescent="0.2">
      <c r="A857">
        <f t="shared" si="43"/>
        <v>856</v>
      </c>
      <c r="B857" t="s">
        <v>307</v>
      </c>
      <c r="C857" t="s">
        <v>186</v>
      </c>
      <c r="D857" t="s">
        <v>38</v>
      </c>
      <c r="E857">
        <v>34.6</v>
      </c>
      <c r="F857">
        <v>65.400000000000006</v>
      </c>
      <c r="G857">
        <v>41.2</v>
      </c>
      <c r="H857">
        <v>39.799999999999997</v>
      </c>
      <c r="I857">
        <v>42.2</v>
      </c>
      <c r="J857">
        <v>59.8</v>
      </c>
      <c r="K857" s="1">
        <v>22064</v>
      </c>
      <c r="L857">
        <v>25.9</v>
      </c>
      <c r="M857" s="2">
        <v>0.26</v>
      </c>
      <c r="N857">
        <v>2013</v>
      </c>
      <c r="O857" s="10">
        <f t="shared" si="41"/>
        <v>41528</v>
      </c>
      <c r="P857">
        <f t="shared" si="42"/>
        <v>4</v>
      </c>
    </row>
    <row r="858" spans="1:16" x14ac:dyDescent="0.2">
      <c r="A858">
        <f t="shared" si="43"/>
        <v>857</v>
      </c>
      <c r="B858" t="s">
        <v>307</v>
      </c>
      <c r="C858" t="s">
        <v>365</v>
      </c>
      <c r="D858" t="s">
        <v>366</v>
      </c>
      <c r="E858">
        <v>47.3</v>
      </c>
      <c r="F858">
        <v>19.899999999999999</v>
      </c>
      <c r="G858">
        <v>33.1</v>
      </c>
      <c r="H858">
        <v>45.6</v>
      </c>
      <c r="I858">
        <v>52.7</v>
      </c>
      <c r="J858">
        <v>59.8</v>
      </c>
      <c r="K858" s="1">
        <v>8327</v>
      </c>
      <c r="L858">
        <v>14.9</v>
      </c>
      <c r="M858" s="2">
        <v>0.01</v>
      </c>
      <c r="N858">
        <v>2013</v>
      </c>
      <c r="O858" s="10">
        <f t="shared" si="41"/>
        <v>41529</v>
      </c>
      <c r="P858">
        <f t="shared" si="42"/>
        <v>5</v>
      </c>
    </row>
    <row r="859" spans="1:16" x14ac:dyDescent="0.2">
      <c r="A859">
        <f t="shared" si="43"/>
        <v>858</v>
      </c>
      <c r="B859" t="s">
        <v>307</v>
      </c>
      <c r="C859" t="s">
        <v>295</v>
      </c>
      <c r="D859" t="s">
        <v>57</v>
      </c>
      <c r="E859">
        <v>22</v>
      </c>
      <c r="F859">
        <v>86.8</v>
      </c>
      <c r="G859">
        <v>29.6</v>
      </c>
      <c r="H859">
        <v>54.8</v>
      </c>
      <c r="I859">
        <v>37.200000000000003</v>
      </c>
      <c r="J859">
        <v>59.8</v>
      </c>
      <c r="K859" s="1">
        <v>27930</v>
      </c>
      <c r="L859">
        <v>20</v>
      </c>
      <c r="M859" s="2">
        <v>0.44</v>
      </c>
      <c r="N859">
        <v>2013</v>
      </c>
      <c r="O859" s="10">
        <f t="shared" si="41"/>
        <v>41530</v>
      </c>
      <c r="P859">
        <f t="shared" si="42"/>
        <v>6</v>
      </c>
    </row>
    <row r="860" spans="1:16" x14ac:dyDescent="0.2">
      <c r="A860">
        <f t="shared" si="43"/>
        <v>859</v>
      </c>
      <c r="B860" t="s">
        <v>307</v>
      </c>
      <c r="C860" t="s">
        <v>152</v>
      </c>
      <c r="D860" t="s">
        <v>59</v>
      </c>
      <c r="E860">
        <v>41.3</v>
      </c>
      <c r="F860">
        <v>48.4</v>
      </c>
      <c r="G860">
        <v>25.3</v>
      </c>
      <c r="H860">
        <v>52.1</v>
      </c>
      <c r="I860">
        <v>47.7</v>
      </c>
      <c r="J860">
        <v>59.8</v>
      </c>
      <c r="K860" s="1">
        <v>29743</v>
      </c>
      <c r="L860">
        <v>13.3</v>
      </c>
      <c r="M860" s="2">
        <v>0.1</v>
      </c>
      <c r="N860">
        <v>2013</v>
      </c>
      <c r="O860" s="10">
        <f t="shared" si="41"/>
        <v>41531</v>
      </c>
      <c r="P860">
        <f t="shared" si="42"/>
        <v>7</v>
      </c>
    </row>
    <row r="861" spans="1:16" x14ac:dyDescent="0.2">
      <c r="A861">
        <f t="shared" si="43"/>
        <v>860</v>
      </c>
      <c r="B861" t="s">
        <v>307</v>
      </c>
      <c r="C861" t="s">
        <v>218</v>
      </c>
      <c r="D861" t="s">
        <v>135</v>
      </c>
      <c r="E861">
        <v>39.6</v>
      </c>
      <c r="F861">
        <v>27.2</v>
      </c>
      <c r="G861">
        <v>49.6</v>
      </c>
      <c r="H861">
        <v>31.5</v>
      </c>
      <c r="I861">
        <v>99</v>
      </c>
      <c r="J861">
        <v>59.8</v>
      </c>
      <c r="K861" s="1">
        <v>12646</v>
      </c>
      <c r="L861">
        <v>16.600000000000001</v>
      </c>
      <c r="M861" s="2">
        <v>0.05</v>
      </c>
      <c r="N861">
        <v>2013</v>
      </c>
      <c r="O861" s="10">
        <f t="shared" ref="O861:O924" si="44">DATE(N861,1,A259)</f>
        <v>41532</v>
      </c>
      <c r="P861">
        <f t="shared" si="42"/>
        <v>1</v>
      </c>
    </row>
    <row r="862" spans="1:16" x14ac:dyDescent="0.2">
      <c r="A862">
        <f t="shared" si="43"/>
        <v>861</v>
      </c>
      <c r="B862" t="s">
        <v>307</v>
      </c>
      <c r="C862" t="s">
        <v>312</v>
      </c>
      <c r="D862" t="s">
        <v>169</v>
      </c>
      <c r="E862">
        <v>34.200000000000003</v>
      </c>
      <c r="F862">
        <v>57.5</v>
      </c>
      <c r="G862">
        <v>27.7</v>
      </c>
      <c r="H862">
        <v>50.8</v>
      </c>
      <c r="I862">
        <v>45.2</v>
      </c>
      <c r="J862">
        <v>59.8</v>
      </c>
      <c r="K862" s="1">
        <v>17381</v>
      </c>
      <c r="L862">
        <v>13.9</v>
      </c>
      <c r="M862" s="2">
        <v>0.09</v>
      </c>
      <c r="N862">
        <v>2013</v>
      </c>
      <c r="O862" s="10">
        <f t="shared" si="44"/>
        <v>41533</v>
      </c>
      <c r="P862">
        <f t="shared" si="42"/>
        <v>2</v>
      </c>
    </row>
    <row r="863" spans="1:16" x14ac:dyDescent="0.2">
      <c r="A863">
        <f t="shared" si="43"/>
        <v>862</v>
      </c>
      <c r="B863" t="s">
        <v>307</v>
      </c>
      <c r="C863" t="s">
        <v>337</v>
      </c>
      <c r="D863" t="s">
        <v>57</v>
      </c>
      <c r="E863">
        <v>27.6</v>
      </c>
      <c r="F863">
        <v>69.2</v>
      </c>
      <c r="G863">
        <v>37</v>
      </c>
      <c r="H863">
        <v>47</v>
      </c>
      <c r="I863">
        <v>58.9</v>
      </c>
      <c r="J863">
        <v>59.8</v>
      </c>
      <c r="K863" s="1">
        <v>33391</v>
      </c>
      <c r="L863">
        <v>35.799999999999997</v>
      </c>
      <c r="M863" s="2">
        <v>0.17</v>
      </c>
      <c r="N863">
        <v>2013</v>
      </c>
      <c r="O863" s="10">
        <f t="shared" si="44"/>
        <v>41534</v>
      </c>
      <c r="P863">
        <f t="shared" si="42"/>
        <v>3</v>
      </c>
    </row>
    <row r="864" spans="1:16" x14ac:dyDescent="0.2">
      <c r="A864">
        <f t="shared" si="43"/>
        <v>863</v>
      </c>
      <c r="B864" t="s">
        <v>307</v>
      </c>
      <c r="C864" t="s">
        <v>338</v>
      </c>
      <c r="D864" t="s">
        <v>260</v>
      </c>
      <c r="E864">
        <v>51.7</v>
      </c>
      <c r="F864">
        <v>20.9</v>
      </c>
      <c r="G864">
        <v>46.8</v>
      </c>
      <c r="H864">
        <v>26.5</v>
      </c>
      <c r="I864">
        <v>44.9</v>
      </c>
      <c r="J864">
        <v>59.8</v>
      </c>
      <c r="K864" s="1">
        <v>27095</v>
      </c>
      <c r="L864">
        <v>15.3</v>
      </c>
      <c r="M864" s="2">
        <v>0.03</v>
      </c>
      <c r="N864">
        <v>2013</v>
      </c>
      <c r="O864" s="10">
        <f t="shared" si="44"/>
        <v>41535</v>
      </c>
      <c r="P864">
        <f t="shared" si="42"/>
        <v>4</v>
      </c>
    </row>
    <row r="865" spans="1:16" x14ac:dyDescent="0.2">
      <c r="A865">
        <f t="shared" si="43"/>
        <v>864</v>
      </c>
      <c r="B865" t="s">
        <v>307</v>
      </c>
      <c r="C865" t="s">
        <v>315</v>
      </c>
      <c r="D865" t="s">
        <v>137</v>
      </c>
      <c r="E865">
        <v>31.5</v>
      </c>
      <c r="F865">
        <v>47.8</v>
      </c>
      <c r="G865">
        <v>35</v>
      </c>
      <c r="H865">
        <v>48.9</v>
      </c>
      <c r="I865">
        <v>96.6</v>
      </c>
      <c r="J865">
        <v>59.8</v>
      </c>
      <c r="K865" s="1">
        <v>21849</v>
      </c>
      <c r="L865">
        <v>23</v>
      </c>
      <c r="M865" s="2">
        <v>0.08</v>
      </c>
      <c r="N865">
        <v>2013</v>
      </c>
      <c r="O865" s="10">
        <f t="shared" si="44"/>
        <v>41536</v>
      </c>
      <c r="P865">
        <f t="shared" si="42"/>
        <v>5</v>
      </c>
    </row>
    <row r="866" spans="1:16" x14ac:dyDescent="0.2">
      <c r="A866">
        <f t="shared" si="43"/>
        <v>865</v>
      </c>
      <c r="B866" t="s">
        <v>307</v>
      </c>
      <c r="C866" t="s">
        <v>297</v>
      </c>
      <c r="D866" t="s">
        <v>44</v>
      </c>
      <c r="E866">
        <v>19</v>
      </c>
      <c r="F866">
        <v>19.600000000000001</v>
      </c>
      <c r="G866">
        <v>9.8000000000000007</v>
      </c>
      <c r="H866">
        <v>97.1</v>
      </c>
      <c r="I866">
        <v>31.1</v>
      </c>
      <c r="J866">
        <v>59.8</v>
      </c>
      <c r="K866" s="1">
        <v>9303</v>
      </c>
      <c r="L866">
        <v>9.9</v>
      </c>
      <c r="M866" s="2">
        <v>0.04</v>
      </c>
      <c r="N866">
        <v>2013</v>
      </c>
      <c r="O866" s="10">
        <f t="shared" si="44"/>
        <v>41537</v>
      </c>
      <c r="P866">
        <f t="shared" si="42"/>
        <v>6</v>
      </c>
    </row>
    <row r="867" spans="1:16" x14ac:dyDescent="0.2">
      <c r="A867">
        <f t="shared" si="43"/>
        <v>866</v>
      </c>
      <c r="B867" t="s">
        <v>307</v>
      </c>
      <c r="C867" t="s">
        <v>276</v>
      </c>
      <c r="D867" t="s">
        <v>68</v>
      </c>
      <c r="E867">
        <v>23.5</v>
      </c>
      <c r="F867">
        <v>52.4</v>
      </c>
      <c r="G867">
        <v>34.5</v>
      </c>
      <c r="H867">
        <v>59.6</v>
      </c>
      <c r="I867">
        <v>29.7</v>
      </c>
      <c r="J867">
        <v>59.8</v>
      </c>
      <c r="K867" s="1">
        <v>16667</v>
      </c>
      <c r="L867">
        <v>11.9</v>
      </c>
      <c r="M867" s="2">
        <v>7.0000000000000007E-2</v>
      </c>
      <c r="N867">
        <v>2013</v>
      </c>
      <c r="O867" s="10">
        <f t="shared" si="44"/>
        <v>41538</v>
      </c>
      <c r="P867">
        <f t="shared" si="42"/>
        <v>7</v>
      </c>
    </row>
    <row r="868" spans="1:16" x14ac:dyDescent="0.2">
      <c r="A868">
        <f t="shared" si="43"/>
        <v>867</v>
      </c>
      <c r="B868" t="s">
        <v>307</v>
      </c>
      <c r="C868" t="s">
        <v>474</v>
      </c>
      <c r="D868" t="s">
        <v>14</v>
      </c>
      <c r="E868">
        <v>42.5</v>
      </c>
      <c r="F868">
        <v>40.5</v>
      </c>
      <c r="G868">
        <v>29.7</v>
      </c>
      <c r="H868">
        <v>50</v>
      </c>
      <c r="I868">
        <v>32.6</v>
      </c>
      <c r="J868">
        <v>59.8</v>
      </c>
      <c r="K868" s="1">
        <v>25742</v>
      </c>
      <c r="L868">
        <v>13</v>
      </c>
      <c r="M868" s="2">
        <v>0.11</v>
      </c>
      <c r="N868">
        <v>2013</v>
      </c>
      <c r="O868" s="10">
        <f t="shared" si="44"/>
        <v>41539</v>
      </c>
      <c r="P868">
        <f t="shared" si="42"/>
        <v>1</v>
      </c>
    </row>
    <row r="869" spans="1:16" x14ac:dyDescent="0.2">
      <c r="A869">
        <f t="shared" si="43"/>
        <v>868</v>
      </c>
      <c r="B869" t="s">
        <v>307</v>
      </c>
      <c r="C869" t="s">
        <v>278</v>
      </c>
      <c r="D869" t="s">
        <v>20</v>
      </c>
      <c r="E869">
        <v>33.700000000000003</v>
      </c>
      <c r="F869">
        <v>86.4</v>
      </c>
      <c r="G869">
        <v>34.6</v>
      </c>
      <c r="H869">
        <v>39.6</v>
      </c>
      <c r="I869">
        <v>31</v>
      </c>
      <c r="J869">
        <v>59.8</v>
      </c>
      <c r="K869" s="1">
        <v>12695</v>
      </c>
      <c r="L869">
        <v>19.8</v>
      </c>
      <c r="M869" s="2">
        <v>0.39</v>
      </c>
      <c r="N869">
        <v>2013</v>
      </c>
      <c r="O869" s="10">
        <f t="shared" si="44"/>
        <v>41540</v>
      </c>
      <c r="P869">
        <f t="shared" si="42"/>
        <v>2</v>
      </c>
    </row>
    <row r="870" spans="1:16" x14ac:dyDescent="0.2">
      <c r="A870">
        <f t="shared" si="43"/>
        <v>869</v>
      </c>
      <c r="B870" t="s">
        <v>307</v>
      </c>
      <c r="C870" t="s">
        <v>346</v>
      </c>
      <c r="D870" t="s">
        <v>347</v>
      </c>
      <c r="E870">
        <v>11.4</v>
      </c>
      <c r="F870">
        <v>59.9</v>
      </c>
      <c r="G870">
        <v>28</v>
      </c>
      <c r="H870">
        <v>71</v>
      </c>
      <c r="I870">
        <v>74.400000000000006</v>
      </c>
      <c r="J870">
        <v>59.8</v>
      </c>
      <c r="K870" s="1">
        <v>13960</v>
      </c>
      <c r="L870">
        <v>25.9</v>
      </c>
      <c r="M870" s="2">
        <v>0.08</v>
      </c>
      <c r="N870">
        <v>2013</v>
      </c>
      <c r="O870" s="10">
        <f t="shared" si="44"/>
        <v>41541</v>
      </c>
      <c r="P870">
        <f t="shared" si="42"/>
        <v>3</v>
      </c>
    </row>
    <row r="871" spans="1:16" x14ac:dyDescent="0.2">
      <c r="A871">
        <f t="shared" si="43"/>
        <v>870</v>
      </c>
      <c r="B871" t="s">
        <v>307</v>
      </c>
      <c r="C871" t="s">
        <v>320</v>
      </c>
      <c r="D871" t="s">
        <v>70</v>
      </c>
      <c r="E871">
        <v>32.1</v>
      </c>
      <c r="F871">
        <v>44.6</v>
      </c>
      <c r="G871">
        <v>27</v>
      </c>
      <c r="H871">
        <v>62.5</v>
      </c>
      <c r="I871">
        <v>35.6</v>
      </c>
      <c r="J871">
        <v>59.8</v>
      </c>
      <c r="K871" s="1">
        <v>24444</v>
      </c>
      <c r="L871">
        <v>23.8</v>
      </c>
      <c r="M871" s="2">
        <v>0.08</v>
      </c>
      <c r="N871">
        <v>2013</v>
      </c>
      <c r="O871" s="10">
        <f t="shared" si="44"/>
        <v>41542</v>
      </c>
      <c r="P871">
        <f t="shared" si="42"/>
        <v>4</v>
      </c>
    </row>
    <row r="872" spans="1:16" x14ac:dyDescent="0.2">
      <c r="A872">
        <f t="shared" si="43"/>
        <v>871</v>
      </c>
      <c r="B872" t="s">
        <v>307</v>
      </c>
      <c r="C872" t="s">
        <v>302</v>
      </c>
      <c r="D872" t="s">
        <v>299</v>
      </c>
      <c r="E872">
        <v>36.299999999999997</v>
      </c>
      <c r="F872">
        <v>35.700000000000003</v>
      </c>
      <c r="G872">
        <v>24.2</v>
      </c>
      <c r="H872">
        <v>61</v>
      </c>
      <c r="I872">
        <v>38.200000000000003</v>
      </c>
      <c r="J872">
        <v>59.8</v>
      </c>
      <c r="K872" s="1">
        <v>58618</v>
      </c>
      <c r="L872">
        <v>24.3</v>
      </c>
      <c r="M872" s="2">
        <v>0.05</v>
      </c>
      <c r="N872">
        <v>2013</v>
      </c>
      <c r="O872" s="10">
        <f t="shared" si="44"/>
        <v>41543</v>
      </c>
      <c r="P872">
        <f t="shared" si="42"/>
        <v>5</v>
      </c>
    </row>
    <row r="873" spans="1:16" x14ac:dyDescent="0.2">
      <c r="A873">
        <f t="shared" si="43"/>
        <v>872</v>
      </c>
      <c r="B873" t="s">
        <v>307</v>
      </c>
      <c r="C873" t="s">
        <v>303</v>
      </c>
      <c r="D873" t="s">
        <v>299</v>
      </c>
      <c r="E873">
        <v>26.1</v>
      </c>
      <c r="F873">
        <v>36.200000000000003</v>
      </c>
      <c r="G873">
        <v>21.1</v>
      </c>
      <c r="H873">
        <v>76</v>
      </c>
      <c r="I873">
        <v>39</v>
      </c>
      <c r="J873">
        <v>59.8</v>
      </c>
      <c r="K873" s="1">
        <v>33370</v>
      </c>
      <c r="L873">
        <v>72.5</v>
      </c>
      <c r="M873" s="2">
        <v>0.05</v>
      </c>
      <c r="N873">
        <v>2013</v>
      </c>
      <c r="O873" s="10">
        <f t="shared" si="44"/>
        <v>41544</v>
      </c>
      <c r="P873">
        <f t="shared" si="42"/>
        <v>6</v>
      </c>
    </row>
    <row r="874" spans="1:16" x14ac:dyDescent="0.2">
      <c r="A874">
        <f t="shared" si="43"/>
        <v>873</v>
      </c>
      <c r="B874" t="s">
        <v>307</v>
      </c>
      <c r="C874" t="s">
        <v>350</v>
      </c>
      <c r="D874" t="s">
        <v>70</v>
      </c>
      <c r="E874">
        <v>35.9</v>
      </c>
      <c r="F874">
        <v>43.2</v>
      </c>
      <c r="G874">
        <v>20.399999999999999</v>
      </c>
      <c r="H874">
        <v>63.6</v>
      </c>
      <c r="I874">
        <v>38.200000000000003</v>
      </c>
      <c r="J874">
        <v>59.8</v>
      </c>
      <c r="K874" s="1">
        <v>39838</v>
      </c>
      <c r="L874">
        <v>46.1</v>
      </c>
      <c r="M874" s="2">
        <v>0.08</v>
      </c>
      <c r="N874">
        <v>2013</v>
      </c>
      <c r="O874" s="10">
        <f t="shared" si="44"/>
        <v>41545</v>
      </c>
      <c r="P874">
        <f t="shared" si="42"/>
        <v>7</v>
      </c>
    </row>
    <row r="875" spans="1:16" x14ac:dyDescent="0.2">
      <c r="A875">
        <f t="shared" si="43"/>
        <v>874</v>
      </c>
      <c r="B875" t="s">
        <v>307</v>
      </c>
      <c r="C875" t="s">
        <v>475</v>
      </c>
      <c r="D875" t="s">
        <v>14</v>
      </c>
      <c r="E875">
        <v>31.5</v>
      </c>
      <c r="F875">
        <v>30.2</v>
      </c>
      <c r="G875">
        <v>21.7</v>
      </c>
      <c r="H875">
        <v>70.400000000000006</v>
      </c>
      <c r="I875">
        <v>49</v>
      </c>
      <c r="J875">
        <v>59.8</v>
      </c>
      <c r="K875" s="1">
        <v>24418</v>
      </c>
      <c r="L875">
        <v>20.2</v>
      </c>
      <c r="M875" s="2">
        <v>0.11</v>
      </c>
      <c r="N875">
        <v>2013</v>
      </c>
      <c r="O875" s="10">
        <f t="shared" si="44"/>
        <v>41546</v>
      </c>
      <c r="P875">
        <f t="shared" si="42"/>
        <v>1</v>
      </c>
    </row>
    <row r="876" spans="1:16" x14ac:dyDescent="0.2">
      <c r="A876">
        <f t="shared" si="43"/>
        <v>875</v>
      </c>
      <c r="B876" t="s">
        <v>307</v>
      </c>
      <c r="C876" t="s">
        <v>306</v>
      </c>
      <c r="D876" t="s">
        <v>299</v>
      </c>
      <c r="E876">
        <v>19.600000000000001</v>
      </c>
      <c r="F876">
        <v>48.5</v>
      </c>
      <c r="G876">
        <v>14.3</v>
      </c>
      <c r="H876">
        <v>82.2</v>
      </c>
      <c r="I876">
        <v>33.6</v>
      </c>
      <c r="J876">
        <v>59.8</v>
      </c>
      <c r="K876" s="1">
        <v>18135</v>
      </c>
      <c r="L876">
        <v>25.8</v>
      </c>
      <c r="M876" s="2">
        <v>0.09</v>
      </c>
      <c r="N876">
        <v>2013</v>
      </c>
      <c r="O876" s="10">
        <f t="shared" si="44"/>
        <v>41547</v>
      </c>
      <c r="P876">
        <f t="shared" si="42"/>
        <v>2</v>
      </c>
    </row>
    <row r="877" spans="1:16" x14ac:dyDescent="0.2">
      <c r="A877">
        <f t="shared" si="43"/>
        <v>876</v>
      </c>
      <c r="B877" t="s">
        <v>307</v>
      </c>
      <c r="C877" t="s">
        <v>326</v>
      </c>
      <c r="D877" t="s">
        <v>181</v>
      </c>
      <c r="E877">
        <v>22.3</v>
      </c>
      <c r="F877">
        <v>84.8</v>
      </c>
      <c r="G877">
        <v>29.1</v>
      </c>
      <c r="H877">
        <v>55.6</v>
      </c>
      <c r="I877">
        <v>43</v>
      </c>
      <c r="J877">
        <v>59.8</v>
      </c>
      <c r="K877" s="1">
        <v>17142</v>
      </c>
      <c r="L877">
        <v>21.1</v>
      </c>
      <c r="M877" s="2">
        <v>0.21</v>
      </c>
      <c r="N877">
        <v>2013</v>
      </c>
      <c r="O877" s="10">
        <f t="shared" si="44"/>
        <v>41548</v>
      </c>
      <c r="P877">
        <f t="shared" si="42"/>
        <v>3</v>
      </c>
    </row>
    <row r="878" spans="1:16" x14ac:dyDescent="0.2">
      <c r="A878">
        <f t="shared" si="43"/>
        <v>877</v>
      </c>
      <c r="B878" t="s">
        <v>307</v>
      </c>
      <c r="C878" t="s">
        <v>405</v>
      </c>
      <c r="D878" t="s">
        <v>226</v>
      </c>
      <c r="E878">
        <v>44.8</v>
      </c>
      <c r="F878">
        <v>71.400000000000006</v>
      </c>
      <c r="G878">
        <v>32.4</v>
      </c>
      <c r="H878">
        <v>34.200000000000003</v>
      </c>
      <c r="I878">
        <v>65.5</v>
      </c>
      <c r="J878">
        <v>59.8</v>
      </c>
      <c r="K878" s="1">
        <v>26419</v>
      </c>
      <c r="L878">
        <v>52</v>
      </c>
      <c r="M878" s="2">
        <v>0.27</v>
      </c>
      <c r="N878">
        <v>2013</v>
      </c>
      <c r="O878" s="10">
        <f t="shared" si="44"/>
        <v>41549</v>
      </c>
      <c r="P878">
        <f t="shared" si="42"/>
        <v>4</v>
      </c>
    </row>
    <row r="879" spans="1:16" x14ac:dyDescent="0.2">
      <c r="A879">
        <f t="shared" si="43"/>
        <v>878</v>
      </c>
      <c r="B879" t="s">
        <v>329</v>
      </c>
      <c r="C879" t="s">
        <v>330</v>
      </c>
      <c r="D879" t="s">
        <v>20</v>
      </c>
      <c r="E879">
        <v>23.8</v>
      </c>
      <c r="F879">
        <v>63.1</v>
      </c>
      <c r="G879">
        <v>21.7</v>
      </c>
      <c r="H879">
        <v>64.3</v>
      </c>
      <c r="I879">
        <v>34.9</v>
      </c>
      <c r="J879">
        <v>59.8</v>
      </c>
      <c r="K879" s="1">
        <v>9252</v>
      </c>
      <c r="L879">
        <v>19.2</v>
      </c>
      <c r="M879" s="2">
        <v>0.18</v>
      </c>
      <c r="N879">
        <v>2013</v>
      </c>
      <c r="O879" s="10">
        <f t="shared" si="44"/>
        <v>41550</v>
      </c>
      <c r="P879">
        <f t="shared" si="42"/>
        <v>5</v>
      </c>
    </row>
    <row r="880" spans="1:16" x14ac:dyDescent="0.2">
      <c r="A880">
        <f t="shared" si="43"/>
        <v>879</v>
      </c>
      <c r="B880" t="s">
        <v>329</v>
      </c>
      <c r="C880" t="s">
        <v>308</v>
      </c>
      <c r="D880" t="s">
        <v>20</v>
      </c>
      <c r="E880">
        <v>27.6</v>
      </c>
      <c r="F880">
        <v>70.3</v>
      </c>
      <c r="G880">
        <v>25.7</v>
      </c>
      <c r="H880">
        <v>53.8</v>
      </c>
      <c r="I880">
        <v>31.6</v>
      </c>
      <c r="J880">
        <v>59.8</v>
      </c>
      <c r="K880" s="1">
        <v>9567</v>
      </c>
      <c r="L880">
        <v>19.5</v>
      </c>
      <c r="M880" s="2">
        <v>0.22</v>
      </c>
      <c r="N880">
        <v>2013</v>
      </c>
      <c r="O880" s="10">
        <f t="shared" si="44"/>
        <v>41551</v>
      </c>
      <c r="P880">
        <f t="shared" si="42"/>
        <v>6</v>
      </c>
    </row>
    <row r="881" spans="1:16" x14ac:dyDescent="0.2">
      <c r="A881">
        <f t="shared" si="43"/>
        <v>880</v>
      </c>
      <c r="B881" t="s">
        <v>329</v>
      </c>
      <c r="C881" t="s">
        <v>476</v>
      </c>
      <c r="D881" t="s">
        <v>70</v>
      </c>
      <c r="E881">
        <v>25.6</v>
      </c>
      <c r="F881">
        <v>50.4</v>
      </c>
      <c r="G881">
        <v>14.9</v>
      </c>
      <c r="H881">
        <v>72.099999999999994</v>
      </c>
      <c r="I881">
        <v>35.4</v>
      </c>
      <c r="J881">
        <v>59.8</v>
      </c>
      <c r="K881" s="1">
        <v>12520</v>
      </c>
      <c r="L881">
        <v>35.5</v>
      </c>
      <c r="M881" s="2">
        <v>0.08</v>
      </c>
      <c r="N881">
        <v>2013</v>
      </c>
      <c r="O881" s="10">
        <f t="shared" si="44"/>
        <v>41552</v>
      </c>
      <c r="P881">
        <f t="shared" si="42"/>
        <v>7</v>
      </c>
    </row>
    <row r="882" spans="1:16" x14ac:dyDescent="0.2">
      <c r="A882">
        <f t="shared" si="43"/>
        <v>881</v>
      </c>
      <c r="B882" t="s">
        <v>329</v>
      </c>
      <c r="C882" t="s">
        <v>210</v>
      </c>
      <c r="D882" t="s">
        <v>70</v>
      </c>
      <c r="E882">
        <v>27.4</v>
      </c>
      <c r="F882">
        <v>47.5</v>
      </c>
      <c r="G882">
        <v>20.3</v>
      </c>
      <c r="H882">
        <v>63.5</v>
      </c>
      <c r="I882">
        <v>35.1</v>
      </c>
      <c r="J882">
        <v>59.8</v>
      </c>
      <c r="K882" s="1">
        <v>21428</v>
      </c>
      <c r="L882">
        <v>67.8</v>
      </c>
      <c r="M882" s="2">
        <v>0.08</v>
      </c>
      <c r="N882">
        <v>2013</v>
      </c>
      <c r="O882" s="10">
        <f t="shared" si="44"/>
        <v>41553</v>
      </c>
      <c r="P882">
        <f t="shared" si="42"/>
        <v>1</v>
      </c>
    </row>
    <row r="883" spans="1:16" x14ac:dyDescent="0.2">
      <c r="A883">
        <f t="shared" si="43"/>
        <v>882</v>
      </c>
      <c r="B883" t="s">
        <v>329</v>
      </c>
      <c r="C883" t="s">
        <v>360</v>
      </c>
      <c r="D883" t="s">
        <v>142</v>
      </c>
      <c r="E883">
        <v>35.4</v>
      </c>
      <c r="F883">
        <v>36.700000000000003</v>
      </c>
      <c r="G883">
        <v>33.9</v>
      </c>
      <c r="H883">
        <v>48.1</v>
      </c>
      <c r="I883">
        <v>38.4</v>
      </c>
      <c r="J883">
        <v>59.8</v>
      </c>
      <c r="K883" s="1">
        <v>11506</v>
      </c>
      <c r="L883">
        <v>25</v>
      </c>
      <c r="M883" s="2">
        <v>7.0000000000000007E-2</v>
      </c>
      <c r="N883">
        <v>2013</v>
      </c>
      <c r="O883" s="10">
        <f t="shared" si="44"/>
        <v>41554</v>
      </c>
      <c r="P883">
        <f t="shared" si="42"/>
        <v>2</v>
      </c>
    </row>
    <row r="884" spans="1:16" x14ac:dyDescent="0.2">
      <c r="A884">
        <f t="shared" si="43"/>
        <v>883</v>
      </c>
      <c r="B884" t="s">
        <v>329</v>
      </c>
      <c r="C884" t="s">
        <v>291</v>
      </c>
      <c r="D884" t="s">
        <v>14</v>
      </c>
      <c r="E884">
        <v>30.8</v>
      </c>
      <c r="F884">
        <v>29.8</v>
      </c>
      <c r="G884">
        <v>32</v>
      </c>
      <c r="H884">
        <v>55.8</v>
      </c>
      <c r="I884">
        <v>49</v>
      </c>
      <c r="J884">
        <v>59.8</v>
      </c>
      <c r="K884" s="1">
        <v>26769</v>
      </c>
      <c r="L884">
        <v>19</v>
      </c>
      <c r="M884" s="2">
        <v>0.05</v>
      </c>
      <c r="N884">
        <v>2013</v>
      </c>
      <c r="O884" s="10">
        <f t="shared" si="44"/>
        <v>41555</v>
      </c>
      <c r="P884">
        <f t="shared" si="42"/>
        <v>3</v>
      </c>
    </row>
    <row r="885" spans="1:16" x14ac:dyDescent="0.2">
      <c r="A885">
        <f t="shared" si="43"/>
        <v>884</v>
      </c>
      <c r="B885" t="s">
        <v>329</v>
      </c>
      <c r="C885" t="s">
        <v>228</v>
      </c>
      <c r="D885" t="s">
        <v>14</v>
      </c>
      <c r="E885">
        <v>34.700000000000003</v>
      </c>
      <c r="F885">
        <v>36.6</v>
      </c>
      <c r="G885">
        <v>14.9</v>
      </c>
      <c r="H885">
        <v>65.099999999999994</v>
      </c>
      <c r="I885">
        <v>34.700000000000003</v>
      </c>
      <c r="J885">
        <v>59.8</v>
      </c>
      <c r="K885" s="1">
        <v>20713</v>
      </c>
      <c r="L885">
        <v>10.8</v>
      </c>
      <c r="M885" s="2">
        <v>0.18</v>
      </c>
      <c r="N885">
        <v>2013</v>
      </c>
      <c r="O885" s="10">
        <f t="shared" si="44"/>
        <v>41556</v>
      </c>
      <c r="P885">
        <f t="shared" si="42"/>
        <v>4</v>
      </c>
    </row>
    <row r="886" spans="1:16" x14ac:dyDescent="0.2">
      <c r="A886">
        <f t="shared" si="43"/>
        <v>885</v>
      </c>
      <c r="B886" t="s">
        <v>329</v>
      </c>
      <c r="C886" t="s">
        <v>333</v>
      </c>
      <c r="D886" t="s">
        <v>142</v>
      </c>
      <c r="E886">
        <v>34.9</v>
      </c>
      <c r="F886">
        <v>20.8</v>
      </c>
      <c r="G886">
        <v>25.5</v>
      </c>
      <c r="H886">
        <v>52.9</v>
      </c>
      <c r="I886">
        <v>98</v>
      </c>
      <c r="J886">
        <v>59.8</v>
      </c>
      <c r="K886" s="1">
        <v>34550</v>
      </c>
      <c r="L886">
        <v>16</v>
      </c>
      <c r="M886" s="2">
        <v>0.05</v>
      </c>
      <c r="N886">
        <v>2013</v>
      </c>
      <c r="O886" s="10">
        <f t="shared" si="44"/>
        <v>41557</v>
      </c>
      <c r="P886">
        <f t="shared" si="42"/>
        <v>5</v>
      </c>
    </row>
    <row r="887" spans="1:16" x14ac:dyDescent="0.2">
      <c r="A887">
        <f t="shared" si="43"/>
        <v>886</v>
      </c>
      <c r="B887" t="s">
        <v>329</v>
      </c>
      <c r="C887" t="s">
        <v>336</v>
      </c>
      <c r="D887" t="s">
        <v>62</v>
      </c>
      <c r="E887">
        <v>22.2</v>
      </c>
      <c r="F887">
        <v>54.2</v>
      </c>
      <c r="G887">
        <v>25.8</v>
      </c>
      <c r="H887">
        <v>64.400000000000006</v>
      </c>
      <c r="I887">
        <v>32.799999999999997</v>
      </c>
      <c r="J887">
        <v>59.8</v>
      </c>
      <c r="K887" s="1">
        <v>36731</v>
      </c>
      <c r="L887">
        <v>18.399999999999999</v>
      </c>
      <c r="M887" s="2">
        <v>0.14000000000000001</v>
      </c>
      <c r="N887">
        <v>2013</v>
      </c>
      <c r="O887" s="10">
        <f t="shared" si="44"/>
        <v>41558</v>
      </c>
      <c r="P887">
        <f t="shared" si="42"/>
        <v>6</v>
      </c>
    </row>
    <row r="888" spans="1:16" x14ac:dyDescent="0.2">
      <c r="A888">
        <f t="shared" si="43"/>
        <v>887</v>
      </c>
      <c r="B888" t="s">
        <v>329</v>
      </c>
      <c r="C888" t="s">
        <v>477</v>
      </c>
      <c r="D888" t="s">
        <v>14</v>
      </c>
      <c r="E888">
        <v>27.1</v>
      </c>
      <c r="F888">
        <v>34.200000000000003</v>
      </c>
      <c r="G888">
        <v>24.2</v>
      </c>
      <c r="H888">
        <v>64.099999999999994</v>
      </c>
      <c r="I888">
        <v>31</v>
      </c>
      <c r="J888">
        <v>59.8</v>
      </c>
      <c r="K888" s="1">
        <v>22578</v>
      </c>
      <c r="L888">
        <v>16.8</v>
      </c>
      <c r="M888" s="2">
        <v>0.09</v>
      </c>
      <c r="N888">
        <v>2013</v>
      </c>
      <c r="O888" s="10">
        <f t="shared" si="44"/>
        <v>41559</v>
      </c>
      <c r="P888">
        <f t="shared" si="42"/>
        <v>7</v>
      </c>
    </row>
    <row r="889" spans="1:16" x14ac:dyDescent="0.2">
      <c r="A889">
        <f t="shared" si="43"/>
        <v>888</v>
      </c>
      <c r="B889" t="s">
        <v>329</v>
      </c>
      <c r="C889" t="s">
        <v>313</v>
      </c>
      <c r="D889" t="s">
        <v>20</v>
      </c>
      <c r="E889">
        <v>28</v>
      </c>
      <c r="F889">
        <v>87.1</v>
      </c>
      <c r="G889">
        <v>23.8</v>
      </c>
      <c r="H889">
        <v>52.2</v>
      </c>
      <c r="I889">
        <v>48.1</v>
      </c>
      <c r="J889">
        <v>59.8</v>
      </c>
      <c r="K889" s="1">
        <v>17940</v>
      </c>
      <c r="L889">
        <v>17.899999999999999</v>
      </c>
      <c r="M889" s="2">
        <v>0.3</v>
      </c>
      <c r="N889">
        <v>2013</v>
      </c>
      <c r="O889" s="10">
        <f t="shared" si="44"/>
        <v>41560</v>
      </c>
      <c r="P889">
        <f t="shared" si="42"/>
        <v>1</v>
      </c>
    </row>
    <row r="890" spans="1:16" x14ac:dyDescent="0.2">
      <c r="A890">
        <f t="shared" si="43"/>
        <v>889</v>
      </c>
      <c r="B890" t="s">
        <v>329</v>
      </c>
      <c r="C890" t="s">
        <v>314</v>
      </c>
      <c r="D890" t="s">
        <v>70</v>
      </c>
      <c r="E890">
        <v>36.700000000000003</v>
      </c>
      <c r="F890">
        <v>48.3</v>
      </c>
      <c r="G890">
        <v>32.9</v>
      </c>
      <c r="H890">
        <v>42.4</v>
      </c>
      <c r="I890">
        <v>54.3</v>
      </c>
      <c r="J890">
        <v>59.8</v>
      </c>
      <c r="K890" s="1">
        <v>38675</v>
      </c>
      <c r="L890">
        <v>46.3</v>
      </c>
      <c r="M890" s="2">
        <v>0.13</v>
      </c>
      <c r="N890">
        <v>2013</v>
      </c>
      <c r="O890" s="10">
        <f t="shared" si="44"/>
        <v>41561</v>
      </c>
      <c r="P890">
        <f t="shared" si="42"/>
        <v>2</v>
      </c>
    </row>
    <row r="891" spans="1:16" x14ac:dyDescent="0.2">
      <c r="A891">
        <f t="shared" si="43"/>
        <v>890</v>
      </c>
      <c r="B891" t="s">
        <v>329</v>
      </c>
      <c r="C891" t="s">
        <v>377</v>
      </c>
      <c r="D891" t="s">
        <v>59</v>
      </c>
      <c r="E891">
        <v>43.4</v>
      </c>
      <c r="F891">
        <v>20.7</v>
      </c>
      <c r="G891">
        <v>37.9</v>
      </c>
      <c r="H891">
        <v>31.3</v>
      </c>
      <c r="I891">
        <v>76.099999999999994</v>
      </c>
      <c r="J891">
        <v>59.8</v>
      </c>
      <c r="K891" s="1">
        <v>38191</v>
      </c>
      <c r="L891">
        <v>12.8</v>
      </c>
      <c r="M891" s="2">
        <v>0.06</v>
      </c>
      <c r="N891">
        <v>2013</v>
      </c>
      <c r="O891" s="10">
        <f t="shared" si="44"/>
        <v>41562</v>
      </c>
      <c r="P891">
        <f t="shared" si="42"/>
        <v>3</v>
      </c>
    </row>
    <row r="892" spans="1:16" x14ac:dyDescent="0.2">
      <c r="A892">
        <f t="shared" si="43"/>
        <v>891</v>
      </c>
      <c r="B892" t="s">
        <v>329</v>
      </c>
      <c r="C892" t="s">
        <v>238</v>
      </c>
      <c r="D892" t="s">
        <v>68</v>
      </c>
      <c r="E892">
        <v>28.4</v>
      </c>
      <c r="F892">
        <v>46.8</v>
      </c>
      <c r="G892">
        <v>25.3</v>
      </c>
      <c r="H892">
        <v>54.6</v>
      </c>
      <c r="I892">
        <v>99.8</v>
      </c>
      <c r="J892">
        <v>59.8</v>
      </c>
      <c r="K892" s="1">
        <v>3879</v>
      </c>
      <c r="L892">
        <v>4.5999999999999996</v>
      </c>
      <c r="M892" s="2">
        <v>0.25</v>
      </c>
      <c r="N892">
        <v>2013</v>
      </c>
      <c r="O892" s="10">
        <f t="shared" si="44"/>
        <v>41563</v>
      </c>
      <c r="P892">
        <f t="shared" si="42"/>
        <v>4</v>
      </c>
    </row>
    <row r="893" spans="1:16" x14ac:dyDescent="0.2">
      <c r="A893">
        <f t="shared" si="43"/>
        <v>892</v>
      </c>
      <c r="B893" t="s">
        <v>329</v>
      </c>
      <c r="C893" t="s">
        <v>340</v>
      </c>
      <c r="D893" t="s">
        <v>44</v>
      </c>
      <c r="E893">
        <v>47.5</v>
      </c>
      <c r="F893">
        <v>21.9</v>
      </c>
      <c r="G893">
        <v>21.6</v>
      </c>
      <c r="H893">
        <v>47.1</v>
      </c>
      <c r="I893">
        <v>45.4</v>
      </c>
      <c r="J893">
        <v>59.8</v>
      </c>
      <c r="K893" s="1">
        <v>2872</v>
      </c>
      <c r="L893">
        <v>3.3</v>
      </c>
      <c r="M893" s="2">
        <v>7.0000000000000007E-2</v>
      </c>
      <c r="N893">
        <v>2013</v>
      </c>
      <c r="O893" s="10">
        <f t="shared" si="44"/>
        <v>41564</v>
      </c>
      <c r="P893">
        <f t="shared" si="42"/>
        <v>5</v>
      </c>
    </row>
    <row r="894" spans="1:16" x14ac:dyDescent="0.2">
      <c r="A894">
        <f t="shared" si="43"/>
        <v>893</v>
      </c>
      <c r="B894" t="s">
        <v>329</v>
      </c>
      <c r="C894" t="s">
        <v>317</v>
      </c>
      <c r="D894" t="s">
        <v>70</v>
      </c>
      <c r="E894">
        <v>29.7</v>
      </c>
      <c r="F894">
        <v>48.9</v>
      </c>
      <c r="G894">
        <v>15.6</v>
      </c>
      <c r="H894">
        <v>63.9</v>
      </c>
      <c r="I894">
        <v>36.1</v>
      </c>
      <c r="J894">
        <v>59.8</v>
      </c>
      <c r="K894" s="1">
        <v>35487</v>
      </c>
      <c r="L894">
        <v>37.4</v>
      </c>
      <c r="M894" s="2">
        <v>0.12</v>
      </c>
      <c r="N894">
        <v>2013</v>
      </c>
      <c r="O894" s="10">
        <f t="shared" si="44"/>
        <v>41565</v>
      </c>
      <c r="P894">
        <f t="shared" si="42"/>
        <v>6</v>
      </c>
    </row>
    <row r="895" spans="1:16" x14ac:dyDescent="0.2">
      <c r="A895">
        <f t="shared" si="43"/>
        <v>894</v>
      </c>
      <c r="B895" t="s">
        <v>329</v>
      </c>
      <c r="C895" t="s">
        <v>318</v>
      </c>
      <c r="D895" t="s">
        <v>20</v>
      </c>
      <c r="E895">
        <v>28</v>
      </c>
      <c r="F895">
        <v>75.900000000000006</v>
      </c>
      <c r="G895">
        <v>28.8</v>
      </c>
      <c r="H895">
        <v>50.2</v>
      </c>
      <c r="I895">
        <v>42.8</v>
      </c>
      <c r="J895">
        <v>59.8</v>
      </c>
      <c r="K895" s="1">
        <v>12830</v>
      </c>
      <c r="L895">
        <v>18.8</v>
      </c>
      <c r="M895" s="2">
        <v>0.3</v>
      </c>
      <c r="N895">
        <v>2013</v>
      </c>
      <c r="O895" s="10">
        <f t="shared" si="44"/>
        <v>41566</v>
      </c>
      <c r="P895">
        <f t="shared" si="42"/>
        <v>7</v>
      </c>
    </row>
    <row r="896" spans="1:16" x14ac:dyDescent="0.2">
      <c r="A896">
        <f t="shared" si="43"/>
        <v>895</v>
      </c>
      <c r="B896" t="s">
        <v>329</v>
      </c>
      <c r="C896" t="s">
        <v>298</v>
      </c>
      <c r="D896" t="s">
        <v>299</v>
      </c>
      <c r="E896">
        <v>34.4</v>
      </c>
      <c r="F896">
        <v>37.6</v>
      </c>
      <c r="G896">
        <v>27.4</v>
      </c>
      <c r="H896">
        <v>53.9</v>
      </c>
      <c r="I896">
        <v>35.1</v>
      </c>
      <c r="J896">
        <v>59.8</v>
      </c>
      <c r="K896" s="1">
        <v>85532</v>
      </c>
      <c r="L896">
        <v>22.9</v>
      </c>
      <c r="M896" s="2">
        <v>7.0000000000000007E-2</v>
      </c>
      <c r="N896">
        <v>2013</v>
      </c>
      <c r="O896" s="10">
        <f t="shared" si="44"/>
        <v>41567</v>
      </c>
      <c r="P896">
        <f t="shared" si="42"/>
        <v>1</v>
      </c>
    </row>
    <row r="897" spans="1:16" x14ac:dyDescent="0.2">
      <c r="A897">
        <f t="shared" si="43"/>
        <v>896</v>
      </c>
      <c r="B897" t="s">
        <v>329</v>
      </c>
      <c r="C897" t="s">
        <v>348</v>
      </c>
      <c r="D897" t="s">
        <v>14</v>
      </c>
      <c r="E897">
        <v>36.1</v>
      </c>
      <c r="F897">
        <v>28.1</v>
      </c>
      <c r="G897">
        <v>20.5</v>
      </c>
      <c r="H897">
        <v>57.2</v>
      </c>
      <c r="I897">
        <v>34.5</v>
      </c>
      <c r="J897">
        <v>59.8</v>
      </c>
      <c r="K897">
        <v>23873.8</v>
      </c>
      <c r="L897">
        <v>18.399999999999999</v>
      </c>
      <c r="M897" s="2">
        <v>0.25</v>
      </c>
      <c r="N897">
        <v>2013</v>
      </c>
      <c r="O897" s="10">
        <f t="shared" si="44"/>
        <v>41568</v>
      </c>
      <c r="P897">
        <f t="shared" si="42"/>
        <v>2</v>
      </c>
    </row>
    <row r="898" spans="1:16" x14ac:dyDescent="0.2">
      <c r="A898">
        <f t="shared" si="43"/>
        <v>897</v>
      </c>
      <c r="B898" t="s">
        <v>329</v>
      </c>
      <c r="C898" t="s">
        <v>478</v>
      </c>
      <c r="D898" t="s">
        <v>14</v>
      </c>
      <c r="E898">
        <v>28.9</v>
      </c>
      <c r="F898">
        <v>24.9</v>
      </c>
      <c r="G898">
        <v>14.9</v>
      </c>
      <c r="H898">
        <v>72.099999999999994</v>
      </c>
      <c r="I898">
        <v>34.1</v>
      </c>
      <c r="J898">
        <v>59.8</v>
      </c>
      <c r="K898" s="1">
        <v>12470</v>
      </c>
      <c r="L898">
        <v>15.2</v>
      </c>
      <c r="M898" s="2">
        <v>0.03</v>
      </c>
      <c r="N898">
        <v>2013</v>
      </c>
      <c r="O898" s="10">
        <f t="shared" si="44"/>
        <v>41569</v>
      </c>
      <c r="P898">
        <f t="shared" si="42"/>
        <v>3</v>
      </c>
    </row>
    <row r="899" spans="1:16" x14ac:dyDescent="0.2">
      <c r="A899">
        <f t="shared" si="43"/>
        <v>898</v>
      </c>
      <c r="B899" t="s">
        <v>329</v>
      </c>
      <c r="C899" t="s">
        <v>351</v>
      </c>
      <c r="D899" t="s">
        <v>57</v>
      </c>
      <c r="E899">
        <v>21.1</v>
      </c>
      <c r="F899">
        <v>70.5</v>
      </c>
      <c r="G899">
        <v>29</v>
      </c>
      <c r="H899">
        <v>49.8</v>
      </c>
      <c r="I899">
        <v>72.900000000000006</v>
      </c>
      <c r="J899">
        <v>59.8</v>
      </c>
      <c r="K899" s="1">
        <v>23508</v>
      </c>
      <c r="L899">
        <v>21.9</v>
      </c>
      <c r="M899" s="2">
        <v>0.18</v>
      </c>
      <c r="N899">
        <v>2013</v>
      </c>
      <c r="O899" s="10">
        <f t="shared" si="44"/>
        <v>41570</v>
      </c>
      <c r="P899">
        <f t="shared" ref="P899:P962" si="45" xml:space="preserve"> WEEKDAY(O:O,1)</f>
        <v>4</v>
      </c>
    </row>
    <row r="900" spans="1:16" x14ac:dyDescent="0.2">
      <c r="A900">
        <f t="shared" ref="A900:A963" si="46">A899+1</f>
        <v>899</v>
      </c>
      <c r="B900" t="s">
        <v>329</v>
      </c>
      <c r="C900" t="s">
        <v>283</v>
      </c>
      <c r="D900" t="s">
        <v>14</v>
      </c>
      <c r="E900">
        <v>37.5</v>
      </c>
      <c r="F900">
        <v>31.3</v>
      </c>
      <c r="G900">
        <v>28</v>
      </c>
      <c r="H900">
        <v>53.2</v>
      </c>
      <c r="I900">
        <v>30.8</v>
      </c>
      <c r="J900">
        <v>59.8</v>
      </c>
      <c r="K900" s="1">
        <v>29336</v>
      </c>
      <c r="L900">
        <v>16.3</v>
      </c>
      <c r="M900" s="2">
        <v>0.01</v>
      </c>
      <c r="N900">
        <v>2013</v>
      </c>
      <c r="O900" s="10">
        <f t="shared" si="44"/>
        <v>41571</v>
      </c>
      <c r="P900">
        <f t="shared" si="45"/>
        <v>5</v>
      </c>
    </row>
    <row r="901" spans="1:16" x14ac:dyDescent="0.2">
      <c r="A901">
        <f t="shared" si="46"/>
        <v>900</v>
      </c>
      <c r="B901" t="s">
        <v>329</v>
      </c>
      <c r="C901" t="s">
        <v>321</v>
      </c>
      <c r="D901" t="s">
        <v>156</v>
      </c>
      <c r="E901">
        <v>18.600000000000001</v>
      </c>
      <c r="F901">
        <v>67.3</v>
      </c>
      <c r="G901">
        <v>19.600000000000001</v>
      </c>
      <c r="H901">
        <v>67.3</v>
      </c>
      <c r="I901">
        <v>75.5</v>
      </c>
      <c r="J901">
        <v>59.8</v>
      </c>
      <c r="K901" s="1">
        <v>22210</v>
      </c>
      <c r="L901">
        <v>12.7</v>
      </c>
      <c r="M901" s="2">
        <v>0.16</v>
      </c>
      <c r="N901">
        <v>2013</v>
      </c>
      <c r="O901" s="10">
        <f t="shared" si="44"/>
        <v>41572</v>
      </c>
      <c r="P901">
        <f t="shared" si="45"/>
        <v>6</v>
      </c>
    </row>
    <row r="902" spans="1:16" x14ac:dyDescent="0.2">
      <c r="A902">
        <f t="shared" si="46"/>
        <v>901</v>
      </c>
      <c r="B902" t="s">
        <v>329</v>
      </c>
      <c r="C902" t="s">
        <v>353</v>
      </c>
      <c r="D902" t="s">
        <v>299</v>
      </c>
      <c r="E902">
        <v>28.7</v>
      </c>
      <c r="F902">
        <v>51.2</v>
      </c>
      <c r="G902">
        <v>21.9</v>
      </c>
      <c r="H902">
        <v>62.1</v>
      </c>
      <c r="I902">
        <v>45.3</v>
      </c>
      <c r="J902">
        <v>59.8</v>
      </c>
      <c r="K902" s="1">
        <v>16841</v>
      </c>
      <c r="L902">
        <v>43.2</v>
      </c>
      <c r="M902" s="2">
        <v>0.08</v>
      </c>
      <c r="N902">
        <v>2013</v>
      </c>
      <c r="O902" s="10">
        <f t="shared" si="44"/>
        <v>41573</v>
      </c>
      <c r="P902">
        <f t="shared" si="45"/>
        <v>7</v>
      </c>
    </row>
    <row r="903" spans="1:16" x14ac:dyDescent="0.2">
      <c r="A903">
        <f t="shared" si="46"/>
        <v>902</v>
      </c>
      <c r="B903" t="s">
        <v>329</v>
      </c>
      <c r="C903" t="s">
        <v>479</v>
      </c>
      <c r="D903" t="s">
        <v>299</v>
      </c>
      <c r="E903">
        <v>22.6</v>
      </c>
      <c r="F903">
        <v>36.299999999999997</v>
      </c>
      <c r="G903">
        <v>23.4</v>
      </c>
      <c r="H903">
        <v>66.2</v>
      </c>
      <c r="I903">
        <v>40.4</v>
      </c>
      <c r="J903">
        <v>59.8</v>
      </c>
      <c r="K903" s="1">
        <v>67552</v>
      </c>
      <c r="L903">
        <v>66</v>
      </c>
      <c r="M903" s="2">
        <v>0.06</v>
      </c>
      <c r="N903">
        <v>2013</v>
      </c>
      <c r="O903" s="10">
        <f t="shared" si="44"/>
        <v>41574</v>
      </c>
      <c r="P903">
        <f t="shared" si="45"/>
        <v>1</v>
      </c>
    </row>
    <row r="904" spans="1:16" x14ac:dyDescent="0.2">
      <c r="A904">
        <f t="shared" si="46"/>
        <v>903</v>
      </c>
      <c r="B904" t="s">
        <v>329</v>
      </c>
      <c r="C904" t="s">
        <v>327</v>
      </c>
      <c r="D904" t="s">
        <v>14</v>
      </c>
      <c r="E904">
        <v>38.5</v>
      </c>
      <c r="F904">
        <v>27.8</v>
      </c>
      <c r="G904">
        <v>44.4</v>
      </c>
      <c r="H904">
        <v>37.200000000000003</v>
      </c>
      <c r="I904">
        <v>27.9</v>
      </c>
      <c r="J904">
        <v>59.8</v>
      </c>
      <c r="K904" s="1">
        <v>30850</v>
      </c>
      <c r="L904">
        <v>18.600000000000001</v>
      </c>
      <c r="M904" s="2">
        <v>0.1</v>
      </c>
      <c r="N904">
        <v>2013</v>
      </c>
      <c r="O904" s="10">
        <f t="shared" si="44"/>
        <v>41575</v>
      </c>
      <c r="P904">
        <f t="shared" si="45"/>
        <v>2</v>
      </c>
    </row>
    <row r="905" spans="1:16" x14ac:dyDescent="0.2">
      <c r="A905">
        <f t="shared" si="46"/>
        <v>904</v>
      </c>
      <c r="B905" t="s">
        <v>355</v>
      </c>
      <c r="C905" t="s">
        <v>331</v>
      </c>
      <c r="D905" t="s">
        <v>177</v>
      </c>
      <c r="E905">
        <v>32</v>
      </c>
      <c r="F905">
        <v>45.7</v>
      </c>
      <c r="G905">
        <v>24</v>
      </c>
      <c r="H905">
        <v>51.9</v>
      </c>
      <c r="I905">
        <v>34.700000000000003</v>
      </c>
      <c r="J905">
        <v>59.8</v>
      </c>
      <c r="K905" s="1">
        <v>28296</v>
      </c>
      <c r="L905">
        <v>13</v>
      </c>
      <c r="M905" s="2">
        <v>0.15</v>
      </c>
      <c r="N905">
        <v>2013</v>
      </c>
      <c r="O905" s="10">
        <f t="shared" si="44"/>
        <v>41576</v>
      </c>
      <c r="P905">
        <f t="shared" si="45"/>
        <v>3</v>
      </c>
    </row>
    <row r="906" spans="1:16" x14ac:dyDescent="0.2">
      <c r="A906">
        <f t="shared" si="46"/>
        <v>905</v>
      </c>
      <c r="B906" t="s">
        <v>355</v>
      </c>
      <c r="C906" t="s">
        <v>309</v>
      </c>
      <c r="D906" t="s">
        <v>20</v>
      </c>
      <c r="E906">
        <v>19.3</v>
      </c>
      <c r="F906">
        <v>89.4</v>
      </c>
      <c r="G906">
        <v>20.100000000000001</v>
      </c>
      <c r="H906">
        <v>58.2</v>
      </c>
      <c r="I906">
        <v>33.4</v>
      </c>
      <c r="J906">
        <v>59.8</v>
      </c>
      <c r="K906" s="1">
        <v>12613</v>
      </c>
      <c r="L906">
        <v>17.600000000000001</v>
      </c>
      <c r="M906" s="2">
        <v>0.38</v>
      </c>
      <c r="N906">
        <v>2013</v>
      </c>
      <c r="O906" s="10">
        <f t="shared" si="44"/>
        <v>41577</v>
      </c>
      <c r="P906">
        <f t="shared" si="45"/>
        <v>4</v>
      </c>
    </row>
    <row r="907" spans="1:16" x14ac:dyDescent="0.2">
      <c r="A907">
        <f t="shared" si="46"/>
        <v>906</v>
      </c>
      <c r="B907" t="s">
        <v>355</v>
      </c>
      <c r="C907" t="s">
        <v>362</v>
      </c>
      <c r="D907" t="s">
        <v>363</v>
      </c>
      <c r="E907">
        <v>34.700000000000003</v>
      </c>
      <c r="F907">
        <v>50.3</v>
      </c>
      <c r="G907">
        <v>26.2</v>
      </c>
      <c r="H907">
        <v>42</v>
      </c>
      <c r="I907">
        <v>28.1</v>
      </c>
      <c r="J907">
        <v>59.8</v>
      </c>
      <c r="K907" s="1">
        <v>51438</v>
      </c>
      <c r="L907">
        <v>13</v>
      </c>
      <c r="M907" s="2">
        <v>0.15</v>
      </c>
      <c r="N907">
        <v>2013</v>
      </c>
      <c r="O907" s="10">
        <f t="shared" si="44"/>
        <v>41578</v>
      </c>
      <c r="P907">
        <f t="shared" si="45"/>
        <v>5</v>
      </c>
    </row>
    <row r="908" spans="1:16" x14ac:dyDescent="0.2">
      <c r="A908">
        <f t="shared" si="46"/>
        <v>907</v>
      </c>
      <c r="B908" t="s">
        <v>355</v>
      </c>
      <c r="C908" t="s">
        <v>480</v>
      </c>
      <c r="D908" t="s">
        <v>62</v>
      </c>
      <c r="E908">
        <v>23.6</v>
      </c>
      <c r="F908">
        <v>50</v>
      </c>
      <c r="G908">
        <v>17.100000000000001</v>
      </c>
      <c r="H908">
        <v>62.6</v>
      </c>
      <c r="I908">
        <v>49</v>
      </c>
      <c r="J908">
        <v>59.8</v>
      </c>
      <c r="K908" s="1">
        <v>35308</v>
      </c>
      <c r="L908">
        <v>16.100000000000001</v>
      </c>
      <c r="M908" s="2">
        <v>0.11</v>
      </c>
      <c r="N908">
        <v>2013</v>
      </c>
      <c r="O908" s="10">
        <f t="shared" si="44"/>
        <v>41579</v>
      </c>
      <c r="P908">
        <f t="shared" si="45"/>
        <v>6</v>
      </c>
    </row>
    <row r="909" spans="1:16" x14ac:dyDescent="0.2">
      <c r="A909">
        <f t="shared" si="46"/>
        <v>908</v>
      </c>
      <c r="B909" t="s">
        <v>355</v>
      </c>
      <c r="C909" t="s">
        <v>292</v>
      </c>
      <c r="D909" t="s">
        <v>14</v>
      </c>
      <c r="E909">
        <v>42.4</v>
      </c>
      <c r="F909">
        <v>26</v>
      </c>
      <c r="G909">
        <v>9.3000000000000007</v>
      </c>
      <c r="H909">
        <v>61</v>
      </c>
      <c r="I909">
        <v>49</v>
      </c>
      <c r="J909">
        <v>59.8</v>
      </c>
      <c r="K909" s="1">
        <v>7086</v>
      </c>
      <c r="L909">
        <v>8.3000000000000007</v>
      </c>
      <c r="M909" s="2">
        <v>0.02</v>
      </c>
      <c r="N909">
        <v>2013</v>
      </c>
      <c r="O909" s="10">
        <f t="shared" si="44"/>
        <v>41580</v>
      </c>
      <c r="P909">
        <f t="shared" si="45"/>
        <v>7</v>
      </c>
    </row>
    <row r="910" spans="1:16" x14ac:dyDescent="0.2">
      <c r="A910">
        <f t="shared" si="46"/>
        <v>909</v>
      </c>
      <c r="B910" t="s">
        <v>355</v>
      </c>
      <c r="C910" t="s">
        <v>332</v>
      </c>
      <c r="D910" t="s">
        <v>44</v>
      </c>
      <c r="E910">
        <v>45.1</v>
      </c>
      <c r="F910">
        <v>24.9</v>
      </c>
      <c r="G910">
        <v>34.200000000000003</v>
      </c>
      <c r="H910">
        <v>32.299999999999997</v>
      </c>
      <c r="I910">
        <v>41.3</v>
      </c>
      <c r="J910">
        <v>59.8</v>
      </c>
      <c r="K910" s="1">
        <v>18162</v>
      </c>
      <c r="L910">
        <v>8.1999999999999993</v>
      </c>
      <c r="M910" s="2">
        <v>0.09</v>
      </c>
      <c r="N910">
        <v>2013</v>
      </c>
      <c r="O910" s="10">
        <f t="shared" si="44"/>
        <v>41581</v>
      </c>
      <c r="P910">
        <f t="shared" si="45"/>
        <v>1</v>
      </c>
    </row>
    <row r="911" spans="1:16" x14ac:dyDescent="0.2">
      <c r="A911">
        <f t="shared" si="46"/>
        <v>910</v>
      </c>
      <c r="B911" t="s">
        <v>355</v>
      </c>
      <c r="C911" t="s">
        <v>140</v>
      </c>
      <c r="D911" t="s">
        <v>38</v>
      </c>
      <c r="E911">
        <v>22.9</v>
      </c>
      <c r="F911">
        <v>62</v>
      </c>
      <c r="G911">
        <v>15.1</v>
      </c>
      <c r="H911">
        <v>57.6</v>
      </c>
      <c r="I911">
        <v>29.6</v>
      </c>
      <c r="J911">
        <v>59.8</v>
      </c>
      <c r="K911" s="1">
        <v>10441</v>
      </c>
      <c r="L911">
        <v>11</v>
      </c>
      <c r="M911" s="2">
        <v>0.25</v>
      </c>
      <c r="N911">
        <v>2013</v>
      </c>
      <c r="O911" s="10">
        <f t="shared" si="44"/>
        <v>41582</v>
      </c>
      <c r="P911">
        <f t="shared" si="45"/>
        <v>2</v>
      </c>
    </row>
    <row r="912" spans="1:16" x14ac:dyDescent="0.2">
      <c r="A912">
        <f t="shared" si="46"/>
        <v>911</v>
      </c>
      <c r="B912" t="s">
        <v>355</v>
      </c>
      <c r="C912" t="s">
        <v>310</v>
      </c>
      <c r="D912" t="s">
        <v>226</v>
      </c>
      <c r="E912">
        <v>22</v>
      </c>
      <c r="F912">
        <v>59</v>
      </c>
      <c r="G912">
        <v>13.8</v>
      </c>
      <c r="H912">
        <v>59.3</v>
      </c>
      <c r="I912">
        <v>49</v>
      </c>
      <c r="J912">
        <v>59.8</v>
      </c>
      <c r="K912" s="1">
        <v>19646</v>
      </c>
      <c r="L912">
        <v>29.1</v>
      </c>
      <c r="M912" s="2">
        <v>0.1</v>
      </c>
      <c r="N912">
        <v>2013</v>
      </c>
      <c r="O912" s="10">
        <f t="shared" si="44"/>
        <v>41583</v>
      </c>
      <c r="P912">
        <f t="shared" si="45"/>
        <v>3</v>
      </c>
    </row>
    <row r="913" spans="1:16" x14ac:dyDescent="0.2">
      <c r="A913">
        <f t="shared" si="46"/>
        <v>912</v>
      </c>
      <c r="B913" t="s">
        <v>355</v>
      </c>
      <c r="C913" t="s">
        <v>481</v>
      </c>
      <c r="D913" t="s">
        <v>482</v>
      </c>
      <c r="E913">
        <v>19.7</v>
      </c>
      <c r="F913">
        <v>71</v>
      </c>
      <c r="G913">
        <v>10.3</v>
      </c>
      <c r="H913">
        <v>63.4</v>
      </c>
      <c r="I913">
        <v>40.200000000000003</v>
      </c>
      <c r="J913">
        <v>59.8</v>
      </c>
      <c r="K913" s="1">
        <v>35889</v>
      </c>
      <c r="L913">
        <v>8.4</v>
      </c>
      <c r="M913" s="2">
        <v>0.21</v>
      </c>
      <c r="N913">
        <v>2013</v>
      </c>
      <c r="O913" s="10">
        <f t="shared" si="44"/>
        <v>41584</v>
      </c>
      <c r="P913">
        <f t="shared" si="45"/>
        <v>4</v>
      </c>
    </row>
    <row r="914" spans="1:16" x14ac:dyDescent="0.2">
      <c r="A914">
        <f t="shared" si="46"/>
        <v>913</v>
      </c>
      <c r="B914" t="s">
        <v>355</v>
      </c>
      <c r="C914" t="s">
        <v>311</v>
      </c>
      <c r="D914" t="s">
        <v>44</v>
      </c>
      <c r="E914">
        <v>44</v>
      </c>
      <c r="F914">
        <v>21.7</v>
      </c>
      <c r="G914">
        <v>28.8</v>
      </c>
      <c r="H914">
        <v>30.7</v>
      </c>
      <c r="I914">
        <v>73.099999999999994</v>
      </c>
      <c r="J914">
        <v>59.8</v>
      </c>
      <c r="K914" s="1">
        <v>18925</v>
      </c>
      <c r="L914">
        <v>6.7</v>
      </c>
      <c r="M914" s="2">
        <v>0.08</v>
      </c>
      <c r="N914">
        <v>2013</v>
      </c>
      <c r="O914" s="10">
        <f t="shared" si="44"/>
        <v>41585</v>
      </c>
      <c r="P914">
        <f t="shared" si="45"/>
        <v>5</v>
      </c>
    </row>
    <row r="915" spans="1:16" x14ac:dyDescent="0.2">
      <c r="A915">
        <f t="shared" si="46"/>
        <v>914</v>
      </c>
      <c r="B915" t="s">
        <v>355</v>
      </c>
      <c r="C915" t="s">
        <v>372</v>
      </c>
      <c r="D915" t="s">
        <v>68</v>
      </c>
      <c r="E915">
        <v>21.1</v>
      </c>
      <c r="F915">
        <v>47.7</v>
      </c>
      <c r="G915">
        <v>27</v>
      </c>
      <c r="H915">
        <v>53.3</v>
      </c>
      <c r="I915">
        <v>38</v>
      </c>
      <c r="J915">
        <v>59.8</v>
      </c>
      <c r="K915" s="1">
        <v>17866</v>
      </c>
      <c r="L915">
        <v>7.7</v>
      </c>
      <c r="M915" s="2">
        <v>0.1</v>
      </c>
      <c r="N915">
        <v>2013</v>
      </c>
      <c r="O915" s="10">
        <f t="shared" si="44"/>
        <v>41586</v>
      </c>
      <c r="P915">
        <f t="shared" si="45"/>
        <v>6</v>
      </c>
    </row>
    <row r="916" spans="1:16" x14ac:dyDescent="0.2">
      <c r="A916">
        <f t="shared" si="46"/>
        <v>915</v>
      </c>
      <c r="B916" t="s">
        <v>355</v>
      </c>
      <c r="C916" t="s">
        <v>483</v>
      </c>
      <c r="D916" t="s">
        <v>226</v>
      </c>
      <c r="E916">
        <v>23.7</v>
      </c>
      <c r="F916">
        <v>66.2</v>
      </c>
      <c r="G916">
        <v>13.4</v>
      </c>
      <c r="H916">
        <v>66</v>
      </c>
      <c r="I916">
        <v>33.200000000000003</v>
      </c>
      <c r="J916">
        <v>59.8</v>
      </c>
      <c r="K916" s="1">
        <v>7426</v>
      </c>
      <c r="L916">
        <v>2.9</v>
      </c>
      <c r="M916" s="2">
        <v>0.28000000000000003</v>
      </c>
      <c r="N916">
        <v>2013</v>
      </c>
      <c r="O916" s="10">
        <f t="shared" si="44"/>
        <v>41587</v>
      </c>
      <c r="P916">
        <f t="shared" si="45"/>
        <v>7</v>
      </c>
    </row>
    <row r="917" spans="1:16" x14ac:dyDescent="0.2">
      <c r="A917">
        <f t="shared" si="46"/>
        <v>916</v>
      </c>
      <c r="B917" t="s">
        <v>355</v>
      </c>
      <c r="C917" t="s">
        <v>484</v>
      </c>
      <c r="D917" t="s">
        <v>57</v>
      </c>
      <c r="E917">
        <v>19.399999999999999</v>
      </c>
      <c r="F917">
        <v>83.3</v>
      </c>
      <c r="G917">
        <v>18.899999999999999</v>
      </c>
      <c r="H917">
        <v>49.6</v>
      </c>
      <c r="I917">
        <v>44.2</v>
      </c>
      <c r="J917">
        <v>59.8</v>
      </c>
      <c r="K917" s="1">
        <v>16606</v>
      </c>
      <c r="L917">
        <v>32.799999999999997</v>
      </c>
      <c r="M917" s="2">
        <v>0.43</v>
      </c>
      <c r="N917">
        <v>2013</v>
      </c>
      <c r="O917" s="10">
        <f t="shared" si="44"/>
        <v>41588</v>
      </c>
      <c r="P917">
        <f t="shared" si="45"/>
        <v>1</v>
      </c>
    </row>
    <row r="918" spans="1:16" x14ac:dyDescent="0.2">
      <c r="A918">
        <f t="shared" si="46"/>
        <v>917</v>
      </c>
      <c r="B918" t="s">
        <v>355</v>
      </c>
      <c r="C918" t="s">
        <v>485</v>
      </c>
      <c r="D918" t="s">
        <v>135</v>
      </c>
      <c r="E918">
        <v>33.1</v>
      </c>
      <c r="F918">
        <v>22.9</v>
      </c>
      <c r="G918">
        <v>40.299999999999997</v>
      </c>
      <c r="H918">
        <v>30.4</v>
      </c>
      <c r="I918">
        <v>99.9</v>
      </c>
      <c r="J918">
        <v>59.8</v>
      </c>
      <c r="K918" s="1">
        <v>21234</v>
      </c>
      <c r="L918">
        <v>14.4</v>
      </c>
      <c r="M918" s="2">
        <v>0.11</v>
      </c>
      <c r="N918">
        <v>2013</v>
      </c>
      <c r="O918" s="10">
        <f t="shared" si="44"/>
        <v>41589</v>
      </c>
      <c r="P918">
        <f t="shared" si="45"/>
        <v>2</v>
      </c>
    </row>
    <row r="919" spans="1:16" x14ac:dyDescent="0.2">
      <c r="A919">
        <f t="shared" si="46"/>
        <v>918</v>
      </c>
      <c r="B919" t="s">
        <v>355</v>
      </c>
      <c r="C919" t="s">
        <v>200</v>
      </c>
      <c r="D919" t="s">
        <v>135</v>
      </c>
      <c r="E919">
        <v>27.9</v>
      </c>
      <c r="F919">
        <v>23.9</v>
      </c>
      <c r="G919">
        <v>32.5</v>
      </c>
      <c r="H919">
        <v>48.5</v>
      </c>
      <c r="I919">
        <v>43.9</v>
      </c>
      <c r="J919">
        <v>59.8</v>
      </c>
      <c r="K919" s="1">
        <v>9336</v>
      </c>
      <c r="L919">
        <v>19.600000000000001</v>
      </c>
      <c r="M919" s="2">
        <v>0.04</v>
      </c>
      <c r="N919">
        <v>2013</v>
      </c>
      <c r="O919" s="10">
        <f t="shared" si="44"/>
        <v>41590</v>
      </c>
      <c r="P919">
        <f t="shared" si="45"/>
        <v>3</v>
      </c>
    </row>
    <row r="920" spans="1:16" x14ac:dyDescent="0.2">
      <c r="A920">
        <f t="shared" si="46"/>
        <v>919</v>
      </c>
      <c r="B920" t="s">
        <v>355</v>
      </c>
      <c r="C920" t="s">
        <v>433</v>
      </c>
      <c r="D920" t="s">
        <v>102</v>
      </c>
      <c r="E920">
        <v>22.6</v>
      </c>
      <c r="F920">
        <v>69.3</v>
      </c>
      <c r="G920">
        <v>19.8</v>
      </c>
      <c r="H920">
        <v>51.9</v>
      </c>
      <c r="I920">
        <v>41.1</v>
      </c>
      <c r="J920">
        <v>59.8</v>
      </c>
      <c r="K920" s="1">
        <v>14067</v>
      </c>
      <c r="L920">
        <v>26.8</v>
      </c>
      <c r="M920" s="2">
        <v>0.14000000000000001</v>
      </c>
      <c r="N920">
        <v>2013</v>
      </c>
      <c r="O920" s="10">
        <f t="shared" si="44"/>
        <v>41591</v>
      </c>
      <c r="P920">
        <f t="shared" si="45"/>
        <v>4</v>
      </c>
    </row>
    <row r="921" spans="1:16" x14ac:dyDescent="0.2">
      <c r="A921">
        <f t="shared" si="46"/>
        <v>920</v>
      </c>
      <c r="B921" t="s">
        <v>355</v>
      </c>
      <c r="C921" t="s">
        <v>486</v>
      </c>
      <c r="D921" t="s">
        <v>14</v>
      </c>
      <c r="E921">
        <v>34.799999999999997</v>
      </c>
      <c r="F921">
        <v>29.2</v>
      </c>
      <c r="G921">
        <v>28.8</v>
      </c>
      <c r="H921">
        <v>47.6</v>
      </c>
      <c r="I921">
        <v>35.700000000000003</v>
      </c>
      <c r="J921">
        <v>59.8</v>
      </c>
      <c r="K921" s="1">
        <v>30533</v>
      </c>
      <c r="L921">
        <v>13.6</v>
      </c>
      <c r="M921" s="2">
        <v>0.11</v>
      </c>
      <c r="N921">
        <v>2013</v>
      </c>
      <c r="O921" s="10">
        <f t="shared" si="44"/>
        <v>41592</v>
      </c>
      <c r="P921">
        <f t="shared" si="45"/>
        <v>5</v>
      </c>
    </row>
    <row r="922" spans="1:16" x14ac:dyDescent="0.2">
      <c r="A922">
        <f t="shared" si="46"/>
        <v>921</v>
      </c>
      <c r="B922" t="s">
        <v>355</v>
      </c>
      <c r="C922" t="s">
        <v>375</v>
      </c>
      <c r="D922" t="s">
        <v>299</v>
      </c>
      <c r="E922">
        <v>27.2</v>
      </c>
      <c r="F922">
        <v>38.1</v>
      </c>
      <c r="G922">
        <v>23.8</v>
      </c>
      <c r="H922">
        <v>47.7</v>
      </c>
      <c r="I922">
        <v>68.099999999999994</v>
      </c>
      <c r="J922">
        <v>59.8</v>
      </c>
      <c r="K922" s="1">
        <v>30025</v>
      </c>
      <c r="L922">
        <v>22.2</v>
      </c>
      <c r="M922" s="2">
        <v>0.12</v>
      </c>
      <c r="N922">
        <v>2013</v>
      </c>
      <c r="O922" s="10">
        <f t="shared" si="44"/>
        <v>41593</v>
      </c>
      <c r="P922">
        <f t="shared" si="45"/>
        <v>6</v>
      </c>
    </row>
    <row r="923" spans="1:16" x14ac:dyDescent="0.2">
      <c r="A923">
        <f t="shared" si="46"/>
        <v>922</v>
      </c>
      <c r="B923" t="s">
        <v>355</v>
      </c>
      <c r="C923" t="s">
        <v>487</v>
      </c>
      <c r="D923" t="s">
        <v>59</v>
      </c>
      <c r="E923">
        <v>36.1</v>
      </c>
      <c r="F923">
        <v>45.8</v>
      </c>
      <c r="G923">
        <v>12</v>
      </c>
      <c r="H923">
        <v>59.6</v>
      </c>
      <c r="I923">
        <v>44</v>
      </c>
      <c r="J923">
        <v>59.8</v>
      </c>
      <c r="K923" s="1">
        <v>24954</v>
      </c>
      <c r="L923">
        <v>12.7</v>
      </c>
      <c r="M923" s="2">
        <v>0.06</v>
      </c>
      <c r="N923">
        <v>2013</v>
      </c>
      <c r="O923" s="10">
        <f t="shared" si="44"/>
        <v>41594</v>
      </c>
      <c r="P923">
        <f t="shared" si="45"/>
        <v>7</v>
      </c>
    </row>
    <row r="924" spans="1:16" x14ac:dyDescent="0.2">
      <c r="A924">
        <f t="shared" si="46"/>
        <v>923</v>
      </c>
      <c r="B924" t="s">
        <v>355</v>
      </c>
      <c r="C924" t="s">
        <v>376</v>
      </c>
      <c r="D924" t="s">
        <v>299</v>
      </c>
      <c r="E924">
        <v>35.299999999999997</v>
      </c>
      <c r="F924">
        <v>33.200000000000003</v>
      </c>
      <c r="G924">
        <v>30.6</v>
      </c>
      <c r="H924">
        <v>39.1</v>
      </c>
      <c r="I924">
        <v>36</v>
      </c>
      <c r="J924">
        <v>59.8</v>
      </c>
      <c r="K924" s="1">
        <v>120986</v>
      </c>
      <c r="L924">
        <v>32.299999999999997</v>
      </c>
      <c r="M924" s="2">
        <v>7.0000000000000007E-2</v>
      </c>
      <c r="N924">
        <v>2013</v>
      </c>
      <c r="O924" s="10">
        <f t="shared" si="44"/>
        <v>41595</v>
      </c>
      <c r="P924">
        <f t="shared" si="45"/>
        <v>1</v>
      </c>
    </row>
    <row r="925" spans="1:16" x14ac:dyDescent="0.2">
      <c r="A925">
        <f t="shared" si="46"/>
        <v>924</v>
      </c>
      <c r="B925" t="s">
        <v>355</v>
      </c>
      <c r="C925" t="s">
        <v>378</v>
      </c>
      <c r="D925" t="s">
        <v>379</v>
      </c>
      <c r="E925">
        <v>32.9</v>
      </c>
      <c r="F925">
        <v>16.7</v>
      </c>
      <c r="G925">
        <v>42.8</v>
      </c>
      <c r="H925">
        <v>34.200000000000003</v>
      </c>
      <c r="I925">
        <v>93</v>
      </c>
      <c r="J925">
        <v>59.8</v>
      </c>
      <c r="K925" s="1">
        <v>10977</v>
      </c>
      <c r="L925">
        <v>18.7</v>
      </c>
      <c r="M925" s="2">
        <v>0</v>
      </c>
      <c r="N925">
        <v>2013</v>
      </c>
      <c r="O925" s="10">
        <f t="shared" ref="O925:O968" si="47">DATE(N925,1,A323)</f>
        <v>41596</v>
      </c>
      <c r="P925">
        <f t="shared" si="45"/>
        <v>2</v>
      </c>
    </row>
    <row r="926" spans="1:16" x14ac:dyDescent="0.2">
      <c r="A926">
        <f t="shared" si="46"/>
        <v>925</v>
      </c>
      <c r="B926" t="s">
        <v>355</v>
      </c>
      <c r="C926" t="s">
        <v>296</v>
      </c>
      <c r="D926" t="s">
        <v>14</v>
      </c>
      <c r="E926">
        <v>30.2</v>
      </c>
      <c r="F926">
        <v>27.8</v>
      </c>
      <c r="G926">
        <v>30</v>
      </c>
      <c r="H926">
        <v>52.9</v>
      </c>
      <c r="I926">
        <v>49</v>
      </c>
      <c r="J926">
        <v>59.8</v>
      </c>
      <c r="K926" s="1">
        <v>15387</v>
      </c>
      <c r="L926">
        <v>18.5</v>
      </c>
      <c r="M926" s="2">
        <v>0.08</v>
      </c>
      <c r="N926">
        <v>2013</v>
      </c>
      <c r="O926" s="10">
        <f t="shared" si="47"/>
        <v>41597</v>
      </c>
      <c r="P926">
        <f t="shared" si="45"/>
        <v>3</v>
      </c>
    </row>
    <row r="927" spans="1:16" x14ac:dyDescent="0.2">
      <c r="A927">
        <f t="shared" si="46"/>
        <v>926</v>
      </c>
      <c r="B927" t="s">
        <v>355</v>
      </c>
      <c r="C927" t="s">
        <v>208</v>
      </c>
      <c r="D927" t="s">
        <v>59</v>
      </c>
      <c r="E927">
        <v>33.1</v>
      </c>
      <c r="F927">
        <v>24.2</v>
      </c>
      <c r="G927">
        <v>17.8</v>
      </c>
      <c r="H927">
        <v>52.2</v>
      </c>
      <c r="I927">
        <v>43.5</v>
      </c>
      <c r="J927">
        <v>59.8</v>
      </c>
      <c r="K927" s="1">
        <v>51351</v>
      </c>
      <c r="L927">
        <v>16.600000000000001</v>
      </c>
      <c r="M927" s="2">
        <v>0.08</v>
      </c>
      <c r="N927">
        <v>2013</v>
      </c>
      <c r="O927" s="10">
        <f t="shared" si="47"/>
        <v>41598</v>
      </c>
      <c r="P927">
        <f t="shared" si="45"/>
        <v>4</v>
      </c>
    </row>
    <row r="928" spans="1:16" x14ac:dyDescent="0.2">
      <c r="A928">
        <f t="shared" si="46"/>
        <v>927</v>
      </c>
      <c r="B928" t="s">
        <v>355</v>
      </c>
      <c r="C928" t="s">
        <v>341</v>
      </c>
      <c r="D928" t="s">
        <v>169</v>
      </c>
      <c r="E928">
        <v>21.7</v>
      </c>
      <c r="F928">
        <v>61.8</v>
      </c>
      <c r="G928">
        <v>19.399999999999999</v>
      </c>
      <c r="H928">
        <v>56.4</v>
      </c>
      <c r="I928">
        <v>29.1</v>
      </c>
      <c r="J928">
        <v>59.8</v>
      </c>
      <c r="K928" s="1">
        <v>10398</v>
      </c>
      <c r="L928">
        <v>12.2</v>
      </c>
      <c r="M928" s="2">
        <v>0.1</v>
      </c>
      <c r="N928">
        <v>2013</v>
      </c>
      <c r="O928" s="10">
        <f t="shared" si="47"/>
        <v>41599</v>
      </c>
      <c r="P928">
        <f t="shared" si="45"/>
        <v>5</v>
      </c>
    </row>
    <row r="929" spans="1:16" x14ac:dyDescent="0.2">
      <c r="A929">
        <f t="shared" si="46"/>
        <v>928</v>
      </c>
      <c r="B929" t="s">
        <v>355</v>
      </c>
      <c r="C929" t="s">
        <v>381</v>
      </c>
      <c r="D929" t="s">
        <v>102</v>
      </c>
      <c r="E929">
        <v>25.3</v>
      </c>
      <c r="F929">
        <v>71.5</v>
      </c>
      <c r="G929">
        <v>19.5</v>
      </c>
      <c r="H929">
        <v>47.4</v>
      </c>
      <c r="I929">
        <v>38.799999999999997</v>
      </c>
      <c r="J929">
        <v>59.8</v>
      </c>
      <c r="K929" s="1">
        <v>15805</v>
      </c>
      <c r="L929">
        <v>22.3</v>
      </c>
      <c r="M929" s="2">
        <v>0.15</v>
      </c>
      <c r="N929">
        <v>2013</v>
      </c>
      <c r="O929" s="10">
        <f t="shared" si="47"/>
        <v>41600</v>
      </c>
      <c r="P929">
        <f t="shared" si="45"/>
        <v>6</v>
      </c>
    </row>
    <row r="930" spans="1:16" x14ac:dyDescent="0.2">
      <c r="A930">
        <f t="shared" si="46"/>
        <v>929</v>
      </c>
      <c r="B930" t="s">
        <v>355</v>
      </c>
      <c r="C930" t="s">
        <v>384</v>
      </c>
      <c r="D930" t="s">
        <v>181</v>
      </c>
      <c r="E930">
        <v>19.899999999999999</v>
      </c>
      <c r="F930">
        <v>88</v>
      </c>
      <c r="G930">
        <v>24</v>
      </c>
      <c r="H930">
        <v>48.4</v>
      </c>
      <c r="I930">
        <v>49.8</v>
      </c>
      <c r="J930">
        <v>59.8</v>
      </c>
      <c r="K930" s="1">
        <v>12187</v>
      </c>
      <c r="L930">
        <v>16.5</v>
      </c>
      <c r="M930" s="2">
        <v>0.2</v>
      </c>
      <c r="N930">
        <v>2013</v>
      </c>
      <c r="O930" s="10">
        <f t="shared" si="47"/>
        <v>41601</v>
      </c>
      <c r="P930">
        <f t="shared" si="45"/>
        <v>7</v>
      </c>
    </row>
    <row r="931" spans="1:16" x14ac:dyDescent="0.2">
      <c r="A931">
        <f t="shared" si="46"/>
        <v>930</v>
      </c>
      <c r="B931" t="s">
        <v>355</v>
      </c>
      <c r="C931" t="s">
        <v>343</v>
      </c>
      <c r="D931" t="s">
        <v>344</v>
      </c>
      <c r="E931">
        <v>17.100000000000001</v>
      </c>
      <c r="F931">
        <v>44.4</v>
      </c>
      <c r="G931">
        <v>16.3</v>
      </c>
      <c r="H931">
        <v>68.599999999999994</v>
      </c>
      <c r="I931">
        <v>34.1</v>
      </c>
      <c r="J931">
        <v>59.8</v>
      </c>
      <c r="K931" s="1">
        <v>14650</v>
      </c>
      <c r="L931">
        <v>26.9</v>
      </c>
      <c r="M931" s="2">
        <v>0.05</v>
      </c>
      <c r="N931">
        <v>2013</v>
      </c>
      <c r="O931" s="10">
        <f t="shared" si="47"/>
        <v>41602</v>
      </c>
      <c r="P931">
        <f t="shared" si="45"/>
        <v>1</v>
      </c>
    </row>
    <row r="932" spans="1:16" x14ac:dyDescent="0.2">
      <c r="A932">
        <f t="shared" si="46"/>
        <v>931</v>
      </c>
      <c r="B932" t="s">
        <v>355</v>
      </c>
      <c r="C932" t="s">
        <v>385</v>
      </c>
      <c r="D932" t="s">
        <v>129</v>
      </c>
      <c r="E932">
        <v>22.4</v>
      </c>
      <c r="F932">
        <v>39.5</v>
      </c>
      <c r="G932">
        <v>19.100000000000001</v>
      </c>
      <c r="H932">
        <v>58.1</v>
      </c>
      <c r="I932">
        <v>36.700000000000003</v>
      </c>
      <c r="J932">
        <v>59.8</v>
      </c>
      <c r="K932" s="1">
        <v>10798</v>
      </c>
      <c r="L932">
        <v>17.3</v>
      </c>
      <c r="M932" s="2">
        <v>0.06</v>
      </c>
      <c r="N932">
        <v>2013</v>
      </c>
      <c r="O932" s="10">
        <f t="shared" si="47"/>
        <v>41603</v>
      </c>
      <c r="P932">
        <f t="shared" si="45"/>
        <v>2</v>
      </c>
    </row>
    <row r="933" spans="1:16" x14ac:dyDescent="0.2">
      <c r="A933">
        <f t="shared" si="46"/>
        <v>932</v>
      </c>
      <c r="B933" t="s">
        <v>355</v>
      </c>
      <c r="C933" t="s">
        <v>488</v>
      </c>
      <c r="D933" t="s">
        <v>30</v>
      </c>
      <c r="E933">
        <v>20.8</v>
      </c>
      <c r="F933">
        <v>59.5</v>
      </c>
      <c r="G933">
        <v>11</v>
      </c>
      <c r="H933">
        <v>69.400000000000006</v>
      </c>
      <c r="I933">
        <v>49</v>
      </c>
      <c r="J933">
        <v>59.8</v>
      </c>
      <c r="K933" s="1">
        <v>10416</v>
      </c>
      <c r="L933">
        <v>46.9</v>
      </c>
      <c r="M933" s="2">
        <v>0.19</v>
      </c>
      <c r="N933">
        <v>2013</v>
      </c>
      <c r="O933" s="10">
        <f t="shared" si="47"/>
        <v>41604</v>
      </c>
      <c r="P933">
        <f t="shared" si="45"/>
        <v>3</v>
      </c>
    </row>
    <row r="934" spans="1:16" x14ac:dyDescent="0.2">
      <c r="A934">
        <f t="shared" si="46"/>
        <v>933</v>
      </c>
      <c r="B934" t="s">
        <v>355</v>
      </c>
      <c r="C934" t="s">
        <v>319</v>
      </c>
      <c r="D934" t="s">
        <v>226</v>
      </c>
      <c r="E934">
        <v>26.9</v>
      </c>
      <c r="F934">
        <v>59.7</v>
      </c>
      <c r="G934">
        <v>17.600000000000001</v>
      </c>
      <c r="H934">
        <v>57.4</v>
      </c>
      <c r="I934">
        <v>29.5</v>
      </c>
      <c r="J934">
        <v>59.8</v>
      </c>
      <c r="K934" s="1">
        <v>20584</v>
      </c>
      <c r="L934">
        <v>26.8</v>
      </c>
      <c r="M934" s="2">
        <v>0.12</v>
      </c>
      <c r="N934">
        <v>2013</v>
      </c>
      <c r="O934" s="10">
        <f t="shared" si="47"/>
        <v>41605</v>
      </c>
      <c r="P934">
        <f t="shared" si="45"/>
        <v>4</v>
      </c>
    </row>
    <row r="935" spans="1:16" x14ac:dyDescent="0.2">
      <c r="A935">
        <f t="shared" si="46"/>
        <v>934</v>
      </c>
      <c r="B935" t="s">
        <v>355</v>
      </c>
      <c r="C935" t="s">
        <v>345</v>
      </c>
      <c r="D935" t="s">
        <v>33</v>
      </c>
      <c r="E935">
        <v>24.4</v>
      </c>
      <c r="F935">
        <v>39</v>
      </c>
      <c r="G935">
        <v>31.3</v>
      </c>
      <c r="H935">
        <v>48.2</v>
      </c>
      <c r="I935">
        <v>48.1</v>
      </c>
      <c r="J935">
        <v>59.8</v>
      </c>
      <c r="K935" s="1">
        <v>21643</v>
      </c>
      <c r="L935">
        <v>28.3</v>
      </c>
      <c r="M935" s="2">
        <v>0.04</v>
      </c>
      <c r="N935">
        <v>2013</v>
      </c>
      <c r="O935" s="10">
        <f t="shared" si="47"/>
        <v>41606</v>
      </c>
      <c r="P935">
        <f t="shared" si="45"/>
        <v>5</v>
      </c>
    </row>
    <row r="936" spans="1:16" x14ac:dyDescent="0.2">
      <c r="A936">
        <f t="shared" si="46"/>
        <v>935</v>
      </c>
      <c r="B936" t="s">
        <v>355</v>
      </c>
      <c r="C936" t="s">
        <v>349</v>
      </c>
      <c r="D936" t="s">
        <v>14</v>
      </c>
      <c r="E936">
        <v>39.1</v>
      </c>
      <c r="F936">
        <v>21.7</v>
      </c>
      <c r="G936">
        <v>27.8</v>
      </c>
      <c r="H936">
        <v>45.5</v>
      </c>
      <c r="I936">
        <v>49</v>
      </c>
      <c r="J936">
        <v>59.8</v>
      </c>
      <c r="K936">
        <v>23873.8</v>
      </c>
      <c r="L936">
        <v>18.399999999999999</v>
      </c>
      <c r="M936" s="2">
        <v>0.25</v>
      </c>
      <c r="N936">
        <v>2013</v>
      </c>
      <c r="O936" s="10">
        <f t="shared" si="47"/>
        <v>41607</v>
      </c>
      <c r="P936">
        <f t="shared" si="45"/>
        <v>6</v>
      </c>
    </row>
    <row r="937" spans="1:16" x14ac:dyDescent="0.2">
      <c r="A937">
        <f t="shared" si="46"/>
        <v>936</v>
      </c>
      <c r="B937" t="s">
        <v>355</v>
      </c>
      <c r="C937" t="s">
        <v>391</v>
      </c>
      <c r="D937" t="s">
        <v>33</v>
      </c>
      <c r="E937">
        <v>31.6</v>
      </c>
      <c r="F937">
        <v>38.6</v>
      </c>
      <c r="G937">
        <v>32.4</v>
      </c>
      <c r="H937">
        <v>44.4</v>
      </c>
      <c r="I937">
        <v>43.5</v>
      </c>
      <c r="J937">
        <v>59.8</v>
      </c>
      <c r="K937" s="1">
        <v>28576</v>
      </c>
      <c r="L937">
        <v>27.8</v>
      </c>
      <c r="M937" s="2">
        <v>0.11</v>
      </c>
      <c r="N937">
        <v>2013</v>
      </c>
      <c r="O937" s="10">
        <f t="shared" si="47"/>
        <v>41608</v>
      </c>
      <c r="P937">
        <f t="shared" si="45"/>
        <v>7</v>
      </c>
    </row>
    <row r="938" spans="1:16" x14ac:dyDescent="0.2">
      <c r="A938">
        <f t="shared" si="46"/>
        <v>937</v>
      </c>
      <c r="B938" t="s">
        <v>355</v>
      </c>
      <c r="C938" t="s">
        <v>392</v>
      </c>
      <c r="D938" t="s">
        <v>14</v>
      </c>
      <c r="E938">
        <v>19.399999999999999</v>
      </c>
      <c r="F938">
        <v>32.6</v>
      </c>
      <c r="G938">
        <v>16.399999999999999</v>
      </c>
      <c r="H938">
        <v>65.2</v>
      </c>
      <c r="I938">
        <v>32.6</v>
      </c>
      <c r="J938">
        <v>59.8</v>
      </c>
      <c r="K938" s="1">
        <v>13908</v>
      </c>
      <c r="L938">
        <v>18.100000000000001</v>
      </c>
      <c r="M938" s="2">
        <v>7.0000000000000007E-2</v>
      </c>
      <c r="N938">
        <v>2013</v>
      </c>
      <c r="O938" s="10">
        <f t="shared" si="47"/>
        <v>41609</v>
      </c>
      <c r="P938">
        <f t="shared" si="45"/>
        <v>1</v>
      </c>
    </row>
    <row r="939" spans="1:16" x14ac:dyDescent="0.2">
      <c r="A939">
        <f t="shared" si="46"/>
        <v>938</v>
      </c>
      <c r="B939" t="s">
        <v>355</v>
      </c>
      <c r="C939" t="s">
        <v>305</v>
      </c>
      <c r="D939" t="s">
        <v>299</v>
      </c>
      <c r="E939">
        <v>21</v>
      </c>
      <c r="F939">
        <v>37</v>
      </c>
      <c r="G939">
        <v>21.4</v>
      </c>
      <c r="H939">
        <v>64.5</v>
      </c>
      <c r="I939">
        <v>31.7</v>
      </c>
      <c r="J939">
        <v>59.8</v>
      </c>
      <c r="K939" s="1">
        <v>62577</v>
      </c>
      <c r="L939">
        <v>18.3</v>
      </c>
      <c r="M939" s="2">
        <v>0.04</v>
      </c>
      <c r="N939">
        <v>2013</v>
      </c>
      <c r="O939" s="10">
        <f t="shared" si="47"/>
        <v>41610</v>
      </c>
      <c r="P939">
        <f t="shared" si="45"/>
        <v>2</v>
      </c>
    </row>
    <row r="940" spans="1:16" x14ac:dyDescent="0.2">
      <c r="A940">
        <f t="shared" si="46"/>
        <v>939</v>
      </c>
      <c r="B940" t="s">
        <v>355</v>
      </c>
      <c r="C940" t="s">
        <v>489</v>
      </c>
      <c r="D940" t="s">
        <v>299</v>
      </c>
      <c r="E940">
        <v>25.6</v>
      </c>
      <c r="F940">
        <v>34.4</v>
      </c>
      <c r="G940">
        <v>18.3</v>
      </c>
      <c r="H940">
        <v>56.3</v>
      </c>
      <c r="I940">
        <v>60.6</v>
      </c>
      <c r="J940">
        <v>59.8</v>
      </c>
      <c r="K940" s="1">
        <v>22958</v>
      </c>
      <c r="L940">
        <v>40.6</v>
      </c>
      <c r="M940" s="2">
        <v>0.06</v>
      </c>
      <c r="N940">
        <v>2013</v>
      </c>
      <c r="O940" s="10">
        <f t="shared" si="47"/>
        <v>41611</v>
      </c>
      <c r="P940">
        <f t="shared" si="45"/>
        <v>3</v>
      </c>
    </row>
    <row r="941" spans="1:16" x14ac:dyDescent="0.2">
      <c r="A941">
        <f t="shared" si="46"/>
        <v>940</v>
      </c>
      <c r="B941" t="s">
        <v>355</v>
      </c>
      <c r="C941" t="s">
        <v>395</v>
      </c>
      <c r="D941" t="s">
        <v>299</v>
      </c>
      <c r="E941">
        <v>22.6</v>
      </c>
      <c r="F941">
        <v>29.6</v>
      </c>
      <c r="G941">
        <v>23.2</v>
      </c>
      <c r="H941">
        <v>63.8</v>
      </c>
      <c r="I941">
        <v>39.4</v>
      </c>
      <c r="J941">
        <v>59.8</v>
      </c>
      <c r="K941" s="1">
        <v>47247</v>
      </c>
      <c r="L941">
        <v>18</v>
      </c>
      <c r="M941" s="2">
        <v>0.04</v>
      </c>
      <c r="N941">
        <v>2013</v>
      </c>
      <c r="O941" s="10">
        <f t="shared" si="47"/>
        <v>41612</v>
      </c>
      <c r="P941">
        <f t="shared" si="45"/>
        <v>4</v>
      </c>
    </row>
    <row r="942" spans="1:16" x14ac:dyDescent="0.2">
      <c r="A942">
        <f t="shared" si="46"/>
        <v>941</v>
      </c>
      <c r="B942" t="s">
        <v>355</v>
      </c>
      <c r="C942" t="s">
        <v>490</v>
      </c>
      <c r="D942" t="s">
        <v>20</v>
      </c>
      <c r="E942">
        <v>12.8</v>
      </c>
      <c r="F942">
        <v>70.2</v>
      </c>
      <c r="G942">
        <v>10.5</v>
      </c>
      <c r="H942">
        <v>72.3</v>
      </c>
      <c r="I942">
        <v>29.2</v>
      </c>
      <c r="J942">
        <v>59.8</v>
      </c>
      <c r="K942" s="1">
        <v>20161</v>
      </c>
      <c r="L942">
        <v>19.100000000000001</v>
      </c>
      <c r="M942" s="2">
        <v>0.23</v>
      </c>
      <c r="N942">
        <v>2013</v>
      </c>
      <c r="O942" s="10">
        <f t="shared" si="47"/>
        <v>41613</v>
      </c>
      <c r="P942">
        <f t="shared" si="45"/>
        <v>5</v>
      </c>
    </row>
    <row r="943" spans="1:16" x14ac:dyDescent="0.2">
      <c r="A943">
        <f t="shared" si="46"/>
        <v>942</v>
      </c>
      <c r="B943" t="s">
        <v>355</v>
      </c>
      <c r="C943" t="s">
        <v>453</v>
      </c>
      <c r="D943" t="s">
        <v>57</v>
      </c>
      <c r="E943">
        <v>28.4</v>
      </c>
      <c r="F943">
        <v>81</v>
      </c>
      <c r="G943">
        <v>25</v>
      </c>
      <c r="H943">
        <v>34.1</v>
      </c>
      <c r="I943">
        <v>83.7</v>
      </c>
      <c r="J943">
        <v>59.8</v>
      </c>
      <c r="K943" s="1">
        <v>18971</v>
      </c>
      <c r="L943">
        <v>26.2</v>
      </c>
      <c r="M943" s="2">
        <v>0.32</v>
      </c>
      <c r="N943">
        <v>2013</v>
      </c>
      <c r="O943" s="10">
        <f t="shared" si="47"/>
        <v>41614</v>
      </c>
      <c r="P943">
        <f t="shared" si="45"/>
        <v>6</v>
      </c>
    </row>
    <row r="944" spans="1:16" x14ac:dyDescent="0.2">
      <c r="A944">
        <f t="shared" si="46"/>
        <v>943</v>
      </c>
      <c r="B944" t="s">
        <v>355</v>
      </c>
      <c r="C944" t="s">
        <v>400</v>
      </c>
      <c r="D944" t="s">
        <v>129</v>
      </c>
      <c r="E944">
        <v>25.6</v>
      </c>
      <c r="F944">
        <v>35</v>
      </c>
      <c r="G944">
        <v>23.9</v>
      </c>
      <c r="H944">
        <v>51.2</v>
      </c>
      <c r="I944">
        <v>49.3</v>
      </c>
      <c r="J944">
        <v>59.8</v>
      </c>
      <c r="K944" s="1">
        <v>10045</v>
      </c>
      <c r="L944">
        <v>9.5</v>
      </c>
      <c r="M944" s="2">
        <v>0.04</v>
      </c>
      <c r="N944">
        <v>2013</v>
      </c>
      <c r="O944" s="10">
        <f t="shared" si="47"/>
        <v>41615</v>
      </c>
      <c r="P944">
        <f t="shared" si="45"/>
        <v>7</v>
      </c>
    </row>
    <row r="945" spans="1:16" x14ac:dyDescent="0.2">
      <c r="A945">
        <f t="shared" si="46"/>
        <v>944</v>
      </c>
      <c r="B945" t="s">
        <v>355</v>
      </c>
      <c r="C945" t="s">
        <v>324</v>
      </c>
      <c r="D945" t="s">
        <v>44</v>
      </c>
      <c r="E945">
        <v>39.9</v>
      </c>
      <c r="F945">
        <v>30.7</v>
      </c>
      <c r="G945">
        <v>26.2</v>
      </c>
      <c r="H945">
        <v>45.3</v>
      </c>
      <c r="I945">
        <v>33</v>
      </c>
      <c r="J945">
        <v>59.8</v>
      </c>
      <c r="K945" s="1">
        <v>15930</v>
      </c>
      <c r="L945">
        <v>12.6</v>
      </c>
      <c r="M945" s="2">
        <v>0.16</v>
      </c>
      <c r="N945">
        <v>2013</v>
      </c>
      <c r="O945" s="10">
        <f t="shared" si="47"/>
        <v>41616</v>
      </c>
      <c r="P945">
        <f t="shared" si="45"/>
        <v>1</v>
      </c>
    </row>
    <row r="946" spans="1:16" x14ac:dyDescent="0.2">
      <c r="A946">
        <f t="shared" si="46"/>
        <v>945</v>
      </c>
      <c r="B946" t="s">
        <v>355</v>
      </c>
      <c r="C946" t="s">
        <v>491</v>
      </c>
      <c r="D946" t="s">
        <v>14</v>
      </c>
      <c r="E946">
        <v>28.5</v>
      </c>
      <c r="F946">
        <v>19.899999999999999</v>
      </c>
      <c r="G946">
        <v>20.6</v>
      </c>
      <c r="H946">
        <v>58.6</v>
      </c>
      <c r="I946">
        <v>49</v>
      </c>
      <c r="J946">
        <v>59.8</v>
      </c>
      <c r="K946">
        <v>23873.8</v>
      </c>
      <c r="L946">
        <v>18.399999999999999</v>
      </c>
      <c r="M946" s="2">
        <v>0.25</v>
      </c>
      <c r="N946">
        <v>2013</v>
      </c>
      <c r="O946" s="10">
        <f t="shared" si="47"/>
        <v>41617</v>
      </c>
      <c r="P946">
        <f t="shared" si="45"/>
        <v>2</v>
      </c>
    </row>
    <row r="947" spans="1:16" x14ac:dyDescent="0.2">
      <c r="A947">
        <f t="shared" si="46"/>
        <v>946</v>
      </c>
      <c r="B947" t="s">
        <v>355</v>
      </c>
      <c r="C947" t="s">
        <v>403</v>
      </c>
      <c r="D947" t="s">
        <v>181</v>
      </c>
      <c r="E947">
        <v>17.7</v>
      </c>
      <c r="F947">
        <v>85.6</v>
      </c>
      <c r="G947">
        <v>19.899999999999999</v>
      </c>
      <c r="H947">
        <v>61.9</v>
      </c>
      <c r="I947">
        <v>28.2</v>
      </c>
      <c r="J947">
        <v>59.8</v>
      </c>
      <c r="K947" s="1">
        <v>10159</v>
      </c>
      <c r="L947">
        <v>17</v>
      </c>
      <c r="M947" s="2">
        <v>0.25</v>
      </c>
      <c r="N947">
        <v>2013</v>
      </c>
      <c r="O947" s="10">
        <f t="shared" si="47"/>
        <v>41618</v>
      </c>
      <c r="P947">
        <f t="shared" si="45"/>
        <v>3</v>
      </c>
    </row>
    <row r="948" spans="1:16" x14ac:dyDescent="0.2">
      <c r="A948">
        <f t="shared" si="46"/>
        <v>947</v>
      </c>
      <c r="B948" t="s">
        <v>355</v>
      </c>
      <c r="C948" t="s">
        <v>325</v>
      </c>
      <c r="D948" t="s">
        <v>57</v>
      </c>
      <c r="E948">
        <v>22.5</v>
      </c>
      <c r="F948">
        <v>83.7</v>
      </c>
      <c r="G948">
        <v>27.3</v>
      </c>
      <c r="H948">
        <v>47.4</v>
      </c>
      <c r="I948">
        <v>54</v>
      </c>
      <c r="J948">
        <v>59.8</v>
      </c>
      <c r="K948" s="1">
        <v>16489</v>
      </c>
      <c r="L948">
        <v>25.4</v>
      </c>
      <c r="M948" s="2">
        <v>0.24</v>
      </c>
      <c r="N948">
        <v>2013</v>
      </c>
      <c r="O948" s="10">
        <f t="shared" si="47"/>
        <v>41619</v>
      </c>
      <c r="P948">
        <f t="shared" si="45"/>
        <v>4</v>
      </c>
    </row>
    <row r="949" spans="1:16" x14ac:dyDescent="0.2">
      <c r="A949">
        <f t="shared" si="46"/>
        <v>948</v>
      </c>
      <c r="B949" t="s">
        <v>355</v>
      </c>
      <c r="C949" t="s">
        <v>406</v>
      </c>
      <c r="D949" t="s">
        <v>151</v>
      </c>
      <c r="E949">
        <v>26.7</v>
      </c>
      <c r="F949">
        <v>48.4</v>
      </c>
      <c r="G949">
        <v>26.8</v>
      </c>
      <c r="H949">
        <v>53.8</v>
      </c>
      <c r="I949">
        <v>37.5</v>
      </c>
      <c r="J949">
        <v>59.8</v>
      </c>
      <c r="K949" s="1">
        <v>9020</v>
      </c>
      <c r="L949">
        <v>17.100000000000001</v>
      </c>
      <c r="M949" s="2">
        <v>0.16</v>
      </c>
      <c r="N949">
        <v>2013</v>
      </c>
      <c r="O949" s="10">
        <f t="shared" si="47"/>
        <v>41620</v>
      </c>
      <c r="P949">
        <f t="shared" si="45"/>
        <v>5</v>
      </c>
    </row>
    <row r="950" spans="1:16" x14ac:dyDescent="0.2">
      <c r="A950">
        <f t="shared" si="46"/>
        <v>949</v>
      </c>
      <c r="B950" t="s">
        <v>355</v>
      </c>
      <c r="C950" t="s">
        <v>407</v>
      </c>
      <c r="D950" t="s">
        <v>14</v>
      </c>
      <c r="E950">
        <v>29.9</v>
      </c>
      <c r="F950">
        <v>33.9</v>
      </c>
      <c r="G950">
        <v>30.6</v>
      </c>
      <c r="H950">
        <v>47.1</v>
      </c>
      <c r="I950">
        <v>55.8</v>
      </c>
      <c r="J950">
        <v>59.8</v>
      </c>
      <c r="K950" s="1">
        <v>24550</v>
      </c>
      <c r="L950">
        <v>18.3</v>
      </c>
      <c r="M950" s="2">
        <v>7.0000000000000007E-2</v>
      </c>
      <c r="N950">
        <v>2013</v>
      </c>
      <c r="O950" s="10">
        <f t="shared" si="47"/>
        <v>41621</v>
      </c>
      <c r="P950">
        <f t="shared" si="45"/>
        <v>6</v>
      </c>
    </row>
    <row r="951" spans="1:16" x14ac:dyDescent="0.2">
      <c r="A951">
        <f t="shared" si="46"/>
        <v>950</v>
      </c>
      <c r="B951" t="s">
        <v>355</v>
      </c>
      <c r="C951" t="s">
        <v>328</v>
      </c>
      <c r="D951" t="s">
        <v>14</v>
      </c>
      <c r="E951">
        <v>34.299999999999997</v>
      </c>
      <c r="F951">
        <v>28.1</v>
      </c>
      <c r="G951">
        <v>16.2</v>
      </c>
      <c r="H951">
        <v>58.4</v>
      </c>
      <c r="I951">
        <v>49</v>
      </c>
      <c r="J951">
        <v>59.8</v>
      </c>
      <c r="K951" s="1">
        <v>23065</v>
      </c>
      <c r="L951">
        <v>10.7</v>
      </c>
      <c r="M951" s="2">
        <v>7.0000000000000007E-2</v>
      </c>
      <c r="N951">
        <v>2013</v>
      </c>
      <c r="O951" s="10">
        <f t="shared" si="47"/>
        <v>41622</v>
      </c>
      <c r="P951">
        <f t="shared" si="45"/>
        <v>7</v>
      </c>
    </row>
    <row r="952" spans="1:16" x14ac:dyDescent="0.2">
      <c r="A952">
        <f t="shared" si="46"/>
        <v>951</v>
      </c>
      <c r="B952" t="s">
        <v>355</v>
      </c>
      <c r="C952" t="s">
        <v>354</v>
      </c>
      <c r="D952" t="s">
        <v>33</v>
      </c>
      <c r="E952">
        <v>20.9</v>
      </c>
      <c r="F952">
        <v>50.7</v>
      </c>
      <c r="G952">
        <v>30.1</v>
      </c>
      <c r="H952">
        <v>50.5</v>
      </c>
      <c r="I952">
        <v>41.9</v>
      </c>
      <c r="J952">
        <v>59.8</v>
      </c>
      <c r="K952" s="1">
        <v>48007</v>
      </c>
      <c r="L952">
        <v>39.4</v>
      </c>
      <c r="M952" s="2">
        <v>0.09</v>
      </c>
      <c r="N952">
        <v>2013</v>
      </c>
      <c r="O952" s="10">
        <f t="shared" si="47"/>
        <v>41623</v>
      </c>
      <c r="P952">
        <f t="shared" si="45"/>
        <v>1</v>
      </c>
    </row>
    <row r="953" spans="1:16" x14ac:dyDescent="0.2">
      <c r="A953">
        <f t="shared" si="46"/>
        <v>952</v>
      </c>
      <c r="B953" t="s">
        <v>355</v>
      </c>
      <c r="C953" t="s">
        <v>236</v>
      </c>
      <c r="D953" t="s">
        <v>59</v>
      </c>
      <c r="E953">
        <v>40.299999999999997</v>
      </c>
      <c r="F953">
        <v>20.100000000000001</v>
      </c>
      <c r="G953">
        <v>34.5</v>
      </c>
      <c r="H953">
        <v>32.6</v>
      </c>
      <c r="I953">
        <v>89</v>
      </c>
      <c r="J953">
        <v>59.8</v>
      </c>
      <c r="K953" s="1">
        <v>47508</v>
      </c>
      <c r="L953">
        <v>15.9</v>
      </c>
      <c r="M953" s="2">
        <v>0.05</v>
      </c>
      <c r="N953">
        <v>2013</v>
      </c>
      <c r="O953" s="10">
        <f t="shared" si="47"/>
        <v>41624</v>
      </c>
      <c r="P953">
        <f t="shared" si="45"/>
        <v>2</v>
      </c>
    </row>
    <row r="954" spans="1:16" x14ac:dyDescent="0.2">
      <c r="A954">
        <f t="shared" si="46"/>
        <v>953</v>
      </c>
      <c r="B954" t="s">
        <v>492</v>
      </c>
      <c r="C954" t="s">
        <v>356</v>
      </c>
      <c r="D954" t="s">
        <v>156</v>
      </c>
      <c r="E954">
        <v>21.7</v>
      </c>
      <c r="F954">
        <v>67.2</v>
      </c>
      <c r="G954">
        <v>24.9</v>
      </c>
      <c r="H954">
        <v>41</v>
      </c>
      <c r="I954">
        <v>39</v>
      </c>
      <c r="J954">
        <v>59.8</v>
      </c>
      <c r="K954" s="1">
        <v>17422</v>
      </c>
      <c r="L954">
        <v>15.9</v>
      </c>
      <c r="M954" s="2">
        <v>0.15</v>
      </c>
      <c r="N954">
        <v>2013</v>
      </c>
      <c r="O954" s="10">
        <f t="shared" si="47"/>
        <v>41625</v>
      </c>
      <c r="P954">
        <f t="shared" si="45"/>
        <v>3</v>
      </c>
    </row>
    <row r="955" spans="1:16" x14ac:dyDescent="0.2">
      <c r="A955">
        <f t="shared" si="46"/>
        <v>954</v>
      </c>
      <c r="B955" t="s">
        <v>492</v>
      </c>
      <c r="C955" t="s">
        <v>359</v>
      </c>
      <c r="D955" t="s">
        <v>14</v>
      </c>
      <c r="E955">
        <v>23.3</v>
      </c>
      <c r="F955">
        <v>30.7</v>
      </c>
      <c r="G955">
        <v>21.9</v>
      </c>
      <c r="H955">
        <v>51.1</v>
      </c>
      <c r="I955">
        <v>33.4</v>
      </c>
      <c r="J955">
        <v>59.8</v>
      </c>
      <c r="K955" s="1">
        <v>15799</v>
      </c>
      <c r="L955">
        <v>23.3</v>
      </c>
      <c r="M955" s="2">
        <v>0.14000000000000001</v>
      </c>
      <c r="N955">
        <v>2013</v>
      </c>
      <c r="O955" s="10">
        <f t="shared" si="47"/>
        <v>41626</v>
      </c>
      <c r="P955">
        <f t="shared" si="45"/>
        <v>4</v>
      </c>
    </row>
    <row r="956" spans="1:16" x14ac:dyDescent="0.2">
      <c r="A956">
        <f t="shared" si="46"/>
        <v>955</v>
      </c>
      <c r="B956" t="s">
        <v>492</v>
      </c>
      <c r="C956" t="s">
        <v>361</v>
      </c>
      <c r="D956" t="s">
        <v>57</v>
      </c>
      <c r="E956">
        <v>17.2</v>
      </c>
      <c r="F956">
        <v>44.3</v>
      </c>
      <c r="G956">
        <v>15.3</v>
      </c>
      <c r="H956">
        <v>53.3</v>
      </c>
      <c r="I956">
        <v>32.5</v>
      </c>
      <c r="J956">
        <v>59.8</v>
      </c>
      <c r="K956" s="1">
        <v>5570</v>
      </c>
      <c r="L956">
        <v>25.4</v>
      </c>
      <c r="M956" s="2">
        <v>0.15</v>
      </c>
      <c r="N956">
        <v>2013</v>
      </c>
      <c r="O956" s="10">
        <f t="shared" si="47"/>
        <v>41627</v>
      </c>
      <c r="P956">
        <f t="shared" si="45"/>
        <v>5</v>
      </c>
    </row>
    <row r="957" spans="1:16" x14ac:dyDescent="0.2">
      <c r="A957">
        <f t="shared" si="46"/>
        <v>956</v>
      </c>
      <c r="B957" t="s">
        <v>492</v>
      </c>
      <c r="C957" t="s">
        <v>413</v>
      </c>
      <c r="D957" t="s">
        <v>57</v>
      </c>
      <c r="E957">
        <v>20</v>
      </c>
      <c r="F957">
        <v>68.400000000000006</v>
      </c>
      <c r="G957">
        <v>22</v>
      </c>
      <c r="H957">
        <v>47.1</v>
      </c>
      <c r="I957">
        <v>30.1</v>
      </c>
      <c r="J957">
        <v>59.8</v>
      </c>
      <c r="K957" s="1">
        <v>32713</v>
      </c>
      <c r="L957">
        <v>30.4</v>
      </c>
      <c r="M957" s="2">
        <v>0.17</v>
      </c>
      <c r="N957">
        <v>2013</v>
      </c>
      <c r="O957" s="10">
        <f t="shared" si="47"/>
        <v>41628</v>
      </c>
      <c r="P957">
        <f t="shared" si="45"/>
        <v>6</v>
      </c>
    </row>
    <row r="958" spans="1:16" x14ac:dyDescent="0.2">
      <c r="A958">
        <f t="shared" si="46"/>
        <v>957</v>
      </c>
      <c r="B958" t="s">
        <v>492</v>
      </c>
      <c r="C958" t="s">
        <v>414</v>
      </c>
      <c r="D958" t="s">
        <v>57</v>
      </c>
      <c r="E958">
        <v>22.4</v>
      </c>
      <c r="F958">
        <v>59.8</v>
      </c>
      <c r="G958">
        <v>24.2</v>
      </c>
      <c r="H958">
        <v>38.4</v>
      </c>
      <c r="I958">
        <v>39.1</v>
      </c>
      <c r="J958">
        <v>59.8</v>
      </c>
      <c r="K958" s="1">
        <v>15655</v>
      </c>
      <c r="L958">
        <v>22.6</v>
      </c>
      <c r="M958" s="2">
        <v>0.15</v>
      </c>
      <c r="N958">
        <v>2013</v>
      </c>
      <c r="O958" s="10">
        <f t="shared" si="47"/>
        <v>41629</v>
      </c>
      <c r="P958">
        <f t="shared" si="45"/>
        <v>7</v>
      </c>
    </row>
    <row r="959" spans="1:16" x14ac:dyDescent="0.2">
      <c r="A959">
        <f t="shared" si="46"/>
        <v>958</v>
      </c>
      <c r="B959" t="s">
        <v>492</v>
      </c>
      <c r="C959" t="s">
        <v>364</v>
      </c>
      <c r="D959" t="s">
        <v>14</v>
      </c>
      <c r="E959">
        <v>27.2</v>
      </c>
      <c r="F959">
        <v>34.9</v>
      </c>
      <c r="G959">
        <v>19.7</v>
      </c>
      <c r="H959">
        <v>53</v>
      </c>
      <c r="I959">
        <v>28.2</v>
      </c>
      <c r="J959">
        <v>59.8</v>
      </c>
      <c r="K959" s="1">
        <v>26622</v>
      </c>
      <c r="L959">
        <v>17</v>
      </c>
      <c r="M959" s="2">
        <v>7.0000000000000007E-2</v>
      </c>
      <c r="N959">
        <v>2013</v>
      </c>
      <c r="O959" s="10">
        <f t="shared" si="47"/>
        <v>41630</v>
      </c>
      <c r="P959">
        <f t="shared" si="45"/>
        <v>1</v>
      </c>
    </row>
    <row r="960" spans="1:16" x14ac:dyDescent="0.2">
      <c r="A960">
        <f t="shared" si="46"/>
        <v>959</v>
      </c>
      <c r="B960" t="s">
        <v>492</v>
      </c>
      <c r="C960" t="s">
        <v>418</v>
      </c>
      <c r="D960" t="s">
        <v>20</v>
      </c>
      <c r="E960">
        <v>20.7</v>
      </c>
      <c r="F960">
        <v>84.2</v>
      </c>
      <c r="G960">
        <v>21.4</v>
      </c>
      <c r="H960">
        <v>42.1</v>
      </c>
      <c r="I960">
        <v>48.4</v>
      </c>
      <c r="J960">
        <v>59.8</v>
      </c>
      <c r="K960" s="1">
        <v>8773</v>
      </c>
      <c r="L960">
        <v>17.8</v>
      </c>
      <c r="M960" s="2">
        <v>0.43</v>
      </c>
      <c r="N960">
        <v>2013</v>
      </c>
      <c r="O960" s="10">
        <f t="shared" si="47"/>
        <v>41631</v>
      </c>
      <c r="P960">
        <f t="shared" si="45"/>
        <v>2</v>
      </c>
    </row>
    <row r="961" spans="1:16" x14ac:dyDescent="0.2">
      <c r="A961">
        <f t="shared" si="46"/>
        <v>960</v>
      </c>
      <c r="B961" t="s">
        <v>492</v>
      </c>
      <c r="C961" t="s">
        <v>493</v>
      </c>
      <c r="D961" t="s">
        <v>366</v>
      </c>
      <c r="E961">
        <v>30.4</v>
      </c>
      <c r="F961">
        <v>15.6</v>
      </c>
      <c r="G961">
        <v>13.7</v>
      </c>
      <c r="H961">
        <v>45.8</v>
      </c>
      <c r="I961">
        <v>70.400000000000006</v>
      </c>
      <c r="J961">
        <v>59.8</v>
      </c>
      <c r="K961" s="1">
        <v>8061</v>
      </c>
      <c r="L961">
        <v>18.7</v>
      </c>
      <c r="M961" s="2">
        <v>0.01</v>
      </c>
      <c r="N961">
        <v>2013</v>
      </c>
      <c r="O961" s="10">
        <f t="shared" si="47"/>
        <v>41632</v>
      </c>
      <c r="P961">
        <f t="shared" si="45"/>
        <v>3</v>
      </c>
    </row>
    <row r="962" spans="1:16" x14ac:dyDescent="0.2">
      <c r="A962">
        <f t="shared" si="46"/>
        <v>961</v>
      </c>
      <c r="B962" t="s">
        <v>492</v>
      </c>
      <c r="C962" t="s">
        <v>367</v>
      </c>
      <c r="D962" t="s">
        <v>368</v>
      </c>
      <c r="E962">
        <v>22.7</v>
      </c>
      <c r="F962">
        <v>41.7</v>
      </c>
      <c r="G962">
        <v>13.8</v>
      </c>
      <c r="H962">
        <v>48.2</v>
      </c>
      <c r="I962">
        <v>29.5</v>
      </c>
      <c r="J962">
        <v>59.8</v>
      </c>
      <c r="K962" s="1">
        <v>42835</v>
      </c>
      <c r="L962">
        <v>11.5</v>
      </c>
      <c r="M962" s="2">
        <v>0.05</v>
      </c>
      <c r="N962">
        <v>2013</v>
      </c>
      <c r="O962" s="10">
        <f t="shared" si="47"/>
        <v>41633</v>
      </c>
      <c r="P962">
        <f t="shared" si="45"/>
        <v>4</v>
      </c>
    </row>
    <row r="963" spans="1:16" x14ac:dyDescent="0.2">
      <c r="A963">
        <f t="shared" si="46"/>
        <v>962</v>
      </c>
      <c r="B963" t="s">
        <v>492</v>
      </c>
      <c r="C963" t="s">
        <v>369</v>
      </c>
      <c r="D963" t="s">
        <v>20</v>
      </c>
      <c r="E963">
        <v>16.3</v>
      </c>
      <c r="F963">
        <v>64.2</v>
      </c>
      <c r="G963">
        <v>18.8</v>
      </c>
      <c r="H963">
        <v>55.1</v>
      </c>
      <c r="I963">
        <v>31.7</v>
      </c>
      <c r="J963">
        <v>59.8</v>
      </c>
      <c r="K963" s="1">
        <v>8397</v>
      </c>
      <c r="L963">
        <v>15.7</v>
      </c>
      <c r="M963" s="2">
        <v>0.2</v>
      </c>
      <c r="N963">
        <v>2013</v>
      </c>
      <c r="O963" s="10">
        <f t="shared" si="47"/>
        <v>41634</v>
      </c>
      <c r="P963">
        <f t="shared" ref="P963:P1026" si="48" xml:space="preserve"> WEEKDAY(O:O,1)</f>
        <v>5</v>
      </c>
    </row>
    <row r="964" spans="1:16" x14ac:dyDescent="0.2">
      <c r="A964">
        <f t="shared" ref="A964:A1027" si="49">A963+1</f>
        <v>963</v>
      </c>
      <c r="B964" t="s">
        <v>492</v>
      </c>
      <c r="C964" t="s">
        <v>370</v>
      </c>
      <c r="D964" t="s">
        <v>44</v>
      </c>
      <c r="E964">
        <v>32.5</v>
      </c>
      <c r="F964">
        <v>22.2</v>
      </c>
      <c r="G964">
        <v>28</v>
      </c>
      <c r="H964">
        <v>39.700000000000003</v>
      </c>
      <c r="I964">
        <v>43.1</v>
      </c>
      <c r="J964">
        <v>59.8</v>
      </c>
      <c r="K964" s="1">
        <v>33751</v>
      </c>
      <c r="L964">
        <v>11.9</v>
      </c>
      <c r="M964" s="2">
        <v>0.05</v>
      </c>
      <c r="N964">
        <v>2013</v>
      </c>
      <c r="O964" s="10">
        <f t="shared" si="47"/>
        <v>41635</v>
      </c>
      <c r="P964">
        <f t="shared" si="48"/>
        <v>6</v>
      </c>
    </row>
    <row r="965" spans="1:16" x14ac:dyDescent="0.2">
      <c r="A965">
        <f t="shared" si="49"/>
        <v>964</v>
      </c>
      <c r="B965" t="s">
        <v>492</v>
      </c>
      <c r="C965" t="s">
        <v>494</v>
      </c>
      <c r="D965" t="s">
        <v>428</v>
      </c>
      <c r="E965">
        <v>11.3</v>
      </c>
      <c r="F965">
        <v>23.8</v>
      </c>
      <c r="G965">
        <v>10.199999999999999</v>
      </c>
      <c r="H965">
        <v>68.400000000000006</v>
      </c>
      <c r="I965">
        <v>60.2</v>
      </c>
      <c r="J965">
        <v>59.8</v>
      </c>
      <c r="K965" s="1">
        <v>17791</v>
      </c>
      <c r="L965">
        <v>23.7</v>
      </c>
      <c r="M965" s="2">
        <v>0.01</v>
      </c>
      <c r="N965">
        <v>2013</v>
      </c>
      <c r="O965" s="10">
        <f t="shared" si="47"/>
        <v>41636</v>
      </c>
      <c r="P965">
        <f t="shared" si="48"/>
        <v>7</v>
      </c>
    </row>
    <row r="966" spans="1:16" x14ac:dyDescent="0.2">
      <c r="A966">
        <f t="shared" si="49"/>
        <v>965</v>
      </c>
      <c r="B966" t="s">
        <v>492</v>
      </c>
      <c r="C966" t="s">
        <v>371</v>
      </c>
      <c r="D966" t="s">
        <v>14</v>
      </c>
      <c r="E966">
        <v>26</v>
      </c>
      <c r="F966">
        <v>30.4</v>
      </c>
      <c r="G966">
        <v>19.7</v>
      </c>
      <c r="H966">
        <v>50.6</v>
      </c>
      <c r="I966">
        <v>40.1</v>
      </c>
      <c r="J966">
        <v>59.8</v>
      </c>
      <c r="K966" s="1">
        <v>6300</v>
      </c>
      <c r="L966">
        <v>11.3</v>
      </c>
      <c r="M966" s="2">
        <v>0.15</v>
      </c>
      <c r="N966">
        <v>2013</v>
      </c>
      <c r="O966" s="10">
        <f t="shared" si="47"/>
        <v>41637</v>
      </c>
      <c r="P966">
        <f t="shared" si="48"/>
        <v>1</v>
      </c>
    </row>
    <row r="967" spans="1:16" x14ac:dyDescent="0.2">
      <c r="A967">
        <f t="shared" si="49"/>
        <v>966</v>
      </c>
      <c r="B967" t="s">
        <v>492</v>
      </c>
      <c r="C967" t="s">
        <v>424</v>
      </c>
      <c r="D967" t="s">
        <v>70</v>
      </c>
      <c r="E967">
        <v>36.6</v>
      </c>
      <c r="F967">
        <v>48.2</v>
      </c>
      <c r="G967">
        <v>19.100000000000001</v>
      </c>
      <c r="H967">
        <v>35.1</v>
      </c>
      <c r="I967">
        <v>40.299999999999997</v>
      </c>
      <c r="J967">
        <v>59.8</v>
      </c>
      <c r="K967" s="1">
        <v>22401</v>
      </c>
      <c r="L967">
        <v>62.7</v>
      </c>
      <c r="M967" s="2">
        <v>0.12</v>
      </c>
      <c r="N967">
        <v>2013</v>
      </c>
      <c r="O967" s="10">
        <f t="shared" si="47"/>
        <v>41638</v>
      </c>
      <c r="P967">
        <f t="shared" si="48"/>
        <v>2</v>
      </c>
    </row>
    <row r="968" spans="1:16" x14ac:dyDescent="0.2">
      <c r="A968">
        <f t="shared" si="49"/>
        <v>967</v>
      </c>
      <c r="B968" t="s">
        <v>492</v>
      </c>
      <c r="C968" t="s">
        <v>426</v>
      </c>
      <c r="D968" t="s">
        <v>20</v>
      </c>
      <c r="E968">
        <v>33.4</v>
      </c>
      <c r="F968">
        <v>63.9</v>
      </c>
      <c r="G968">
        <v>32.700000000000003</v>
      </c>
      <c r="H968">
        <v>24.7</v>
      </c>
      <c r="I968">
        <v>40.700000000000003</v>
      </c>
      <c r="J968">
        <v>59.8</v>
      </c>
      <c r="K968" s="1">
        <v>13951</v>
      </c>
      <c r="L968">
        <v>15.9</v>
      </c>
      <c r="M968" s="2">
        <v>0.22</v>
      </c>
      <c r="N968">
        <v>2013</v>
      </c>
      <c r="O968" s="10">
        <f t="shared" si="47"/>
        <v>41639</v>
      </c>
      <c r="P968">
        <f t="shared" si="48"/>
        <v>3</v>
      </c>
    </row>
    <row r="969" spans="1:16" x14ac:dyDescent="0.2">
      <c r="A969">
        <f t="shared" si="49"/>
        <v>968</v>
      </c>
      <c r="B969" t="s">
        <v>492</v>
      </c>
      <c r="C969" t="s">
        <v>429</v>
      </c>
      <c r="D969" t="s">
        <v>181</v>
      </c>
      <c r="E969">
        <v>19.2</v>
      </c>
      <c r="F969">
        <v>73.3</v>
      </c>
      <c r="G969">
        <v>19.2</v>
      </c>
      <c r="H969">
        <v>37.6</v>
      </c>
      <c r="I969">
        <v>66</v>
      </c>
      <c r="J969">
        <v>59.8</v>
      </c>
      <c r="K969" s="1">
        <v>19101</v>
      </c>
      <c r="L969">
        <v>16.8</v>
      </c>
      <c r="M969" s="2">
        <v>0.15</v>
      </c>
      <c r="N969">
        <v>2013</v>
      </c>
      <c r="O969" s="10">
        <f>DATE(N969,1,A2)</f>
        <v>41275</v>
      </c>
      <c r="P969">
        <f t="shared" si="48"/>
        <v>3</v>
      </c>
    </row>
    <row r="970" spans="1:16" x14ac:dyDescent="0.2">
      <c r="A970">
        <f t="shared" si="49"/>
        <v>969</v>
      </c>
      <c r="B970" t="s">
        <v>492</v>
      </c>
      <c r="C970" t="s">
        <v>495</v>
      </c>
      <c r="D970" t="s">
        <v>496</v>
      </c>
      <c r="E970">
        <v>31</v>
      </c>
      <c r="F970">
        <v>33.200000000000003</v>
      </c>
      <c r="G970">
        <v>31.6</v>
      </c>
      <c r="H970">
        <v>24.6</v>
      </c>
      <c r="I970">
        <v>36</v>
      </c>
      <c r="J970">
        <v>59.8</v>
      </c>
      <c r="K970" s="1">
        <v>137378</v>
      </c>
      <c r="L970">
        <v>11.6</v>
      </c>
      <c r="M970" s="2">
        <v>0.05</v>
      </c>
      <c r="N970">
        <v>2013</v>
      </c>
      <c r="O970" s="10">
        <f t="shared" ref="O970:O1003" si="50">DATE(N970,1,A3)</f>
        <v>41276</v>
      </c>
      <c r="P970">
        <f t="shared" si="48"/>
        <v>4</v>
      </c>
    </row>
    <row r="971" spans="1:16" x14ac:dyDescent="0.2">
      <c r="A971">
        <f t="shared" si="49"/>
        <v>970</v>
      </c>
      <c r="B971" t="s">
        <v>492</v>
      </c>
      <c r="C971" t="s">
        <v>431</v>
      </c>
      <c r="D971" t="s">
        <v>135</v>
      </c>
      <c r="E971">
        <v>25.2</v>
      </c>
      <c r="F971">
        <v>27.9</v>
      </c>
      <c r="G971">
        <v>26.5</v>
      </c>
      <c r="H971">
        <v>38.299999999999997</v>
      </c>
      <c r="I971">
        <v>84.8</v>
      </c>
      <c r="J971">
        <v>59.8</v>
      </c>
      <c r="K971" s="1">
        <v>10915</v>
      </c>
      <c r="L971">
        <v>9.8000000000000007</v>
      </c>
      <c r="M971" s="2">
        <v>0.06</v>
      </c>
      <c r="N971">
        <v>2013</v>
      </c>
      <c r="O971" s="10">
        <f t="shared" si="50"/>
        <v>41277</v>
      </c>
      <c r="P971">
        <f t="shared" si="48"/>
        <v>5</v>
      </c>
    </row>
    <row r="972" spans="1:16" x14ac:dyDescent="0.2">
      <c r="A972">
        <f t="shared" si="49"/>
        <v>971</v>
      </c>
      <c r="B972" t="s">
        <v>492</v>
      </c>
      <c r="C972" t="s">
        <v>373</v>
      </c>
      <c r="D972" t="s">
        <v>135</v>
      </c>
      <c r="E972">
        <v>26.8</v>
      </c>
      <c r="F972">
        <v>18.8</v>
      </c>
      <c r="G972">
        <v>42.5</v>
      </c>
      <c r="H972">
        <v>33.1</v>
      </c>
      <c r="I972">
        <v>46.8</v>
      </c>
      <c r="J972">
        <v>59.8</v>
      </c>
      <c r="K972" s="1">
        <v>7446</v>
      </c>
      <c r="L972">
        <v>17.399999999999999</v>
      </c>
      <c r="M972" s="2">
        <v>0.11</v>
      </c>
      <c r="N972">
        <v>2013</v>
      </c>
      <c r="O972" s="10">
        <f t="shared" si="50"/>
        <v>41278</v>
      </c>
      <c r="P972">
        <f t="shared" si="48"/>
        <v>6</v>
      </c>
    </row>
    <row r="973" spans="1:16" x14ac:dyDescent="0.2">
      <c r="A973">
        <f t="shared" si="49"/>
        <v>972</v>
      </c>
      <c r="B973" t="s">
        <v>492</v>
      </c>
      <c r="C973" t="s">
        <v>434</v>
      </c>
      <c r="D973" t="s">
        <v>102</v>
      </c>
      <c r="E973">
        <v>25.7</v>
      </c>
      <c r="F973">
        <v>69.2</v>
      </c>
      <c r="G973">
        <v>23.9</v>
      </c>
      <c r="H973">
        <v>28.1</v>
      </c>
      <c r="I973">
        <v>30.8</v>
      </c>
      <c r="J973">
        <v>59.8</v>
      </c>
      <c r="K973" s="1">
        <v>7653</v>
      </c>
      <c r="L973">
        <v>28</v>
      </c>
      <c r="M973" s="2">
        <v>0.11</v>
      </c>
      <c r="N973">
        <v>2013</v>
      </c>
      <c r="O973" s="10">
        <f t="shared" si="50"/>
        <v>41279</v>
      </c>
      <c r="P973">
        <f t="shared" si="48"/>
        <v>7</v>
      </c>
    </row>
    <row r="974" spans="1:16" x14ac:dyDescent="0.2">
      <c r="A974">
        <f t="shared" si="49"/>
        <v>973</v>
      </c>
      <c r="B974" t="s">
        <v>492</v>
      </c>
      <c r="C974" t="s">
        <v>497</v>
      </c>
      <c r="D974" t="s">
        <v>62</v>
      </c>
      <c r="E974">
        <v>22</v>
      </c>
      <c r="F974">
        <v>57.6</v>
      </c>
      <c r="G974">
        <v>12.7</v>
      </c>
      <c r="H974">
        <v>50.6</v>
      </c>
      <c r="I974">
        <v>29.4</v>
      </c>
      <c r="J974">
        <v>59.8</v>
      </c>
      <c r="K974" s="1">
        <v>9565</v>
      </c>
      <c r="L974">
        <v>15.4</v>
      </c>
      <c r="M974" s="2">
        <v>0.28000000000000003</v>
      </c>
      <c r="N974">
        <v>2013</v>
      </c>
      <c r="O974" s="10">
        <f t="shared" si="50"/>
        <v>41280</v>
      </c>
      <c r="P974">
        <f t="shared" si="48"/>
        <v>1</v>
      </c>
    </row>
    <row r="975" spans="1:16" x14ac:dyDescent="0.2">
      <c r="A975">
        <f t="shared" si="49"/>
        <v>974</v>
      </c>
      <c r="B975" t="s">
        <v>492</v>
      </c>
      <c r="C975" t="s">
        <v>440</v>
      </c>
      <c r="D975" t="s">
        <v>177</v>
      </c>
      <c r="E975">
        <v>21</v>
      </c>
      <c r="F975">
        <v>26.1</v>
      </c>
      <c r="G975">
        <v>12.1</v>
      </c>
      <c r="H975">
        <v>59.4</v>
      </c>
      <c r="I975">
        <v>39.299999999999997</v>
      </c>
      <c r="J975">
        <v>59.8</v>
      </c>
      <c r="K975" s="1">
        <v>33172</v>
      </c>
      <c r="L975">
        <v>13.6</v>
      </c>
      <c r="M975" s="2">
        <v>7.0000000000000007E-2</v>
      </c>
      <c r="N975">
        <v>2013</v>
      </c>
      <c r="O975" s="10">
        <f t="shared" si="50"/>
        <v>41281</v>
      </c>
      <c r="P975">
        <f t="shared" si="48"/>
        <v>2</v>
      </c>
    </row>
    <row r="976" spans="1:16" x14ac:dyDescent="0.2">
      <c r="A976">
        <f t="shared" si="49"/>
        <v>975</v>
      </c>
      <c r="B976" t="s">
        <v>492</v>
      </c>
      <c r="C976" t="s">
        <v>498</v>
      </c>
      <c r="D976" t="s">
        <v>14</v>
      </c>
      <c r="E976">
        <v>18.600000000000001</v>
      </c>
      <c r="F976">
        <v>35.200000000000003</v>
      </c>
      <c r="G976">
        <v>9</v>
      </c>
      <c r="H976">
        <v>67.3</v>
      </c>
      <c r="I976">
        <v>49</v>
      </c>
      <c r="J976">
        <v>59.8</v>
      </c>
      <c r="K976">
        <v>23873.8</v>
      </c>
      <c r="L976">
        <v>18.399999999999999</v>
      </c>
      <c r="M976" s="2">
        <v>0.25</v>
      </c>
      <c r="N976">
        <v>2013</v>
      </c>
      <c r="O976" s="10">
        <f t="shared" si="50"/>
        <v>41282</v>
      </c>
      <c r="P976">
        <f t="shared" si="48"/>
        <v>3</v>
      </c>
    </row>
    <row r="977" spans="1:16" x14ac:dyDescent="0.2">
      <c r="A977">
        <f t="shared" si="49"/>
        <v>976</v>
      </c>
      <c r="B977" t="s">
        <v>492</v>
      </c>
      <c r="C977" t="s">
        <v>499</v>
      </c>
      <c r="D977" t="s">
        <v>14</v>
      </c>
      <c r="E977">
        <v>37.200000000000003</v>
      </c>
      <c r="F977">
        <v>20.100000000000001</v>
      </c>
      <c r="G977">
        <v>18.8</v>
      </c>
      <c r="H977">
        <v>43.3</v>
      </c>
      <c r="I977">
        <v>49</v>
      </c>
      <c r="J977">
        <v>59.8</v>
      </c>
      <c r="K977" s="1">
        <v>33268</v>
      </c>
      <c r="L977">
        <v>13.3</v>
      </c>
      <c r="M977" s="2">
        <v>0.05</v>
      </c>
      <c r="N977">
        <v>2013</v>
      </c>
      <c r="O977" s="10">
        <f t="shared" si="50"/>
        <v>41283</v>
      </c>
      <c r="P977">
        <f t="shared" si="48"/>
        <v>4</v>
      </c>
    </row>
    <row r="978" spans="1:16" x14ac:dyDescent="0.2">
      <c r="A978">
        <f t="shared" si="49"/>
        <v>977</v>
      </c>
      <c r="B978" t="s">
        <v>492</v>
      </c>
      <c r="C978" t="s">
        <v>382</v>
      </c>
      <c r="D978" t="s">
        <v>383</v>
      </c>
      <c r="E978">
        <v>21</v>
      </c>
      <c r="F978">
        <v>48.7</v>
      </c>
      <c r="G978">
        <v>21.1</v>
      </c>
      <c r="H978">
        <v>49</v>
      </c>
      <c r="I978">
        <v>39.9</v>
      </c>
      <c r="J978">
        <v>59.8</v>
      </c>
      <c r="K978" s="1">
        <v>10791</v>
      </c>
      <c r="L978">
        <v>17.8</v>
      </c>
      <c r="M978" s="2">
        <v>0.1</v>
      </c>
      <c r="N978">
        <v>2013</v>
      </c>
      <c r="O978" s="10">
        <f t="shared" si="50"/>
        <v>41284</v>
      </c>
      <c r="P978">
        <f t="shared" si="48"/>
        <v>5</v>
      </c>
    </row>
    <row r="979" spans="1:16" x14ac:dyDescent="0.2">
      <c r="A979">
        <f t="shared" si="49"/>
        <v>978</v>
      </c>
      <c r="B979" t="s">
        <v>492</v>
      </c>
      <c r="C979" t="s">
        <v>500</v>
      </c>
      <c r="D979" t="s">
        <v>70</v>
      </c>
      <c r="E979">
        <v>24.4</v>
      </c>
      <c r="F979">
        <v>50.2</v>
      </c>
      <c r="G979">
        <v>14.7</v>
      </c>
      <c r="H979">
        <v>54.7</v>
      </c>
      <c r="I979">
        <v>41.1</v>
      </c>
      <c r="J979">
        <v>59.8</v>
      </c>
      <c r="K979" s="1">
        <v>36051</v>
      </c>
      <c r="L979">
        <v>46.6</v>
      </c>
      <c r="M979" s="2">
        <v>0.11</v>
      </c>
      <c r="N979">
        <v>2013</v>
      </c>
      <c r="O979" s="10">
        <f t="shared" si="50"/>
        <v>41285</v>
      </c>
      <c r="P979">
        <f t="shared" si="48"/>
        <v>6</v>
      </c>
    </row>
    <row r="980" spans="1:16" x14ac:dyDescent="0.2">
      <c r="A980">
        <f t="shared" si="49"/>
        <v>979</v>
      </c>
      <c r="B980" t="s">
        <v>492</v>
      </c>
      <c r="C980" t="s">
        <v>386</v>
      </c>
      <c r="D980" t="s">
        <v>299</v>
      </c>
      <c r="E980">
        <v>19.2</v>
      </c>
      <c r="F980">
        <v>41.4</v>
      </c>
      <c r="G980">
        <v>13</v>
      </c>
      <c r="H980">
        <v>58.5</v>
      </c>
      <c r="I980">
        <v>37.700000000000003</v>
      </c>
      <c r="J980">
        <v>59.8</v>
      </c>
      <c r="K980" s="1">
        <v>18882</v>
      </c>
      <c r="L980">
        <v>30.2</v>
      </c>
      <c r="M980" s="2">
        <v>7.0000000000000007E-2</v>
      </c>
      <c r="N980">
        <v>2013</v>
      </c>
      <c r="O980" s="10">
        <f t="shared" si="50"/>
        <v>41286</v>
      </c>
      <c r="P980">
        <f t="shared" si="48"/>
        <v>7</v>
      </c>
    </row>
    <row r="981" spans="1:16" x14ac:dyDescent="0.2">
      <c r="A981">
        <f t="shared" si="49"/>
        <v>980</v>
      </c>
      <c r="B981" t="s">
        <v>492</v>
      </c>
      <c r="C981" t="s">
        <v>387</v>
      </c>
      <c r="D981" t="s">
        <v>20</v>
      </c>
      <c r="E981">
        <v>13.4</v>
      </c>
      <c r="F981">
        <v>77.2</v>
      </c>
      <c r="G981">
        <v>9.1</v>
      </c>
      <c r="H981">
        <v>63.1</v>
      </c>
      <c r="I981">
        <v>28.9</v>
      </c>
      <c r="J981">
        <v>59.8</v>
      </c>
      <c r="K981" s="1">
        <v>19665</v>
      </c>
      <c r="L981">
        <v>19.399999999999999</v>
      </c>
      <c r="M981" s="2">
        <v>0.27</v>
      </c>
      <c r="N981">
        <v>2013</v>
      </c>
      <c r="O981" s="10">
        <f t="shared" si="50"/>
        <v>41287</v>
      </c>
      <c r="P981">
        <f t="shared" si="48"/>
        <v>1</v>
      </c>
    </row>
    <row r="982" spans="1:16" x14ac:dyDescent="0.2">
      <c r="A982">
        <f t="shared" si="49"/>
        <v>981</v>
      </c>
      <c r="B982" t="s">
        <v>492</v>
      </c>
      <c r="C982" t="s">
        <v>388</v>
      </c>
      <c r="D982" t="s">
        <v>14</v>
      </c>
      <c r="E982">
        <v>37.5</v>
      </c>
      <c r="F982">
        <v>32.6</v>
      </c>
      <c r="G982">
        <v>25</v>
      </c>
      <c r="H982">
        <v>35</v>
      </c>
      <c r="I982">
        <v>35.700000000000003</v>
      </c>
      <c r="J982">
        <v>59.8</v>
      </c>
      <c r="K982" s="1">
        <v>40325</v>
      </c>
      <c r="L982">
        <v>43.7</v>
      </c>
      <c r="M982" s="2">
        <v>0.09</v>
      </c>
      <c r="N982">
        <v>2013</v>
      </c>
      <c r="O982" s="10">
        <f t="shared" si="50"/>
        <v>41288</v>
      </c>
      <c r="P982">
        <f t="shared" si="48"/>
        <v>2</v>
      </c>
    </row>
    <row r="983" spans="1:16" x14ac:dyDescent="0.2">
      <c r="A983">
        <f t="shared" si="49"/>
        <v>982</v>
      </c>
      <c r="B983" t="s">
        <v>492</v>
      </c>
      <c r="C983" t="s">
        <v>501</v>
      </c>
      <c r="D983" t="s">
        <v>129</v>
      </c>
      <c r="E983">
        <v>24.3</v>
      </c>
      <c r="F983">
        <v>49.7</v>
      </c>
      <c r="G983">
        <v>15.8</v>
      </c>
      <c r="H983">
        <v>44.6</v>
      </c>
      <c r="I983">
        <v>71.2</v>
      </c>
      <c r="J983">
        <v>59.8</v>
      </c>
      <c r="K983" s="1">
        <v>9703</v>
      </c>
      <c r="L983">
        <v>15.2</v>
      </c>
      <c r="M983" s="2">
        <v>0.05</v>
      </c>
      <c r="N983">
        <v>2013</v>
      </c>
      <c r="O983" s="10">
        <f t="shared" si="50"/>
        <v>41289</v>
      </c>
      <c r="P983">
        <f t="shared" si="48"/>
        <v>3</v>
      </c>
    </row>
    <row r="984" spans="1:16" x14ac:dyDescent="0.2">
      <c r="A984">
        <f t="shared" si="49"/>
        <v>983</v>
      </c>
      <c r="B984" t="s">
        <v>492</v>
      </c>
      <c r="C984" t="s">
        <v>502</v>
      </c>
      <c r="D984" t="s">
        <v>137</v>
      </c>
      <c r="E984">
        <v>21.9</v>
      </c>
      <c r="F984">
        <v>56.2</v>
      </c>
      <c r="G984">
        <v>20.2</v>
      </c>
      <c r="H984">
        <v>40</v>
      </c>
      <c r="I984">
        <v>28.5</v>
      </c>
      <c r="J984">
        <v>59.8</v>
      </c>
      <c r="K984" s="1">
        <v>30572</v>
      </c>
      <c r="L984">
        <v>24.9</v>
      </c>
      <c r="M984" s="2">
        <v>0.06</v>
      </c>
      <c r="N984">
        <v>2013</v>
      </c>
      <c r="O984" s="10">
        <f t="shared" si="50"/>
        <v>41290</v>
      </c>
      <c r="P984">
        <f t="shared" si="48"/>
        <v>4</v>
      </c>
    </row>
    <row r="985" spans="1:16" x14ac:dyDescent="0.2">
      <c r="A985">
        <f t="shared" si="49"/>
        <v>984</v>
      </c>
      <c r="B985" t="s">
        <v>492</v>
      </c>
      <c r="C985" t="s">
        <v>390</v>
      </c>
      <c r="D985" t="s">
        <v>151</v>
      </c>
      <c r="E985">
        <v>21.9</v>
      </c>
      <c r="F985">
        <v>67.8</v>
      </c>
      <c r="G985">
        <v>16.899999999999999</v>
      </c>
      <c r="H985">
        <v>48.4</v>
      </c>
      <c r="I985">
        <v>55.9</v>
      </c>
      <c r="J985">
        <v>59.8</v>
      </c>
      <c r="K985" s="1">
        <v>20951</v>
      </c>
      <c r="L985">
        <v>25.9</v>
      </c>
      <c r="M985" s="2">
        <v>0.23</v>
      </c>
      <c r="N985">
        <v>2013</v>
      </c>
      <c r="O985" s="10">
        <f t="shared" si="50"/>
        <v>41291</v>
      </c>
      <c r="P985">
        <f t="shared" si="48"/>
        <v>5</v>
      </c>
    </row>
    <row r="986" spans="1:16" x14ac:dyDescent="0.2">
      <c r="A986">
        <f t="shared" si="49"/>
        <v>985</v>
      </c>
      <c r="B986" t="s">
        <v>492</v>
      </c>
      <c r="C986" t="s">
        <v>503</v>
      </c>
      <c r="D986" t="s">
        <v>383</v>
      </c>
      <c r="E986">
        <v>17.600000000000001</v>
      </c>
      <c r="F986">
        <v>44.1</v>
      </c>
      <c r="G986">
        <v>19.7</v>
      </c>
      <c r="H986">
        <v>51.2</v>
      </c>
      <c r="I986">
        <v>32.200000000000003</v>
      </c>
      <c r="J986">
        <v>59.8</v>
      </c>
      <c r="K986" s="1">
        <v>19090</v>
      </c>
      <c r="L986">
        <v>18.8</v>
      </c>
      <c r="M986" s="2">
        <v>0.09</v>
      </c>
      <c r="N986">
        <v>2013</v>
      </c>
      <c r="O986" s="10">
        <f t="shared" si="50"/>
        <v>41292</v>
      </c>
      <c r="P986">
        <f t="shared" si="48"/>
        <v>6</v>
      </c>
    </row>
    <row r="987" spans="1:16" x14ac:dyDescent="0.2">
      <c r="A987">
        <f t="shared" si="49"/>
        <v>986</v>
      </c>
      <c r="B987" t="s">
        <v>492</v>
      </c>
      <c r="C987" t="s">
        <v>393</v>
      </c>
      <c r="D987" t="s">
        <v>299</v>
      </c>
      <c r="E987">
        <v>17.3</v>
      </c>
      <c r="F987">
        <v>30</v>
      </c>
      <c r="G987">
        <v>16.600000000000001</v>
      </c>
      <c r="H987">
        <v>58.5</v>
      </c>
      <c r="I987">
        <v>32.299999999999997</v>
      </c>
      <c r="J987">
        <v>59.8</v>
      </c>
      <c r="K987" s="1">
        <v>19693</v>
      </c>
      <c r="L987">
        <v>25.3</v>
      </c>
      <c r="M987" s="2">
        <v>0.06</v>
      </c>
      <c r="N987">
        <v>2013</v>
      </c>
      <c r="O987" s="10">
        <f t="shared" si="50"/>
        <v>41293</v>
      </c>
      <c r="P987">
        <f t="shared" si="48"/>
        <v>7</v>
      </c>
    </row>
    <row r="988" spans="1:16" x14ac:dyDescent="0.2">
      <c r="A988">
        <f t="shared" si="49"/>
        <v>987</v>
      </c>
      <c r="B988" t="s">
        <v>492</v>
      </c>
      <c r="C988" t="s">
        <v>394</v>
      </c>
      <c r="D988" t="s">
        <v>14</v>
      </c>
      <c r="E988">
        <v>36.799999999999997</v>
      </c>
      <c r="F988">
        <v>24.2</v>
      </c>
      <c r="G988">
        <v>17.8</v>
      </c>
      <c r="H988">
        <v>42.9</v>
      </c>
      <c r="I988">
        <v>33.9</v>
      </c>
      <c r="J988">
        <v>59.8</v>
      </c>
      <c r="K988">
        <v>23873.8</v>
      </c>
      <c r="L988">
        <v>18.399999999999999</v>
      </c>
      <c r="M988" s="2">
        <v>0.25</v>
      </c>
      <c r="N988">
        <v>2013</v>
      </c>
      <c r="O988" s="10">
        <f t="shared" si="50"/>
        <v>41294</v>
      </c>
      <c r="P988">
        <f t="shared" si="48"/>
        <v>1</v>
      </c>
    </row>
    <row r="989" spans="1:16" x14ac:dyDescent="0.2">
      <c r="A989">
        <f t="shared" si="49"/>
        <v>988</v>
      </c>
      <c r="B989" t="s">
        <v>492</v>
      </c>
      <c r="C989" t="s">
        <v>396</v>
      </c>
      <c r="D989" t="s">
        <v>383</v>
      </c>
      <c r="E989">
        <v>26.2</v>
      </c>
      <c r="F989">
        <v>43.2</v>
      </c>
      <c r="G989">
        <v>21.1</v>
      </c>
      <c r="H989">
        <v>50.2</v>
      </c>
      <c r="I989">
        <v>36.200000000000003</v>
      </c>
      <c r="J989">
        <v>59.8</v>
      </c>
      <c r="K989" s="1">
        <v>32720</v>
      </c>
      <c r="L989">
        <v>18.8</v>
      </c>
      <c r="M989" s="2">
        <v>0.09</v>
      </c>
      <c r="N989">
        <v>2013</v>
      </c>
      <c r="O989" s="10">
        <f t="shared" si="50"/>
        <v>41295</v>
      </c>
      <c r="P989">
        <f t="shared" si="48"/>
        <v>2</v>
      </c>
    </row>
    <row r="990" spans="1:16" x14ac:dyDescent="0.2">
      <c r="A990">
        <f t="shared" si="49"/>
        <v>989</v>
      </c>
      <c r="B990" t="s">
        <v>492</v>
      </c>
      <c r="C990" t="s">
        <v>452</v>
      </c>
      <c r="D990" t="s">
        <v>299</v>
      </c>
      <c r="E990">
        <v>29.1</v>
      </c>
      <c r="F990">
        <v>28.4</v>
      </c>
      <c r="G990">
        <v>21.3</v>
      </c>
      <c r="H990">
        <v>40.6</v>
      </c>
      <c r="I990">
        <v>51.3</v>
      </c>
      <c r="J990">
        <v>59.8</v>
      </c>
      <c r="K990" s="1">
        <v>19959</v>
      </c>
      <c r="L990">
        <v>58.4</v>
      </c>
      <c r="M990" s="2">
        <v>0.01</v>
      </c>
      <c r="N990">
        <v>2013</v>
      </c>
      <c r="O990" s="10">
        <f t="shared" si="50"/>
        <v>41296</v>
      </c>
      <c r="P990">
        <f t="shared" si="48"/>
        <v>3</v>
      </c>
    </row>
    <row r="991" spans="1:16" x14ac:dyDescent="0.2">
      <c r="A991">
        <f t="shared" si="49"/>
        <v>990</v>
      </c>
      <c r="B991" t="s">
        <v>492</v>
      </c>
      <c r="C991" t="s">
        <v>398</v>
      </c>
      <c r="D991" t="s">
        <v>20</v>
      </c>
      <c r="E991">
        <v>18.2</v>
      </c>
      <c r="F991">
        <v>63.7</v>
      </c>
      <c r="G991">
        <v>23.7</v>
      </c>
      <c r="H991">
        <v>50.3</v>
      </c>
      <c r="I991">
        <v>29.8</v>
      </c>
      <c r="J991">
        <v>59.8</v>
      </c>
      <c r="K991" s="1">
        <v>7828</v>
      </c>
      <c r="L991">
        <v>15.9</v>
      </c>
      <c r="M991" s="2">
        <v>0.22</v>
      </c>
      <c r="N991">
        <v>2013</v>
      </c>
      <c r="O991" s="10">
        <f t="shared" si="50"/>
        <v>41297</v>
      </c>
      <c r="P991">
        <f t="shared" si="48"/>
        <v>4</v>
      </c>
    </row>
    <row r="992" spans="1:16" x14ac:dyDescent="0.2">
      <c r="A992">
        <f t="shared" si="49"/>
        <v>991</v>
      </c>
      <c r="B992" t="s">
        <v>492</v>
      </c>
      <c r="C992" t="s">
        <v>454</v>
      </c>
      <c r="D992" t="s">
        <v>20</v>
      </c>
      <c r="E992">
        <v>26.3</v>
      </c>
      <c r="F992">
        <v>63</v>
      </c>
      <c r="G992">
        <v>21.6</v>
      </c>
      <c r="H992">
        <v>33</v>
      </c>
      <c r="I992">
        <v>35.799999999999997</v>
      </c>
      <c r="J992">
        <v>59.8</v>
      </c>
      <c r="K992" s="1">
        <v>15705</v>
      </c>
      <c r="L992">
        <v>20.2</v>
      </c>
      <c r="M992" s="2">
        <v>0.2</v>
      </c>
      <c r="N992">
        <v>2013</v>
      </c>
      <c r="O992" s="10">
        <f t="shared" si="50"/>
        <v>41298</v>
      </c>
      <c r="P992">
        <f t="shared" si="48"/>
        <v>5</v>
      </c>
    </row>
    <row r="993" spans="1:16" x14ac:dyDescent="0.2">
      <c r="A993">
        <f t="shared" si="49"/>
        <v>992</v>
      </c>
      <c r="B993" t="s">
        <v>492</v>
      </c>
      <c r="C993" t="s">
        <v>399</v>
      </c>
      <c r="D993" t="s">
        <v>20</v>
      </c>
      <c r="E993">
        <v>31.1</v>
      </c>
      <c r="F993">
        <v>80.400000000000006</v>
      </c>
      <c r="G993">
        <v>25</v>
      </c>
      <c r="H993">
        <v>21.6</v>
      </c>
      <c r="I993">
        <v>45.4</v>
      </c>
      <c r="J993">
        <v>59.8</v>
      </c>
      <c r="K993" s="1">
        <v>12063</v>
      </c>
      <c r="L993">
        <v>16.600000000000001</v>
      </c>
      <c r="M993" s="2">
        <v>0.38</v>
      </c>
      <c r="N993">
        <v>2013</v>
      </c>
      <c r="O993" s="10">
        <f t="shared" si="50"/>
        <v>41299</v>
      </c>
      <c r="P993">
        <f t="shared" si="48"/>
        <v>6</v>
      </c>
    </row>
    <row r="994" spans="1:16" x14ac:dyDescent="0.2">
      <c r="A994">
        <f t="shared" si="49"/>
        <v>993</v>
      </c>
      <c r="B994" t="s">
        <v>492</v>
      </c>
      <c r="C994" t="s">
        <v>455</v>
      </c>
      <c r="D994" t="s">
        <v>456</v>
      </c>
      <c r="E994">
        <v>18.600000000000001</v>
      </c>
      <c r="F994">
        <v>42.4</v>
      </c>
      <c r="G994">
        <v>27.4</v>
      </c>
      <c r="H994">
        <v>52.4</v>
      </c>
      <c r="I994">
        <v>30.1</v>
      </c>
      <c r="J994">
        <v>59.8</v>
      </c>
      <c r="K994" s="1">
        <v>10269</v>
      </c>
      <c r="L994">
        <v>13</v>
      </c>
      <c r="M994" s="2">
        <v>0.03</v>
      </c>
      <c r="N994">
        <v>2013</v>
      </c>
      <c r="O994" s="10">
        <f t="shared" si="50"/>
        <v>41300</v>
      </c>
      <c r="P994">
        <f t="shared" si="48"/>
        <v>7</v>
      </c>
    </row>
    <row r="995" spans="1:16" x14ac:dyDescent="0.2">
      <c r="A995">
        <f t="shared" si="49"/>
        <v>994</v>
      </c>
      <c r="B995" t="s">
        <v>492</v>
      </c>
      <c r="C995" t="s">
        <v>401</v>
      </c>
      <c r="D995" t="s">
        <v>57</v>
      </c>
      <c r="E995">
        <v>19.5</v>
      </c>
      <c r="F995">
        <v>68.400000000000006</v>
      </c>
      <c r="G995">
        <v>17.5</v>
      </c>
      <c r="H995">
        <v>47.2</v>
      </c>
      <c r="I995">
        <v>44.8</v>
      </c>
      <c r="J995">
        <v>59.8</v>
      </c>
      <c r="K995" s="1">
        <v>18340</v>
      </c>
      <c r="L995">
        <v>23.8</v>
      </c>
      <c r="M995" s="2">
        <v>0.21</v>
      </c>
      <c r="N995">
        <v>2013</v>
      </c>
      <c r="O995" s="10">
        <f t="shared" si="50"/>
        <v>41301</v>
      </c>
      <c r="P995">
        <f t="shared" si="48"/>
        <v>1</v>
      </c>
    </row>
    <row r="996" spans="1:16" x14ac:dyDescent="0.2">
      <c r="A996">
        <f t="shared" si="49"/>
        <v>995</v>
      </c>
      <c r="B996" t="s">
        <v>492</v>
      </c>
      <c r="C996" t="s">
        <v>504</v>
      </c>
      <c r="D996" t="s">
        <v>57</v>
      </c>
      <c r="E996">
        <v>20.7</v>
      </c>
      <c r="F996">
        <v>74.7</v>
      </c>
      <c r="G996">
        <v>21.5</v>
      </c>
      <c r="H996">
        <v>34.700000000000003</v>
      </c>
      <c r="I996">
        <v>33.9</v>
      </c>
      <c r="J996">
        <v>59.8</v>
      </c>
      <c r="K996" s="1">
        <v>24519</v>
      </c>
      <c r="L996">
        <v>44.1</v>
      </c>
      <c r="M996" s="2">
        <v>0.31</v>
      </c>
      <c r="N996">
        <v>2013</v>
      </c>
      <c r="O996" s="10">
        <f t="shared" si="50"/>
        <v>41302</v>
      </c>
      <c r="P996">
        <f t="shared" si="48"/>
        <v>2</v>
      </c>
    </row>
    <row r="997" spans="1:16" x14ac:dyDescent="0.2">
      <c r="A997">
        <f t="shared" si="49"/>
        <v>996</v>
      </c>
      <c r="B997" t="s">
        <v>492</v>
      </c>
      <c r="C997" t="s">
        <v>352</v>
      </c>
      <c r="D997" t="s">
        <v>14</v>
      </c>
      <c r="E997">
        <v>17.3</v>
      </c>
      <c r="F997">
        <v>28.6</v>
      </c>
      <c r="G997">
        <v>17.600000000000001</v>
      </c>
      <c r="H997">
        <v>66.2</v>
      </c>
      <c r="I997">
        <v>32.200000000000003</v>
      </c>
      <c r="J997">
        <v>59.8</v>
      </c>
      <c r="K997" s="1">
        <v>27520</v>
      </c>
      <c r="L997">
        <v>26.9</v>
      </c>
      <c r="M997" s="2">
        <v>0.06</v>
      </c>
      <c r="N997">
        <v>2013</v>
      </c>
      <c r="O997" s="10">
        <f t="shared" si="50"/>
        <v>41303</v>
      </c>
      <c r="P997">
        <f t="shared" si="48"/>
        <v>3</v>
      </c>
    </row>
    <row r="998" spans="1:16" x14ac:dyDescent="0.2">
      <c r="A998">
        <f t="shared" si="49"/>
        <v>997</v>
      </c>
      <c r="B998" t="s">
        <v>492</v>
      </c>
      <c r="C998" t="s">
        <v>505</v>
      </c>
      <c r="D998" t="s">
        <v>506</v>
      </c>
      <c r="E998">
        <v>15.5</v>
      </c>
      <c r="F998">
        <v>53</v>
      </c>
      <c r="G998">
        <v>11.4</v>
      </c>
      <c r="H998">
        <v>68.2</v>
      </c>
      <c r="I998">
        <v>28.4</v>
      </c>
      <c r="J998">
        <v>59.8</v>
      </c>
      <c r="K998" s="1">
        <v>15773</v>
      </c>
      <c r="L998">
        <v>16.899999999999999</v>
      </c>
      <c r="M998" s="2">
        <v>0.02</v>
      </c>
      <c r="N998">
        <v>2013</v>
      </c>
      <c r="O998" s="10">
        <f t="shared" si="50"/>
        <v>41304</v>
      </c>
      <c r="P998">
        <f t="shared" si="48"/>
        <v>4</v>
      </c>
    </row>
    <row r="999" spans="1:16" x14ac:dyDescent="0.2">
      <c r="A999">
        <f t="shared" si="49"/>
        <v>998</v>
      </c>
      <c r="B999" t="s">
        <v>492</v>
      </c>
      <c r="C999" t="s">
        <v>402</v>
      </c>
      <c r="D999" t="s">
        <v>177</v>
      </c>
      <c r="E999">
        <v>17.2</v>
      </c>
      <c r="F999">
        <v>40.799999999999997</v>
      </c>
      <c r="G999">
        <v>14.5</v>
      </c>
      <c r="H999">
        <v>62.8</v>
      </c>
      <c r="I999">
        <v>32.5</v>
      </c>
      <c r="J999">
        <v>59.8</v>
      </c>
      <c r="K999" s="1">
        <v>58413</v>
      </c>
      <c r="L999">
        <v>15.4</v>
      </c>
      <c r="M999" s="2">
        <v>0.09</v>
      </c>
      <c r="N999">
        <v>2013</v>
      </c>
      <c r="O999" s="10">
        <f t="shared" si="50"/>
        <v>41305</v>
      </c>
      <c r="P999">
        <f t="shared" si="48"/>
        <v>5</v>
      </c>
    </row>
    <row r="1000" spans="1:16" x14ac:dyDescent="0.2">
      <c r="A1000">
        <f t="shared" si="49"/>
        <v>999</v>
      </c>
      <c r="B1000" t="s">
        <v>492</v>
      </c>
      <c r="C1000" t="s">
        <v>507</v>
      </c>
      <c r="D1000" t="s">
        <v>177</v>
      </c>
      <c r="E1000">
        <v>19.399999999999999</v>
      </c>
      <c r="F1000">
        <v>26.9</v>
      </c>
      <c r="G1000">
        <v>9.5</v>
      </c>
      <c r="H1000">
        <v>63.7</v>
      </c>
      <c r="I1000">
        <v>36.6</v>
      </c>
      <c r="J1000">
        <v>59.8</v>
      </c>
      <c r="K1000" s="1">
        <v>22793</v>
      </c>
      <c r="L1000">
        <v>19</v>
      </c>
      <c r="M1000" s="2">
        <v>0.03</v>
      </c>
      <c r="N1000">
        <v>2013</v>
      </c>
      <c r="O1000" s="10">
        <f t="shared" si="50"/>
        <v>41306</v>
      </c>
      <c r="P1000">
        <f t="shared" si="48"/>
        <v>6</v>
      </c>
    </row>
    <row r="1001" spans="1:16" x14ac:dyDescent="0.2">
      <c r="A1001">
        <f t="shared" si="49"/>
        <v>1000</v>
      </c>
      <c r="B1001" t="s">
        <v>492</v>
      </c>
      <c r="C1001" t="s">
        <v>404</v>
      </c>
      <c r="D1001" t="s">
        <v>368</v>
      </c>
      <c r="E1001">
        <v>23.2</v>
      </c>
      <c r="F1001">
        <v>39.799999999999997</v>
      </c>
      <c r="G1001">
        <v>18.399999999999999</v>
      </c>
      <c r="H1001">
        <v>54</v>
      </c>
      <c r="I1001">
        <v>27.9</v>
      </c>
      <c r="J1001">
        <v>59.8</v>
      </c>
      <c r="K1001" s="1">
        <v>49292</v>
      </c>
      <c r="L1001">
        <v>14.1</v>
      </c>
      <c r="M1001" s="2">
        <v>7.0000000000000007E-2</v>
      </c>
      <c r="N1001">
        <v>2013</v>
      </c>
      <c r="O1001" s="10">
        <f t="shared" si="50"/>
        <v>41307</v>
      </c>
      <c r="P1001">
        <f t="shared" si="48"/>
        <v>7</v>
      </c>
    </row>
    <row r="1002" spans="1:16" x14ac:dyDescent="0.2">
      <c r="A1002">
        <f t="shared" si="49"/>
        <v>1001</v>
      </c>
      <c r="B1002" t="s">
        <v>492</v>
      </c>
      <c r="C1002" t="s">
        <v>458</v>
      </c>
      <c r="D1002" t="s">
        <v>14</v>
      </c>
      <c r="E1002">
        <v>18.600000000000001</v>
      </c>
      <c r="F1002">
        <v>28.1</v>
      </c>
      <c r="G1002">
        <v>24.2</v>
      </c>
      <c r="H1002">
        <v>47.5</v>
      </c>
      <c r="I1002">
        <v>30.9</v>
      </c>
      <c r="J1002">
        <v>59.8</v>
      </c>
      <c r="K1002">
        <v>23873.8</v>
      </c>
      <c r="L1002">
        <v>18.399999999999999</v>
      </c>
      <c r="M1002" s="2">
        <v>0.25</v>
      </c>
      <c r="N1002">
        <v>2013</v>
      </c>
      <c r="O1002" s="10">
        <f t="shared" si="50"/>
        <v>41308</v>
      </c>
      <c r="P1002">
        <f t="shared" si="48"/>
        <v>1</v>
      </c>
    </row>
    <row r="1003" spans="1:16" x14ac:dyDescent="0.2">
      <c r="A1003">
        <f t="shared" si="49"/>
        <v>1002</v>
      </c>
      <c r="B1003" t="s">
        <v>492</v>
      </c>
      <c r="C1003" t="s">
        <v>460</v>
      </c>
      <c r="D1003" t="s">
        <v>44</v>
      </c>
      <c r="E1003">
        <v>28.9</v>
      </c>
      <c r="F1003">
        <v>32.799999999999997</v>
      </c>
      <c r="G1003">
        <v>21.3</v>
      </c>
      <c r="H1003">
        <v>37.799999999999997</v>
      </c>
      <c r="I1003">
        <v>30.8</v>
      </c>
      <c r="J1003">
        <v>59.8</v>
      </c>
      <c r="K1003" s="1">
        <v>52316</v>
      </c>
      <c r="L1003">
        <v>16.899999999999999</v>
      </c>
      <c r="M1003" s="2">
        <v>0.08</v>
      </c>
      <c r="N1003">
        <v>2013</v>
      </c>
      <c r="O1003" s="10">
        <f t="shared" si="50"/>
        <v>41309</v>
      </c>
      <c r="P1003">
        <f t="shared" si="48"/>
        <v>2</v>
      </c>
    </row>
    <row r="1004" spans="1:16" x14ac:dyDescent="0.2">
      <c r="A1004">
        <f t="shared" si="49"/>
        <v>1003</v>
      </c>
      <c r="B1004">
        <v>1</v>
      </c>
      <c r="C1004" t="s">
        <v>15</v>
      </c>
      <c r="D1004" t="s">
        <v>14</v>
      </c>
      <c r="E1004">
        <v>94.4</v>
      </c>
      <c r="F1004">
        <v>65.8</v>
      </c>
      <c r="G1004">
        <v>98.2</v>
      </c>
      <c r="H1004">
        <v>99.8</v>
      </c>
      <c r="I1004">
        <v>91.2</v>
      </c>
      <c r="J1004">
        <v>94.9</v>
      </c>
      <c r="K1004" s="1">
        <v>2243</v>
      </c>
      <c r="L1004">
        <v>6.9</v>
      </c>
      <c r="M1004" s="2">
        <v>0.27</v>
      </c>
      <c r="N1004">
        <v>2014</v>
      </c>
      <c r="O1004" s="10">
        <f>DATE(N1004,1,A2)</f>
        <v>41640</v>
      </c>
      <c r="P1004">
        <f t="shared" si="48"/>
        <v>4</v>
      </c>
    </row>
    <row r="1005" spans="1:16" x14ac:dyDescent="0.2">
      <c r="A1005">
        <f t="shared" si="49"/>
        <v>1004</v>
      </c>
      <c r="B1005">
        <v>2</v>
      </c>
      <c r="C1005" t="s">
        <v>13</v>
      </c>
      <c r="D1005" t="s">
        <v>14</v>
      </c>
      <c r="E1005">
        <v>95.3</v>
      </c>
      <c r="F1005">
        <v>66.2</v>
      </c>
      <c r="G1005">
        <v>98.5</v>
      </c>
      <c r="H1005">
        <v>99.1</v>
      </c>
      <c r="I1005">
        <v>40.6</v>
      </c>
      <c r="J1005">
        <v>93.9</v>
      </c>
      <c r="K1005" s="1">
        <v>20152</v>
      </c>
      <c r="L1005">
        <v>8.9</v>
      </c>
      <c r="M1005" s="2">
        <v>0.25</v>
      </c>
      <c r="N1005">
        <v>2014</v>
      </c>
      <c r="O1005" s="10">
        <f t="shared" ref="O1005:O1068" si="51">DATE(N1005,1,A3)</f>
        <v>41641</v>
      </c>
      <c r="P1005">
        <f t="shared" si="48"/>
        <v>5</v>
      </c>
    </row>
    <row r="1006" spans="1:16" x14ac:dyDescent="0.2">
      <c r="A1006">
        <f t="shared" si="49"/>
        <v>1005</v>
      </c>
      <c r="B1006">
        <v>2</v>
      </c>
      <c r="C1006" t="s">
        <v>21</v>
      </c>
      <c r="D1006" t="s">
        <v>20</v>
      </c>
      <c r="E1006">
        <v>89</v>
      </c>
      <c r="F1006">
        <v>90.2</v>
      </c>
      <c r="G1006">
        <v>98.5</v>
      </c>
      <c r="H1006">
        <v>95.4</v>
      </c>
      <c r="I1006">
        <v>90.3</v>
      </c>
      <c r="J1006">
        <v>93.9</v>
      </c>
      <c r="K1006" s="1">
        <v>19919</v>
      </c>
      <c r="L1006">
        <v>11.6</v>
      </c>
      <c r="M1006" s="2">
        <v>0.34</v>
      </c>
      <c r="N1006">
        <v>2014</v>
      </c>
      <c r="O1006" s="10">
        <f t="shared" si="51"/>
        <v>41642</v>
      </c>
      <c r="P1006">
        <f t="shared" si="48"/>
        <v>6</v>
      </c>
    </row>
    <row r="1007" spans="1:16" x14ac:dyDescent="0.2">
      <c r="A1007">
        <f t="shared" si="49"/>
        <v>1006</v>
      </c>
      <c r="B1007">
        <v>4</v>
      </c>
      <c r="C1007" t="s">
        <v>17</v>
      </c>
      <c r="D1007" t="s">
        <v>14</v>
      </c>
      <c r="E1007">
        <v>94.7</v>
      </c>
      <c r="F1007">
        <v>68</v>
      </c>
      <c r="G1007">
        <v>96.8</v>
      </c>
      <c r="H1007">
        <v>99.1</v>
      </c>
      <c r="I1007">
        <v>61.3</v>
      </c>
      <c r="J1007">
        <v>93.8</v>
      </c>
      <c r="K1007" s="1">
        <v>15596</v>
      </c>
      <c r="L1007">
        <v>7.8</v>
      </c>
      <c r="M1007" s="2">
        <v>0.22</v>
      </c>
      <c r="N1007">
        <v>2014</v>
      </c>
      <c r="O1007" s="10">
        <f t="shared" si="51"/>
        <v>41643</v>
      </c>
      <c r="P1007">
        <f t="shared" si="48"/>
        <v>7</v>
      </c>
    </row>
    <row r="1008" spans="1:16" x14ac:dyDescent="0.2">
      <c r="A1008">
        <f t="shared" si="49"/>
        <v>1007</v>
      </c>
      <c r="B1008">
        <v>5</v>
      </c>
      <c r="C1008" t="s">
        <v>16</v>
      </c>
      <c r="D1008" t="s">
        <v>14</v>
      </c>
      <c r="E1008">
        <v>92.9</v>
      </c>
      <c r="F1008">
        <v>82</v>
      </c>
      <c r="G1008">
        <v>89</v>
      </c>
      <c r="H1008">
        <v>100</v>
      </c>
      <c r="I1008">
        <v>94.3</v>
      </c>
      <c r="J1008">
        <v>93</v>
      </c>
      <c r="K1008" s="1">
        <v>11074</v>
      </c>
      <c r="L1008">
        <v>9</v>
      </c>
      <c r="M1008" s="2">
        <v>0.33</v>
      </c>
      <c r="N1008">
        <v>2014</v>
      </c>
      <c r="O1008" s="10">
        <f t="shared" si="51"/>
        <v>41644</v>
      </c>
      <c r="P1008">
        <f t="shared" si="48"/>
        <v>1</v>
      </c>
    </row>
    <row r="1009" spans="1:16" x14ac:dyDescent="0.2">
      <c r="A1009">
        <f t="shared" si="49"/>
        <v>1008</v>
      </c>
      <c r="B1009">
        <v>6</v>
      </c>
      <c r="C1009" t="s">
        <v>18</v>
      </c>
      <c r="D1009" t="s">
        <v>14</v>
      </c>
      <c r="E1009">
        <v>89.9</v>
      </c>
      <c r="F1009">
        <v>59.6</v>
      </c>
      <c r="G1009">
        <v>97.6</v>
      </c>
      <c r="H1009">
        <v>99.7</v>
      </c>
      <c r="I1009">
        <v>80.5</v>
      </c>
      <c r="J1009">
        <v>92.7</v>
      </c>
      <c r="K1009" s="1">
        <v>7929</v>
      </c>
      <c r="L1009">
        <v>8.4</v>
      </c>
      <c r="M1009" s="2">
        <v>0.27</v>
      </c>
      <c r="N1009">
        <v>2014</v>
      </c>
      <c r="O1009" s="10">
        <f t="shared" si="51"/>
        <v>41645</v>
      </c>
      <c r="P1009">
        <f t="shared" si="48"/>
        <v>2</v>
      </c>
    </row>
    <row r="1010" spans="1:16" x14ac:dyDescent="0.2">
      <c r="A1010">
        <f t="shared" si="49"/>
        <v>1009</v>
      </c>
      <c r="B1010">
        <v>7</v>
      </c>
      <c r="C1010" t="s">
        <v>19</v>
      </c>
      <c r="D1010" t="s">
        <v>20</v>
      </c>
      <c r="E1010">
        <v>90.6</v>
      </c>
      <c r="F1010">
        <v>86.7</v>
      </c>
      <c r="G1010">
        <v>95.3</v>
      </c>
      <c r="H1010">
        <v>95.7</v>
      </c>
      <c r="I1010">
        <v>52.8</v>
      </c>
      <c r="J1010">
        <v>92.3</v>
      </c>
      <c r="K1010" s="1">
        <v>18812</v>
      </c>
      <c r="L1010">
        <v>11.8</v>
      </c>
      <c r="M1010" s="2">
        <v>0.34</v>
      </c>
      <c r="N1010">
        <v>2014</v>
      </c>
      <c r="O1010" s="10">
        <f t="shared" si="51"/>
        <v>41646</v>
      </c>
      <c r="P1010">
        <f t="shared" si="48"/>
        <v>3</v>
      </c>
    </row>
    <row r="1011" spans="1:16" x14ac:dyDescent="0.2">
      <c r="A1011">
        <f t="shared" si="49"/>
        <v>1010</v>
      </c>
      <c r="B1011">
        <v>8</v>
      </c>
      <c r="C1011" t="s">
        <v>22</v>
      </c>
      <c r="D1011" t="s">
        <v>14</v>
      </c>
      <c r="E1011">
        <v>83.2</v>
      </c>
      <c r="F1011">
        <v>57.3</v>
      </c>
      <c r="G1011">
        <v>97.5</v>
      </c>
      <c r="H1011">
        <v>99.3</v>
      </c>
      <c r="I1011">
        <v>59.5</v>
      </c>
      <c r="J1011">
        <v>89.8</v>
      </c>
      <c r="K1011" s="1">
        <v>36186</v>
      </c>
      <c r="L1011">
        <v>16.399999999999999</v>
      </c>
      <c r="M1011" s="2">
        <v>0.15</v>
      </c>
      <c r="N1011">
        <v>2014</v>
      </c>
      <c r="O1011" s="10">
        <f t="shared" si="51"/>
        <v>41647</v>
      </c>
      <c r="P1011">
        <f t="shared" si="48"/>
        <v>4</v>
      </c>
    </row>
    <row r="1012" spans="1:16" x14ac:dyDescent="0.2">
      <c r="A1012">
        <f t="shared" si="49"/>
        <v>1011</v>
      </c>
      <c r="B1012">
        <v>9</v>
      </c>
      <c r="C1012" t="s">
        <v>26</v>
      </c>
      <c r="D1012" t="s">
        <v>14</v>
      </c>
      <c r="E1012">
        <v>85.6</v>
      </c>
      <c r="F1012">
        <v>58.6</v>
      </c>
      <c r="G1012">
        <v>88.2</v>
      </c>
      <c r="H1012">
        <v>98</v>
      </c>
      <c r="I1012">
        <v>49</v>
      </c>
      <c r="J1012">
        <v>87.8</v>
      </c>
      <c r="K1012" s="1">
        <v>14221</v>
      </c>
      <c r="L1012">
        <v>6.9</v>
      </c>
      <c r="M1012" s="2">
        <v>0.21</v>
      </c>
      <c r="N1012">
        <v>2014</v>
      </c>
      <c r="O1012" s="10">
        <f t="shared" si="51"/>
        <v>41648</v>
      </c>
      <c r="P1012">
        <f t="shared" si="48"/>
        <v>5</v>
      </c>
    </row>
    <row r="1013" spans="1:16" x14ac:dyDescent="0.2">
      <c r="A1013">
        <f t="shared" si="49"/>
        <v>1012</v>
      </c>
      <c r="B1013">
        <v>10</v>
      </c>
      <c r="C1013" t="s">
        <v>23</v>
      </c>
      <c r="D1013" t="s">
        <v>20</v>
      </c>
      <c r="E1013">
        <v>84.5</v>
      </c>
      <c r="F1013">
        <v>91.8</v>
      </c>
      <c r="G1013">
        <v>88.1</v>
      </c>
      <c r="H1013">
        <v>90</v>
      </c>
      <c r="I1013">
        <v>72.3</v>
      </c>
      <c r="J1013">
        <v>87.5</v>
      </c>
      <c r="K1013" s="1">
        <v>15060</v>
      </c>
      <c r="L1013">
        <v>11.7</v>
      </c>
      <c r="M1013" s="2">
        <v>0.51</v>
      </c>
      <c r="N1013">
        <v>2014</v>
      </c>
      <c r="O1013" s="10">
        <f t="shared" si="51"/>
        <v>41649</v>
      </c>
      <c r="P1013">
        <f t="shared" si="48"/>
        <v>6</v>
      </c>
    </row>
    <row r="1014" spans="1:16" x14ac:dyDescent="0.2">
      <c r="A1014">
        <f t="shared" si="49"/>
        <v>1013</v>
      </c>
      <c r="B1014">
        <v>11</v>
      </c>
      <c r="C1014" t="s">
        <v>24</v>
      </c>
      <c r="D1014" t="s">
        <v>14</v>
      </c>
      <c r="E1014">
        <v>89.5</v>
      </c>
      <c r="F1014">
        <v>57.6</v>
      </c>
      <c r="G1014">
        <v>90.5</v>
      </c>
      <c r="H1014">
        <v>93.5</v>
      </c>
      <c r="I1014">
        <v>38.700000000000003</v>
      </c>
      <c r="J1014">
        <v>87.4</v>
      </c>
      <c r="K1014" s="1">
        <v>11751</v>
      </c>
      <c r="L1014">
        <v>4.4000000000000004</v>
      </c>
      <c r="M1014" s="2">
        <v>0.2</v>
      </c>
      <c r="N1014">
        <v>2014</v>
      </c>
      <c r="O1014" s="10">
        <f t="shared" si="51"/>
        <v>41650</v>
      </c>
      <c r="P1014">
        <f t="shared" si="48"/>
        <v>7</v>
      </c>
    </row>
    <row r="1015" spans="1:16" x14ac:dyDescent="0.2">
      <c r="A1015">
        <f t="shared" si="49"/>
        <v>1014</v>
      </c>
      <c r="B1015">
        <v>12</v>
      </c>
      <c r="C1015" t="s">
        <v>25</v>
      </c>
      <c r="D1015" t="s">
        <v>14</v>
      </c>
      <c r="E1015">
        <v>84.8</v>
      </c>
      <c r="F1015">
        <v>46.4</v>
      </c>
      <c r="G1015">
        <v>91</v>
      </c>
      <c r="H1015">
        <v>95.6</v>
      </c>
      <c r="I1015">
        <v>49</v>
      </c>
      <c r="J1015">
        <v>86.3</v>
      </c>
      <c r="K1015" s="1">
        <v>38206</v>
      </c>
      <c r="L1015">
        <v>10.3</v>
      </c>
      <c r="M1015" s="2">
        <v>0.15</v>
      </c>
      <c r="N1015">
        <v>2014</v>
      </c>
      <c r="O1015" s="10">
        <f t="shared" si="51"/>
        <v>41651</v>
      </c>
      <c r="P1015">
        <f t="shared" si="48"/>
        <v>1</v>
      </c>
    </row>
    <row r="1016" spans="1:16" x14ac:dyDescent="0.2">
      <c r="A1016">
        <f t="shared" si="49"/>
        <v>1015</v>
      </c>
      <c r="B1016">
        <v>13</v>
      </c>
      <c r="C1016" t="s">
        <v>34</v>
      </c>
      <c r="D1016" t="s">
        <v>14</v>
      </c>
      <c r="E1016">
        <v>86.6</v>
      </c>
      <c r="F1016">
        <v>68</v>
      </c>
      <c r="G1016">
        <v>79.099999999999994</v>
      </c>
      <c r="H1016">
        <v>95.6</v>
      </c>
      <c r="I1016">
        <v>49</v>
      </c>
      <c r="J1016">
        <v>85.2</v>
      </c>
      <c r="K1016" s="1">
        <v>25055</v>
      </c>
      <c r="L1016">
        <v>5.9</v>
      </c>
      <c r="M1016" s="2">
        <v>0.28000000000000003</v>
      </c>
      <c r="N1016">
        <v>2014</v>
      </c>
      <c r="O1016" s="10">
        <f t="shared" si="51"/>
        <v>41652</v>
      </c>
      <c r="P1016">
        <f t="shared" si="48"/>
        <v>2</v>
      </c>
    </row>
    <row r="1017" spans="1:16" x14ac:dyDescent="0.2">
      <c r="A1017">
        <f t="shared" si="49"/>
        <v>1016</v>
      </c>
      <c r="B1017">
        <v>14</v>
      </c>
      <c r="C1017" t="s">
        <v>29</v>
      </c>
      <c r="D1017" t="s">
        <v>30</v>
      </c>
      <c r="E1017">
        <v>77.599999999999994</v>
      </c>
      <c r="F1017">
        <v>96.7</v>
      </c>
      <c r="G1017">
        <v>88.2</v>
      </c>
      <c r="H1017">
        <v>85</v>
      </c>
      <c r="I1017">
        <v>78.8</v>
      </c>
      <c r="J1017">
        <v>84.5</v>
      </c>
      <c r="K1017" s="1">
        <v>18178</v>
      </c>
      <c r="L1017">
        <v>14.7</v>
      </c>
      <c r="M1017" s="2">
        <v>0.37</v>
      </c>
      <c r="N1017">
        <v>2014</v>
      </c>
      <c r="O1017" s="10">
        <f t="shared" si="51"/>
        <v>41653</v>
      </c>
      <c r="P1017">
        <f t="shared" si="48"/>
        <v>3</v>
      </c>
    </row>
    <row r="1018" spans="1:16" x14ac:dyDescent="0.2">
      <c r="A1018">
        <f t="shared" si="49"/>
        <v>1017</v>
      </c>
      <c r="B1018">
        <v>15</v>
      </c>
      <c r="C1018" t="s">
        <v>27</v>
      </c>
      <c r="D1018" t="s">
        <v>14</v>
      </c>
      <c r="E1018">
        <v>75.7</v>
      </c>
      <c r="F1018">
        <v>59.3</v>
      </c>
      <c r="G1018">
        <v>85.1</v>
      </c>
      <c r="H1018">
        <v>95</v>
      </c>
      <c r="I1018">
        <v>100</v>
      </c>
      <c r="J1018">
        <v>83.7</v>
      </c>
      <c r="K1018" s="1">
        <v>15128</v>
      </c>
      <c r="L1018">
        <v>3.6</v>
      </c>
      <c r="M1018" s="2">
        <v>0.23</v>
      </c>
      <c r="N1018">
        <v>2014</v>
      </c>
      <c r="O1018" s="10">
        <f t="shared" si="51"/>
        <v>41654</v>
      </c>
      <c r="P1018">
        <f t="shared" si="48"/>
        <v>4</v>
      </c>
    </row>
    <row r="1019" spans="1:16" x14ac:dyDescent="0.2">
      <c r="A1019">
        <f t="shared" si="49"/>
        <v>1018</v>
      </c>
      <c r="B1019">
        <v>16</v>
      </c>
      <c r="C1019" t="s">
        <v>35</v>
      </c>
      <c r="D1019" t="s">
        <v>14</v>
      </c>
      <c r="E1019">
        <v>79.8</v>
      </c>
      <c r="F1019">
        <v>40.6</v>
      </c>
      <c r="G1019">
        <v>81.2</v>
      </c>
      <c r="H1019">
        <v>95</v>
      </c>
      <c r="I1019">
        <v>45.2</v>
      </c>
      <c r="J1019">
        <v>81</v>
      </c>
      <c r="K1019" s="1">
        <v>20376</v>
      </c>
      <c r="L1019">
        <v>6.5</v>
      </c>
      <c r="M1019" s="2">
        <v>0.2</v>
      </c>
      <c r="N1019">
        <v>2014</v>
      </c>
      <c r="O1019" s="10">
        <f t="shared" si="51"/>
        <v>41655</v>
      </c>
      <c r="P1019">
        <f t="shared" si="48"/>
        <v>5</v>
      </c>
    </row>
    <row r="1020" spans="1:16" x14ac:dyDescent="0.2">
      <c r="A1020">
        <f t="shared" si="49"/>
        <v>1019</v>
      </c>
      <c r="B1020">
        <v>17</v>
      </c>
      <c r="C1020" t="s">
        <v>41</v>
      </c>
      <c r="D1020" t="s">
        <v>14</v>
      </c>
      <c r="E1020">
        <v>73.900000000000006</v>
      </c>
      <c r="F1020">
        <v>50</v>
      </c>
      <c r="G1020">
        <v>73</v>
      </c>
      <c r="H1020">
        <v>96.7</v>
      </c>
      <c r="I1020">
        <v>100</v>
      </c>
      <c r="J1020">
        <v>79.3</v>
      </c>
      <c r="K1020" s="1">
        <v>15172</v>
      </c>
      <c r="L1020">
        <v>4.8</v>
      </c>
      <c r="M1020" s="2">
        <v>0.17</v>
      </c>
      <c r="N1020">
        <v>2014</v>
      </c>
      <c r="O1020" s="10">
        <f t="shared" si="51"/>
        <v>41656</v>
      </c>
      <c r="P1020">
        <f t="shared" si="48"/>
        <v>6</v>
      </c>
    </row>
    <row r="1021" spans="1:16" x14ac:dyDescent="0.2">
      <c r="A1021">
        <f t="shared" si="49"/>
        <v>1020</v>
      </c>
      <c r="B1021">
        <v>18</v>
      </c>
      <c r="C1021" t="s">
        <v>31</v>
      </c>
      <c r="D1021" t="s">
        <v>14</v>
      </c>
      <c r="E1021">
        <v>70</v>
      </c>
      <c r="F1021">
        <v>49.5</v>
      </c>
      <c r="G1021">
        <v>86.2</v>
      </c>
      <c r="H1021">
        <v>90.8</v>
      </c>
      <c r="I1021">
        <v>53.5</v>
      </c>
      <c r="J1021">
        <v>79.2</v>
      </c>
      <c r="K1021" s="1">
        <v>41786</v>
      </c>
      <c r="L1021">
        <v>9</v>
      </c>
      <c r="M1021" s="2">
        <v>0.16</v>
      </c>
      <c r="N1021">
        <v>2014</v>
      </c>
      <c r="O1021" s="10">
        <f t="shared" si="51"/>
        <v>41657</v>
      </c>
      <c r="P1021">
        <f t="shared" si="48"/>
        <v>7</v>
      </c>
    </row>
    <row r="1022" spans="1:16" x14ac:dyDescent="0.2">
      <c r="A1022">
        <f t="shared" si="49"/>
        <v>1021</v>
      </c>
      <c r="B1022">
        <v>19</v>
      </c>
      <c r="C1022" t="s">
        <v>28</v>
      </c>
      <c r="D1022" t="s">
        <v>14</v>
      </c>
      <c r="E1022">
        <v>72.099999999999994</v>
      </c>
      <c r="F1022">
        <v>55.6</v>
      </c>
      <c r="G1022">
        <v>83.8</v>
      </c>
      <c r="H1022">
        <v>90.8</v>
      </c>
      <c r="I1022">
        <v>35.799999999999997</v>
      </c>
      <c r="J1022">
        <v>79.099999999999994</v>
      </c>
      <c r="K1022" s="1">
        <v>21424</v>
      </c>
      <c r="L1022">
        <v>10.199999999999999</v>
      </c>
      <c r="M1022" s="2">
        <v>0.19</v>
      </c>
      <c r="N1022">
        <v>2014</v>
      </c>
      <c r="O1022" s="10">
        <f t="shared" si="51"/>
        <v>41658</v>
      </c>
      <c r="P1022">
        <f t="shared" si="48"/>
        <v>1</v>
      </c>
    </row>
    <row r="1023" spans="1:16" x14ac:dyDescent="0.2">
      <c r="A1023">
        <f t="shared" si="49"/>
        <v>1022</v>
      </c>
      <c r="B1023">
        <v>20</v>
      </c>
      <c r="C1023" t="s">
        <v>32</v>
      </c>
      <c r="D1023" t="s">
        <v>33</v>
      </c>
      <c r="E1023">
        <v>73.599999999999994</v>
      </c>
      <c r="F1023">
        <v>70</v>
      </c>
      <c r="G1023">
        <v>81.5</v>
      </c>
      <c r="H1023">
        <v>84.5</v>
      </c>
      <c r="I1023">
        <v>45.8</v>
      </c>
      <c r="J1023">
        <v>78.3</v>
      </c>
      <c r="K1023" s="1">
        <v>66198</v>
      </c>
      <c r="L1023">
        <v>19.5</v>
      </c>
      <c r="M1023" s="2">
        <v>0.15</v>
      </c>
      <c r="N1023">
        <v>2014</v>
      </c>
      <c r="O1023" s="10">
        <f t="shared" si="51"/>
        <v>41659</v>
      </c>
      <c r="P1023">
        <f t="shared" si="48"/>
        <v>2</v>
      </c>
    </row>
    <row r="1024" spans="1:16" x14ac:dyDescent="0.2">
      <c r="A1024">
        <f t="shared" si="49"/>
        <v>1023</v>
      </c>
      <c r="B1024">
        <v>21</v>
      </c>
      <c r="C1024" t="s">
        <v>39</v>
      </c>
      <c r="D1024" t="s">
        <v>20</v>
      </c>
      <c r="E1024">
        <v>70.5</v>
      </c>
      <c r="F1024">
        <v>90.2</v>
      </c>
      <c r="G1024">
        <v>77.5</v>
      </c>
      <c r="H1024">
        <v>84.1</v>
      </c>
      <c r="I1024">
        <v>46.8</v>
      </c>
      <c r="J1024">
        <v>77.599999999999994</v>
      </c>
      <c r="K1024" s="1">
        <v>26607</v>
      </c>
      <c r="L1024">
        <v>10.7</v>
      </c>
      <c r="M1024" s="2">
        <v>0.46</v>
      </c>
      <c r="N1024">
        <v>2014</v>
      </c>
      <c r="O1024" s="10">
        <f t="shared" si="51"/>
        <v>41660</v>
      </c>
      <c r="P1024">
        <f t="shared" si="48"/>
        <v>3</v>
      </c>
    </row>
    <row r="1025" spans="1:16" x14ac:dyDescent="0.2">
      <c r="A1025">
        <f t="shared" si="49"/>
        <v>1024</v>
      </c>
      <c r="B1025">
        <v>22</v>
      </c>
      <c r="C1025" t="s">
        <v>42</v>
      </c>
      <c r="D1025" t="s">
        <v>14</v>
      </c>
      <c r="E1025">
        <v>70.2</v>
      </c>
      <c r="F1025">
        <v>34.4</v>
      </c>
      <c r="G1025">
        <v>76</v>
      </c>
      <c r="H1025">
        <v>97.1</v>
      </c>
      <c r="I1025">
        <v>61.9</v>
      </c>
      <c r="J1025">
        <v>77.099999999999994</v>
      </c>
      <c r="K1025" s="1">
        <v>18334</v>
      </c>
      <c r="L1025">
        <v>13.8</v>
      </c>
      <c r="M1025" s="2">
        <v>0.15</v>
      </c>
      <c r="N1025">
        <v>2014</v>
      </c>
      <c r="O1025" s="10">
        <f t="shared" si="51"/>
        <v>41661</v>
      </c>
      <c r="P1025">
        <f t="shared" si="48"/>
        <v>4</v>
      </c>
    </row>
    <row r="1026" spans="1:16" x14ac:dyDescent="0.2">
      <c r="A1026">
        <f t="shared" si="49"/>
        <v>1025</v>
      </c>
      <c r="B1026">
        <v>23</v>
      </c>
      <c r="C1026" t="s">
        <v>43</v>
      </c>
      <c r="D1026" t="s">
        <v>44</v>
      </c>
      <c r="E1026">
        <v>84.7</v>
      </c>
      <c r="F1026">
        <v>29.6</v>
      </c>
      <c r="G1026">
        <v>88</v>
      </c>
      <c r="H1026">
        <v>69.8</v>
      </c>
      <c r="I1026">
        <v>56.7</v>
      </c>
      <c r="J1026">
        <v>76.400000000000006</v>
      </c>
      <c r="K1026" s="1">
        <v>26199</v>
      </c>
      <c r="L1026">
        <v>5.7</v>
      </c>
      <c r="M1026" s="2">
        <v>0.1</v>
      </c>
      <c r="N1026">
        <v>2014</v>
      </c>
      <c r="O1026" s="10">
        <f t="shared" si="51"/>
        <v>41662</v>
      </c>
      <c r="P1026">
        <f t="shared" si="48"/>
        <v>5</v>
      </c>
    </row>
    <row r="1027" spans="1:16" x14ac:dyDescent="0.2">
      <c r="A1027">
        <f t="shared" si="49"/>
        <v>1026</v>
      </c>
      <c r="B1027">
        <v>24</v>
      </c>
      <c r="C1027" t="s">
        <v>36</v>
      </c>
      <c r="D1027" t="s">
        <v>14</v>
      </c>
      <c r="E1027">
        <v>63.1</v>
      </c>
      <c r="F1027">
        <v>58.1</v>
      </c>
      <c r="G1027">
        <v>77.400000000000006</v>
      </c>
      <c r="H1027">
        <v>93.9</v>
      </c>
      <c r="I1027">
        <v>52.5</v>
      </c>
      <c r="J1027">
        <v>76</v>
      </c>
      <c r="K1027" s="1">
        <v>11885</v>
      </c>
      <c r="L1027">
        <v>13.1</v>
      </c>
      <c r="M1027" s="2">
        <v>0.35</v>
      </c>
      <c r="N1027">
        <v>2014</v>
      </c>
      <c r="O1027" s="10">
        <f t="shared" si="51"/>
        <v>41663</v>
      </c>
      <c r="P1027">
        <f t="shared" ref="P1027:P1090" si="52" xml:space="preserve"> WEEKDAY(O:O,1)</f>
        <v>6</v>
      </c>
    </row>
    <row r="1028" spans="1:16" x14ac:dyDescent="0.2">
      <c r="A1028">
        <f t="shared" ref="A1028:A1091" si="53">A1027+1</f>
        <v>1027</v>
      </c>
      <c r="B1028">
        <v>25</v>
      </c>
      <c r="C1028" t="s">
        <v>40</v>
      </c>
      <c r="D1028" t="s">
        <v>14</v>
      </c>
      <c r="E1028">
        <v>65.599999999999994</v>
      </c>
      <c r="F1028">
        <v>43.2</v>
      </c>
      <c r="G1028">
        <v>69.2</v>
      </c>
      <c r="H1028">
        <v>95.6</v>
      </c>
      <c r="I1028">
        <v>43.1</v>
      </c>
      <c r="J1028">
        <v>73.400000000000006</v>
      </c>
      <c r="K1028" s="1">
        <v>44020</v>
      </c>
      <c r="L1028">
        <v>11.8</v>
      </c>
      <c r="M1028" s="2">
        <v>0.13</v>
      </c>
      <c r="N1028">
        <v>2014</v>
      </c>
      <c r="O1028" s="10">
        <f t="shared" si="51"/>
        <v>41664</v>
      </c>
      <c r="P1028">
        <f t="shared" si="52"/>
        <v>7</v>
      </c>
    </row>
    <row r="1029" spans="1:16" x14ac:dyDescent="0.2">
      <c r="A1029">
        <f t="shared" si="53"/>
        <v>1028</v>
      </c>
      <c r="B1029">
        <v>26</v>
      </c>
      <c r="C1029" t="s">
        <v>53</v>
      </c>
      <c r="D1029" t="s">
        <v>54</v>
      </c>
      <c r="E1029">
        <v>68</v>
      </c>
      <c r="F1029">
        <v>94.3</v>
      </c>
      <c r="G1029">
        <v>77.8</v>
      </c>
      <c r="H1029">
        <v>66.400000000000006</v>
      </c>
      <c r="I1029">
        <v>64.3</v>
      </c>
      <c r="J1029">
        <v>72.400000000000006</v>
      </c>
      <c r="K1029" s="1">
        <v>31592</v>
      </c>
      <c r="L1029">
        <v>15.5</v>
      </c>
      <c r="M1029" s="2">
        <v>0.34</v>
      </c>
      <c r="N1029">
        <v>2014</v>
      </c>
      <c r="O1029" s="10">
        <f t="shared" si="51"/>
        <v>41665</v>
      </c>
      <c r="P1029">
        <f t="shared" si="52"/>
        <v>1</v>
      </c>
    </row>
    <row r="1030" spans="1:16" x14ac:dyDescent="0.2">
      <c r="A1030">
        <f t="shared" si="53"/>
        <v>1029</v>
      </c>
      <c r="B1030">
        <v>27</v>
      </c>
      <c r="C1030" t="s">
        <v>240</v>
      </c>
      <c r="D1030" t="s">
        <v>14</v>
      </c>
      <c r="E1030">
        <v>64.7</v>
      </c>
      <c r="F1030">
        <v>42.4</v>
      </c>
      <c r="G1030">
        <v>69</v>
      </c>
      <c r="H1030">
        <v>91.3</v>
      </c>
      <c r="I1030">
        <v>59.6</v>
      </c>
      <c r="J1030">
        <v>72.2</v>
      </c>
      <c r="K1030" s="1">
        <v>49427</v>
      </c>
      <c r="L1030">
        <v>17.399999999999999</v>
      </c>
      <c r="M1030" s="2">
        <v>0.09</v>
      </c>
      <c r="N1030">
        <v>2014</v>
      </c>
      <c r="O1030" s="10">
        <f t="shared" si="51"/>
        <v>41666</v>
      </c>
      <c r="P1030">
        <f t="shared" si="52"/>
        <v>2</v>
      </c>
    </row>
    <row r="1031" spans="1:16" x14ac:dyDescent="0.2">
      <c r="A1031">
        <f t="shared" si="53"/>
        <v>1030</v>
      </c>
      <c r="B1031">
        <v>28</v>
      </c>
      <c r="C1031" t="s">
        <v>45</v>
      </c>
      <c r="D1031" t="s">
        <v>14</v>
      </c>
      <c r="E1031">
        <v>59.4</v>
      </c>
      <c r="F1031">
        <v>67.8</v>
      </c>
      <c r="G1031">
        <v>68.599999999999994</v>
      </c>
      <c r="H1031">
        <v>87.9</v>
      </c>
      <c r="I1031">
        <v>71.3</v>
      </c>
      <c r="J1031">
        <v>71.599999999999994</v>
      </c>
      <c r="K1031" s="1">
        <v>19967</v>
      </c>
      <c r="L1031">
        <v>20.100000000000001</v>
      </c>
      <c r="M1031" s="2">
        <v>0.26</v>
      </c>
      <c r="N1031">
        <v>2014</v>
      </c>
      <c r="O1031" s="10">
        <f t="shared" si="51"/>
        <v>41667</v>
      </c>
      <c r="P1031">
        <f t="shared" si="52"/>
        <v>3</v>
      </c>
    </row>
    <row r="1032" spans="1:16" x14ac:dyDescent="0.2">
      <c r="A1032">
        <f t="shared" si="53"/>
        <v>1031</v>
      </c>
      <c r="B1032">
        <v>29</v>
      </c>
      <c r="C1032" t="s">
        <v>52</v>
      </c>
      <c r="D1032" t="s">
        <v>14</v>
      </c>
      <c r="E1032">
        <v>66</v>
      </c>
      <c r="F1032">
        <v>41.1</v>
      </c>
      <c r="G1032">
        <v>78.900000000000006</v>
      </c>
      <c r="H1032">
        <v>79.400000000000006</v>
      </c>
      <c r="I1032">
        <v>49</v>
      </c>
      <c r="J1032">
        <v>71.400000000000006</v>
      </c>
      <c r="K1032" s="1">
        <v>42727</v>
      </c>
      <c r="L1032">
        <v>18.7</v>
      </c>
      <c r="M1032" s="2">
        <v>0.2</v>
      </c>
      <c r="N1032">
        <v>2014</v>
      </c>
      <c r="O1032" s="10">
        <f t="shared" si="51"/>
        <v>41668</v>
      </c>
      <c r="P1032">
        <f t="shared" si="52"/>
        <v>4</v>
      </c>
    </row>
    <row r="1033" spans="1:16" x14ac:dyDescent="0.2">
      <c r="A1033">
        <f t="shared" si="53"/>
        <v>1032</v>
      </c>
      <c r="B1033">
        <v>30</v>
      </c>
      <c r="C1033" t="s">
        <v>239</v>
      </c>
      <c r="D1033" t="s">
        <v>14</v>
      </c>
      <c r="E1033">
        <v>69.8</v>
      </c>
      <c r="F1033">
        <v>32.299999999999997</v>
      </c>
      <c r="G1033">
        <v>67.7</v>
      </c>
      <c r="H1033">
        <v>87.2</v>
      </c>
      <c r="I1033">
        <v>51.2</v>
      </c>
      <c r="J1033">
        <v>71.099999999999994</v>
      </c>
      <c r="K1033" s="1">
        <v>39655</v>
      </c>
      <c r="L1033">
        <v>10.8</v>
      </c>
      <c r="M1033" s="2">
        <v>0.11</v>
      </c>
      <c r="N1033">
        <v>2014</v>
      </c>
      <c r="O1033" s="10">
        <f t="shared" si="51"/>
        <v>41669</v>
      </c>
      <c r="P1033">
        <f t="shared" si="52"/>
        <v>5</v>
      </c>
    </row>
    <row r="1034" spans="1:16" x14ac:dyDescent="0.2">
      <c r="A1034">
        <f t="shared" si="53"/>
        <v>1033</v>
      </c>
      <c r="B1034">
        <v>31</v>
      </c>
      <c r="C1034" t="s">
        <v>49</v>
      </c>
      <c r="D1034" t="s">
        <v>33</v>
      </c>
      <c r="E1034">
        <v>59.9</v>
      </c>
      <c r="F1034">
        <v>84.2</v>
      </c>
      <c r="G1034">
        <v>67.900000000000006</v>
      </c>
      <c r="H1034">
        <v>83.7</v>
      </c>
      <c r="I1034">
        <v>43.1</v>
      </c>
      <c r="J1034">
        <v>70.8</v>
      </c>
      <c r="K1034" s="1">
        <v>50152</v>
      </c>
      <c r="L1034">
        <v>17.600000000000001</v>
      </c>
      <c r="M1034" s="2">
        <v>0.25</v>
      </c>
      <c r="N1034">
        <v>2014</v>
      </c>
      <c r="O1034" s="10">
        <f t="shared" si="51"/>
        <v>41670</v>
      </c>
      <c r="P1034">
        <f t="shared" si="52"/>
        <v>6</v>
      </c>
    </row>
    <row r="1035" spans="1:16" x14ac:dyDescent="0.2">
      <c r="A1035">
        <f t="shared" si="53"/>
        <v>1034</v>
      </c>
      <c r="B1035">
        <v>32</v>
      </c>
      <c r="C1035" t="s">
        <v>112</v>
      </c>
      <c r="D1035" t="s">
        <v>20</v>
      </c>
      <c r="E1035">
        <v>65.2</v>
      </c>
      <c r="F1035">
        <v>81.7</v>
      </c>
      <c r="G1035">
        <v>74.2</v>
      </c>
      <c r="H1035">
        <v>69.2</v>
      </c>
      <c r="I1035">
        <v>43.6</v>
      </c>
      <c r="J1035">
        <v>69.8</v>
      </c>
      <c r="K1035">
        <v>23873.8</v>
      </c>
      <c r="L1035">
        <v>18.399999999999999</v>
      </c>
      <c r="M1035" s="2">
        <v>0.25</v>
      </c>
      <c r="N1035">
        <v>2014</v>
      </c>
      <c r="O1035" s="10">
        <f t="shared" si="51"/>
        <v>41671</v>
      </c>
      <c r="P1035">
        <f t="shared" si="52"/>
        <v>7</v>
      </c>
    </row>
    <row r="1036" spans="1:16" x14ac:dyDescent="0.2">
      <c r="A1036">
        <f t="shared" si="53"/>
        <v>1035</v>
      </c>
      <c r="B1036">
        <v>33</v>
      </c>
      <c r="C1036" t="s">
        <v>48</v>
      </c>
      <c r="D1036" t="s">
        <v>14</v>
      </c>
      <c r="E1036">
        <v>47.8</v>
      </c>
      <c r="F1036">
        <v>61.8</v>
      </c>
      <c r="G1036">
        <v>58.2</v>
      </c>
      <c r="H1036">
        <v>99.4</v>
      </c>
      <c r="I1036">
        <v>86.7</v>
      </c>
      <c r="J1036">
        <v>68.400000000000006</v>
      </c>
      <c r="K1036" s="1">
        <v>22020</v>
      </c>
      <c r="L1036">
        <v>27.3</v>
      </c>
      <c r="M1036" s="2">
        <v>0.11</v>
      </c>
      <c r="N1036">
        <v>2014</v>
      </c>
      <c r="O1036" s="10">
        <f t="shared" si="51"/>
        <v>41672</v>
      </c>
      <c r="P1036">
        <f t="shared" si="52"/>
        <v>1</v>
      </c>
    </row>
    <row r="1037" spans="1:16" x14ac:dyDescent="0.2">
      <c r="A1037">
        <f t="shared" si="53"/>
        <v>1036</v>
      </c>
      <c r="B1037">
        <v>34</v>
      </c>
      <c r="C1037" t="s">
        <v>56</v>
      </c>
      <c r="D1037" t="s">
        <v>57</v>
      </c>
      <c r="E1037">
        <v>57.1</v>
      </c>
      <c r="F1037">
        <v>81.3</v>
      </c>
      <c r="G1037">
        <v>64.2</v>
      </c>
      <c r="H1037">
        <v>80.2</v>
      </c>
      <c r="I1037">
        <v>65.099999999999994</v>
      </c>
      <c r="J1037">
        <v>68.2</v>
      </c>
      <c r="K1037" s="1">
        <v>40128</v>
      </c>
      <c r="L1037">
        <v>23.7</v>
      </c>
      <c r="M1037" s="2">
        <v>0.35</v>
      </c>
      <c r="N1037">
        <v>2014</v>
      </c>
      <c r="O1037" s="10">
        <f t="shared" si="51"/>
        <v>41673</v>
      </c>
      <c r="P1037">
        <f t="shared" si="52"/>
        <v>2</v>
      </c>
    </row>
    <row r="1038" spans="1:16" x14ac:dyDescent="0.2">
      <c r="A1038">
        <f t="shared" si="53"/>
        <v>1037</v>
      </c>
      <c r="B1038">
        <v>35</v>
      </c>
      <c r="C1038" t="s">
        <v>55</v>
      </c>
      <c r="D1038" t="s">
        <v>33</v>
      </c>
      <c r="E1038">
        <v>61.5</v>
      </c>
      <c r="F1038">
        <v>77.8</v>
      </c>
      <c r="G1038">
        <v>68.099999999999994</v>
      </c>
      <c r="H1038">
        <v>74.5</v>
      </c>
      <c r="I1038">
        <v>40.799999999999997</v>
      </c>
      <c r="J1038">
        <v>68.099999999999994</v>
      </c>
      <c r="K1038" s="1">
        <v>31326</v>
      </c>
      <c r="L1038">
        <v>13.7</v>
      </c>
      <c r="M1038" s="2">
        <v>0.23</v>
      </c>
      <c r="N1038">
        <v>2014</v>
      </c>
      <c r="O1038" s="10">
        <f t="shared" si="51"/>
        <v>41674</v>
      </c>
      <c r="P1038">
        <f t="shared" si="52"/>
        <v>3</v>
      </c>
    </row>
    <row r="1039" spans="1:16" x14ac:dyDescent="0.2">
      <c r="A1039">
        <f t="shared" si="53"/>
        <v>1038</v>
      </c>
      <c r="B1039">
        <v>36</v>
      </c>
      <c r="C1039" t="s">
        <v>67</v>
      </c>
      <c r="D1039" t="s">
        <v>68</v>
      </c>
      <c r="E1039">
        <v>58.1</v>
      </c>
      <c r="F1039">
        <v>73.2</v>
      </c>
      <c r="G1039">
        <v>67.7</v>
      </c>
      <c r="H1039">
        <v>76</v>
      </c>
      <c r="I1039">
        <v>68.7</v>
      </c>
      <c r="J1039">
        <v>67.8</v>
      </c>
      <c r="K1039" s="1">
        <v>7774</v>
      </c>
      <c r="L1039">
        <v>11.5</v>
      </c>
      <c r="M1039" s="2">
        <v>0.22</v>
      </c>
      <c r="N1039">
        <v>2014</v>
      </c>
      <c r="O1039" s="10">
        <f t="shared" si="51"/>
        <v>41675</v>
      </c>
      <c r="P1039">
        <f t="shared" si="52"/>
        <v>4</v>
      </c>
    </row>
    <row r="1040" spans="1:16" x14ac:dyDescent="0.2">
      <c r="A1040">
        <f t="shared" si="53"/>
        <v>1039</v>
      </c>
      <c r="B1040">
        <v>37</v>
      </c>
      <c r="C1040" t="s">
        <v>73</v>
      </c>
      <c r="D1040" t="s">
        <v>30</v>
      </c>
      <c r="E1040">
        <v>52.9</v>
      </c>
      <c r="F1040">
        <v>98.2</v>
      </c>
      <c r="G1040">
        <v>48.3</v>
      </c>
      <c r="H1040">
        <v>95.9</v>
      </c>
      <c r="I1040">
        <v>49.2</v>
      </c>
      <c r="J1040">
        <v>67.7</v>
      </c>
      <c r="K1040" s="1">
        <v>9666</v>
      </c>
      <c r="L1040">
        <v>10.5</v>
      </c>
      <c r="M1040" s="2">
        <v>0.54</v>
      </c>
      <c r="N1040">
        <v>2014</v>
      </c>
      <c r="O1040" s="10">
        <f t="shared" si="51"/>
        <v>41676</v>
      </c>
      <c r="P1040">
        <f t="shared" si="52"/>
        <v>5</v>
      </c>
    </row>
    <row r="1041" spans="1:16" x14ac:dyDescent="0.2">
      <c r="A1041">
        <f t="shared" si="53"/>
        <v>1040</v>
      </c>
      <c r="B1041">
        <v>38</v>
      </c>
      <c r="C1041" t="s">
        <v>103</v>
      </c>
      <c r="D1041" t="s">
        <v>20</v>
      </c>
      <c r="E1041">
        <v>56.2</v>
      </c>
      <c r="F1041">
        <v>86</v>
      </c>
      <c r="G1041">
        <v>56.8</v>
      </c>
      <c r="H1041">
        <v>87.6</v>
      </c>
      <c r="I1041">
        <v>38.299999999999997</v>
      </c>
      <c r="J1041">
        <v>67.599999999999994</v>
      </c>
      <c r="K1041" s="1">
        <v>21394</v>
      </c>
      <c r="L1041">
        <v>11.4</v>
      </c>
      <c r="M1041" s="2">
        <v>0.37</v>
      </c>
      <c r="N1041">
        <v>2014</v>
      </c>
      <c r="O1041" s="10">
        <f t="shared" si="51"/>
        <v>41677</v>
      </c>
      <c r="P1041">
        <f t="shared" si="52"/>
        <v>6</v>
      </c>
    </row>
    <row r="1042" spans="1:16" x14ac:dyDescent="0.2">
      <c r="A1042">
        <f t="shared" si="53"/>
        <v>1041</v>
      </c>
      <c r="B1042">
        <v>39</v>
      </c>
      <c r="C1042" t="s">
        <v>63</v>
      </c>
      <c r="D1042" t="s">
        <v>20</v>
      </c>
      <c r="E1042">
        <v>56.6</v>
      </c>
      <c r="F1042">
        <v>81.5</v>
      </c>
      <c r="G1042">
        <v>56.9</v>
      </c>
      <c r="H1042">
        <v>87.6</v>
      </c>
      <c r="I1042">
        <v>42.5</v>
      </c>
      <c r="J1042">
        <v>67.5</v>
      </c>
      <c r="K1042" s="1">
        <v>25774</v>
      </c>
      <c r="L1042">
        <v>14.1</v>
      </c>
      <c r="M1042" s="2">
        <v>0.36</v>
      </c>
      <c r="N1042">
        <v>2014</v>
      </c>
      <c r="O1042" s="10">
        <f t="shared" si="51"/>
        <v>41678</v>
      </c>
      <c r="P1042">
        <f t="shared" si="52"/>
        <v>7</v>
      </c>
    </row>
    <row r="1043" spans="1:16" x14ac:dyDescent="0.2">
      <c r="A1043">
        <f t="shared" si="53"/>
        <v>1042</v>
      </c>
      <c r="B1043">
        <v>40</v>
      </c>
      <c r="C1043" t="s">
        <v>85</v>
      </c>
      <c r="D1043" t="s">
        <v>14</v>
      </c>
      <c r="E1043">
        <v>65.400000000000006</v>
      </c>
      <c r="F1043">
        <v>41.8</v>
      </c>
      <c r="G1043">
        <v>58.4</v>
      </c>
      <c r="H1043">
        <v>87.9</v>
      </c>
      <c r="I1043">
        <v>29.9</v>
      </c>
      <c r="J1043">
        <v>67.400000000000006</v>
      </c>
      <c r="K1043" s="1">
        <v>42056</v>
      </c>
      <c r="L1043">
        <v>6.8</v>
      </c>
      <c r="M1043" s="2">
        <v>0.19</v>
      </c>
      <c r="N1043">
        <v>2014</v>
      </c>
      <c r="O1043" s="10">
        <f t="shared" si="51"/>
        <v>41679</v>
      </c>
      <c r="P1043">
        <f t="shared" si="52"/>
        <v>1</v>
      </c>
    </row>
    <row r="1044" spans="1:16" x14ac:dyDescent="0.2">
      <c r="A1044">
        <f t="shared" si="53"/>
        <v>1043</v>
      </c>
      <c r="B1044">
        <v>40</v>
      </c>
      <c r="C1044" t="s">
        <v>51</v>
      </c>
      <c r="D1044" t="s">
        <v>14</v>
      </c>
      <c r="E1044">
        <v>52</v>
      </c>
      <c r="F1044">
        <v>35.6</v>
      </c>
      <c r="G1044">
        <v>63</v>
      </c>
      <c r="H1044">
        <v>96.7</v>
      </c>
      <c r="I1044">
        <v>48.4</v>
      </c>
      <c r="J1044">
        <v>67.400000000000006</v>
      </c>
      <c r="K1044" s="1">
        <v>27233</v>
      </c>
      <c r="L1044">
        <v>6.5</v>
      </c>
      <c r="M1044" s="2">
        <v>0.11</v>
      </c>
      <c r="N1044">
        <v>2014</v>
      </c>
      <c r="O1044" s="10">
        <f t="shared" si="51"/>
        <v>41680</v>
      </c>
      <c r="P1044">
        <f t="shared" si="52"/>
        <v>2</v>
      </c>
    </row>
    <row r="1045" spans="1:16" x14ac:dyDescent="0.2">
      <c r="A1045">
        <f t="shared" si="53"/>
        <v>1044</v>
      </c>
      <c r="B1045">
        <v>42</v>
      </c>
      <c r="C1045" t="s">
        <v>60</v>
      </c>
      <c r="D1045" t="s">
        <v>14</v>
      </c>
      <c r="E1045">
        <v>59.5</v>
      </c>
      <c r="F1045">
        <v>44.6</v>
      </c>
      <c r="G1045">
        <v>52.9</v>
      </c>
      <c r="H1045">
        <v>96.4</v>
      </c>
      <c r="I1045">
        <v>49</v>
      </c>
      <c r="J1045">
        <v>67.2</v>
      </c>
      <c r="K1045" s="1">
        <v>12528</v>
      </c>
      <c r="L1045">
        <v>5.7</v>
      </c>
      <c r="M1045" s="2">
        <v>0.17</v>
      </c>
      <c r="N1045">
        <v>2014</v>
      </c>
      <c r="O1045" s="10">
        <f t="shared" si="51"/>
        <v>41681</v>
      </c>
      <c r="P1045">
        <f t="shared" si="52"/>
        <v>3</v>
      </c>
    </row>
    <row r="1046" spans="1:16" x14ac:dyDescent="0.2">
      <c r="A1046">
        <f t="shared" si="53"/>
        <v>1045</v>
      </c>
      <c r="B1046">
        <v>43</v>
      </c>
      <c r="C1046" t="s">
        <v>37</v>
      </c>
      <c r="D1046" t="s">
        <v>38</v>
      </c>
      <c r="E1046">
        <v>61.6</v>
      </c>
      <c r="F1046">
        <v>80.3</v>
      </c>
      <c r="G1046">
        <v>69.900000000000006</v>
      </c>
      <c r="H1046">
        <v>61.5</v>
      </c>
      <c r="I1046">
        <v>56.9</v>
      </c>
      <c r="J1046">
        <v>65.3</v>
      </c>
      <c r="K1046" s="1">
        <v>19835</v>
      </c>
      <c r="L1046">
        <v>17.600000000000001</v>
      </c>
      <c r="M1046" s="2">
        <v>0.38</v>
      </c>
      <c r="N1046">
        <v>2014</v>
      </c>
      <c r="O1046" s="10">
        <f t="shared" si="51"/>
        <v>41682</v>
      </c>
      <c r="P1046">
        <f t="shared" si="52"/>
        <v>4</v>
      </c>
    </row>
    <row r="1047" spans="1:16" x14ac:dyDescent="0.2">
      <c r="A1047">
        <f t="shared" si="53"/>
        <v>1046</v>
      </c>
      <c r="B1047">
        <v>44</v>
      </c>
      <c r="C1047" t="s">
        <v>139</v>
      </c>
      <c r="D1047" t="s">
        <v>47</v>
      </c>
      <c r="E1047">
        <v>76.400000000000006</v>
      </c>
      <c r="F1047">
        <v>29.4</v>
      </c>
      <c r="G1047">
        <v>79.2</v>
      </c>
      <c r="H1047">
        <v>47.3</v>
      </c>
      <c r="I1047">
        <v>86</v>
      </c>
      <c r="J1047">
        <v>65.2</v>
      </c>
      <c r="K1047" s="1">
        <v>26389</v>
      </c>
      <c r="L1047">
        <v>13.9</v>
      </c>
      <c r="M1047" s="2">
        <v>0.1</v>
      </c>
      <c r="N1047">
        <v>2014</v>
      </c>
      <c r="O1047" s="10">
        <f t="shared" si="51"/>
        <v>41683</v>
      </c>
      <c r="P1047">
        <f t="shared" si="52"/>
        <v>5</v>
      </c>
    </row>
    <row r="1048" spans="1:16" x14ac:dyDescent="0.2">
      <c r="A1048">
        <f t="shared" si="53"/>
        <v>1047</v>
      </c>
      <c r="B1048">
        <v>45</v>
      </c>
      <c r="C1048" t="s">
        <v>58</v>
      </c>
      <c r="D1048" t="s">
        <v>59</v>
      </c>
      <c r="E1048">
        <v>72.3</v>
      </c>
      <c r="F1048">
        <v>60.6</v>
      </c>
      <c r="G1048">
        <v>58.1</v>
      </c>
      <c r="H1048">
        <v>62.8</v>
      </c>
      <c r="I1048">
        <v>99.9</v>
      </c>
      <c r="J1048">
        <v>65</v>
      </c>
      <c r="K1048" s="1">
        <v>40148</v>
      </c>
      <c r="L1048">
        <v>8.3000000000000007</v>
      </c>
      <c r="M1048" s="2">
        <v>0.14000000000000001</v>
      </c>
      <c r="N1048">
        <v>2014</v>
      </c>
      <c r="O1048" s="10">
        <f t="shared" si="51"/>
        <v>41684</v>
      </c>
      <c r="P1048">
        <f t="shared" si="52"/>
        <v>6</v>
      </c>
    </row>
    <row r="1049" spans="1:16" x14ac:dyDescent="0.2">
      <c r="A1049">
        <f t="shared" si="53"/>
        <v>1048</v>
      </c>
      <c r="B1049">
        <v>46</v>
      </c>
      <c r="C1049" t="s">
        <v>77</v>
      </c>
      <c r="D1049" t="s">
        <v>14</v>
      </c>
      <c r="E1049">
        <v>61.4</v>
      </c>
      <c r="F1049">
        <v>31.7</v>
      </c>
      <c r="G1049">
        <v>62.7</v>
      </c>
      <c r="H1049">
        <v>81.2</v>
      </c>
      <c r="I1049">
        <v>49</v>
      </c>
      <c r="J1049">
        <v>64.900000000000006</v>
      </c>
      <c r="K1049" s="1">
        <v>46825</v>
      </c>
      <c r="L1049">
        <v>18</v>
      </c>
      <c r="M1049" s="2">
        <v>0.13</v>
      </c>
      <c r="N1049">
        <v>2014</v>
      </c>
      <c r="O1049" s="10">
        <f t="shared" si="51"/>
        <v>41685</v>
      </c>
      <c r="P1049">
        <f t="shared" si="52"/>
        <v>7</v>
      </c>
    </row>
    <row r="1050" spans="1:16" x14ac:dyDescent="0.2">
      <c r="A1050">
        <f t="shared" si="53"/>
        <v>1049</v>
      </c>
      <c r="B1050">
        <v>47</v>
      </c>
      <c r="C1050" t="s">
        <v>50</v>
      </c>
      <c r="D1050" t="s">
        <v>14</v>
      </c>
      <c r="E1050">
        <v>57.6</v>
      </c>
      <c r="F1050">
        <v>35</v>
      </c>
      <c r="G1050">
        <v>55.3</v>
      </c>
      <c r="H1050">
        <v>90.2</v>
      </c>
      <c r="I1050">
        <v>39.1</v>
      </c>
      <c r="J1050">
        <v>64.5</v>
      </c>
      <c r="K1050" s="1">
        <v>26518</v>
      </c>
      <c r="L1050">
        <v>7.3</v>
      </c>
      <c r="M1050" s="2">
        <v>0.08</v>
      </c>
      <c r="N1050">
        <v>2014</v>
      </c>
      <c r="O1050" s="10">
        <f t="shared" si="51"/>
        <v>41686</v>
      </c>
      <c r="P1050">
        <f t="shared" si="52"/>
        <v>1</v>
      </c>
    </row>
    <row r="1051" spans="1:16" x14ac:dyDescent="0.2">
      <c r="A1051">
        <f t="shared" si="53"/>
        <v>1050</v>
      </c>
      <c r="B1051">
        <v>48</v>
      </c>
      <c r="C1051" t="s">
        <v>66</v>
      </c>
      <c r="D1051" t="s">
        <v>57</v>
      </c>
      <c r="E1051">
        <v>51.8</v>
      </c>
      <c r="F1051">
        <v>91.4</v>
      </c>
      <c r="G1051">
        <v>65.099999999999994</v>
      </c>
      <c r="H1051">
        <v>71.2</v>
      </c>
      <c r="I1051">
        <v>44.8</v>
      </c>
      <c r="J1051">
        <v>64.400000000000006</v>
      </c>
      <c r="K1051" s="1">
        <v>14604</v>
      </c>
      <c r="L1051">
        <v>19.2</v>
      </c>
      <c r="M1051" s="2">
        <v>0.35</v>
      </c>
      <c r="N1051">
        <v>2014</v>
      </c>
      <c r="O1051" s="10">
        <f t="shared" si="51"/>
        <v>41687</v>
      </c>
      <c r="P1051">
        <f t="shared" si="52"/>
        <v>2</v>
      </c>
    </row>
    <row r="1052" spans="1:16" x14ac:dyDescent="0.2">
      <c r="A1052">
        <f t="shared" si="53"/>
        <v>1051</v>
      </c>
      <c r="B1052">
        <v>49</v>
      </c>
      <c r="C1052" t="s">
        <v>138</v>
      </c>
      <c r="D1052" t="s">
        <v>14</v>
      </c>
      <c r="E1052">
        <v>55.3</v>
      </c>
      <c r="F1052">
        <v>33.700000000000003</v>
      </c>
      <c r="G1052">
        <v>65.900000000000006</v>
      </c>
      <c r="H1052">
        <v>79.400000000000006</v>
      </c>
      <c r="I1052">
        <v>60</v>
      </c>
      <c r="J1052">
        <v>64.2</v>
      </c>
      <c r="K1052" s="1">
        <v>44501</v>
      </c>
      <c r="L1052">
        <v>12.4</v>
      </c>
      <c r="M1052" s="2">
        <v>0.12</v>
      </c>
      <c r="N1052">
        <v>2014</v>
      </c>
      <c r="O1052" s="10">
        <f t="shared" si="51"/>
        <v>41688</v>
      </c>
      <c r="P1052">
        <f t="shared" si="52"/>
        <v>3</v>
      </c>
    </row>
    <row r="1053" spans="1:16" x14ac:dyDescent="0.2">
      <c r="A1053">
        <f t="shared" si="53"/>
        <v>1052</v>
      </c>
      <c r="B1053">
        <v>50</v>
      </c>
      <c r="C1053" t="s">
        <v>84</v>
      </c>
      <c r="D1053" t="s">
        <v>14</v>
      </c>
      <c r="E1053">
        <v>56.5</v>
      </c>
      <c r="F1053">
        <v>44.2</v>
      </c>
      <c r="G1053">
        <v>46.1</v>
      </c>
      <c r="H1053">
        <v>95.3</v>
      </c>
      <c r="I1053">
        <v>31.1</v>
      </c>
      <c r="J1053">
        <v>63.5</v>
      </c>
      <c r="K1053" s="1">
        <v>24789</v>
      </c>
      <c r="L1053">
        <v>8.6</v>
      </c>
      <c r="M1053" s="2">
        <v>0.17</v>
      </c>
      <c r="N1053">
        <v>2014</v>
      </c>
      <c r="O1053" s="10">
        <f t="shared" si="51"/>
        <v>41689</v>
      </c>
      <c r="P1053">
        <f t="shared" si="52"/>
        <v>4</v>
      </c>
    </row>
    <row r="1054" spans="1:16" x14ac:dyDescent="0.2">
      <c r="A1054">
        <f t="shared" si="53"/>
        <v>1053</v>
      </c>
      <c r="B1054">
        <v>50</v>
      </c>
      <c r="C1054" t="s">
        <v>83</v>
      </c>
      <c r="D1054" t="s">
        <v>59</v>
      </c>
      <c r="E1054">
        <v>66.8</v>
      </c>
      <c r="F1054">
        <v>42.6</v>
      </c>
      <c r="G1054">
        <v>65.900000000000006</v>
      </c>
      <c r="H1054">
        <v>59.9</v>
      </c>
      <c r="I1054">
        <v>99.9</v>
      </c>
      <c r="J1054">
        <v>63.5</v>
      </c>
      <c r="K1054" s="1">
        <v>39763</v>
      </c>
      <c r="L1054">
        <v>13.7</v>
      </c>
      <c r="M1054" s="2">
        <v>0.1</v>
      </c>
      <c r="N1054">
        <v>2014</v>
      </c>
      <c r="O1054" s="10">
        <f t="shared" si="51"/>
        <v>41690</v>
      </c>
      <c r="P1054">
        <f t="shared" si="52"/>
        <v>5</v>
      </c>
    </row>
    <row r="1055" spans="1:16" x14ac:dyDescent="0.2">
      <c r="A1055">
        <f t="shared" si="53"/>
        <v>1054</v>
      </c>
      <c r="B1055">
        <v>52</v>
      </c>
      <c r="C1055" t="s">
        <v>80</v>
      </c>
      <c r="D1055" t="s">
        <v>14</v>
      </c>
      <c r="E1055">
        <v>55.4</v>
      </c>
      <c r="F1055">
        <v>37.700000000000003</v>
      </c>
      <c r="G1055">
        <v>52</v>
      </c>
      <c r="H1055">
        <v>91.3</v>
      </c>
      <c r="I1055">
        <v>33.5</v>
      </c>
      <c r="J1055">
        <v>63.2</v>
      </c>
      <c r="K1055" s="1">
        <v>8653</v>
      </c>
      <c r="L1055">
        <v>10.1</v>
      </c>
      <c r="M1055" s="2">
        <v>0.19</v>
      </c>
      <c r="N1055">
        <v>2014</v>
      </c>
      <c r="O1055" s="10">
        <f t="shared" si="51"/>
        <v>41691</v>
      </c>
      <c r="P1055">
        <f t="shared" si="52"/>
        <v>6</v>
      </c>
    </row>
    <row r="1056" spans="1:16" x14ac:dyDescent="0.2">
      <c r="A1056">
        <f t="shared" si="53"/>
        <v>1055</v>
      </c>
      <c r="B1056">
        <v>52</v>
      </c>
      <c r="C1056" t="s">
        <v>82</v>
      </c>
      <c r="D1056" t="s">
        <v>44</v>
      </c>
      <c r="E1056">
        <v>69.5</v>
      </c>
      <c r="F1056">
        <v>27.5</v>
      </c>
      <c r="G1056">
        <v>69.5</v>
      </c>
      <c r="H1056">
        <v>58.2</v>
      </c>
      <c r="I1056">
        <v>78.7</v>
      </c>
      <c r="J1056">
        <v>63.2</v>
      </c>
      <c r="K1056" s="1">
        <v>22809</v>
      </c>
      <c r="L1056">
        <v>5.6</v>
      </c>
      <c r="M1056" s="2">
        <v>7.0000000000000007E-2</v>
      </c>
      <c r="N1056">
        <v>2014</v>
      </c>
      <c r="O1056" s="10">
        <f t="shared" si="51"/>
        <v>41692</v>
      </c>
      <c r="P1056">
        <f t="shared" si="52"/>
        <v>7</v>
      </c>
    </row>
    <row r="1057" spans="1:16" x14ac:dyDescent="0.2">
      <c r="A1057">
        <f t="shared" si="53"/>
        <v>1056</v>
      </c>
      <c r="B1057">
        <v>52</v>
      </c>
      <c r="C1057" t="s">
        <v>79</v>
      </c>
      <c r="D1057" t="s">
        <v>14</v>
      </c>
      <c r="E1057">
        <v>55.5</v>
      </c>
      <c r="F1057">
        <v>53.7</v>
      </c>
      <c r="G1057">
        <v>56.4</v>
      </c>
      <c r="H1057">
        <v>81.2</v>
      </c>
      <c r="I1057">
        <v>51.3</v>
      </c>
      <c r="J1057">
        <v>63.2</v>
      </c>
      <c r="K1057" s="1">
        <v>35364</v>
      </c>
      <c r="L1057">
        <v>13.9</v>
      </c>
      <c r="M1057" s="2">
        <v>0.13</v>
      </c>
      <c r="N1057">
        <v>2014</v>
      </c>
      <c r="O1057" s="10">
        <f t="shared" si="51"/>
        <v>41693</v>
      </c>
      <c r="P1057">
        <f t="shared" si="52"/>
        <v>1</v>
      </c>
    </row>
    <row r="1058" spans="1:16" x14ac:dyDescent="0.2">
      <c r="A1058">
        <f t="shared" si="53"/>
        <v>1057</v>
      </c>
      <c r="B1058">
        <v>55</v>
      </c>
      <c r="C1058" t="s">
        <v>87</v>
      </c>
      <c r="D1058" t="s">
        <v>70</v>
      </c>
      <c r="E1058">
        <v>55.4</v>
      </c>
      <c r="F1058">
        <v>56.3</v>
      </c>
      <c r="G1058">
        <v>54.1</v>
      </c>
      <c r="H1058">
        <v>83.3</v>
      </c>
      <c r="I1058">
        <v>41.4</v>
      </c>
      <c r="J1058">
        <v>63.1</v>
      </c>
      <c r="K1058" s="1">
        <v>35691</v>
      </c>
      <c r="L1058">
        <v>15.5</v>
      </c>
      <c r="M1058" s="2">
        <v>0.13</v>
      </c>
      <c r="N1058">
        <v>2014</v>
      </c>
      <c r="O1058" s="10">
        <f t="shared" si="51"/>
        <v>41694</v>
      </c>
      <c r="P1058">
        <f t="shared" si="52"/>
        <v>2</v>
      </c>
    </row>
    <row r="1059" spans="1:16" x14ac:dyDescent="0.2">
      <c r="A1059">
        <f t="shared" si="53"/>
        <v>1058</v>
      </c>
      <c r="B1059">
        <v>56</v>
      </c>
      <c r="C1059" t="s">
        <v>105</v>
      </c>
      <c r="D1059" t="s">
        <v>47</v>
      </c>
      <c r="E1059">
        <v>65.599999999999994</v>
      </c>
      <c r="F1059">
        <v>34.299999999999997</v>
      </c>
      <c r="G1059">
        <v>60</v>
      </c>
      <c r="H1059">
        <v>67</v>
      </c>
      <c r="I1059">
        <v>100</v>
      </c>
      <c r="J1059">
        <v>62.9</v>
      </c>
      <c r="K1059" s="1">
        <v>9027</v>
      </c>
      <c r="L1059">
        <v>10</v>
      </c>
      <c r="M1059" s="2">
        <v>0.09</v>
      </c>
      <c r="N1059">
        <v>2014</v>
      </c>
      <c r="O1059" s="10">
        <f t="shared" si="51"/>
        <v>41695</v>
      </c>
      <c r="P1059">
        <f t="shared" si="52"/>
        <v>3</v>
      </c>
    </row>
    <row r="1060" spans="1:16" x14ac:dyDescent="0.2">
      <c r="A1060">
        <f t="shared" si="53"/>
        <v>1059</v>
      </c>
      <c r="B1060">
        <v>57</v>
      </c>
      <c r="C1060" t="s">
        <v>64</v>
      </c>
      <c r="D1060" t="s">
        <v>38</v>
      </c>
      <c r="E1060">
        <v>52.4</v>
      </c>
      <c r="F1060">
        <v>77</v>
      </c>
      <c r="G1060">
        <v>59.7</v>
      </c>
      <c r="H1060">
        <v>72.3</v>
      </c>
      <c r="I1060">
        <v>58.5</v>
      </c>
      <c r="J1060">
        <v>62.5</v>
      </c>
      <c r="K1060" s="1">
        <v>11385</v>
      </c>
      <c r="L1060">
        <v>23.8</v>
      </c>
      <c r="M1060" s="2">
        <v>0.36</v>
      </c>
      <c r="N1060">
        <v>2014</v>
      </c>
      <c r="O1060" s="10">
        <f t="shared" si="51"/>
        <v>41696</v>
      </c>
      <c r="P1060">
        <f t="shared" si="52"/>
        <v>4</v>
      </c>
    </row>
    <row r="1061" spans="1:16" x14ac:dyDescent="0.2">
      <c r="A1061">
        <f t="shared" si="53"/>
        <v>1060</v>
      </c>
      <c r="B1061">
        <v>58</v>
      </c>
      <c r="C1061" t="s">
        <v>113</v>
      </c>
      <c r="D1061" t="s">
        <v>20</v>
      </c>
      <c r="E1061">
        <v>54.5</v>
      </c>
      <c r="F1061">
        <v>80.900000000000006</v>
      </c>
      <c r="G1061">
        <v>52.2</v>
      </c>
      <c r="H1061">
        <v>77.3</v>
      </c>
      <c r="I1061">
        <v>40.799999999999997</v>
      </c>
      <c r="J1061">
        <v>62.3</v>
      </c>
      <c r="K1061" s="1">
        <v>34938</v>
      </c>
      <c r="L1061">
        <v>15.3</v>
      </c>
      <c r="M1061" s="2">
        <v>0.34</v>
      </c>
      <c r="N1061">
        <v>2014</v>
      </c>
      <c r="O1061" s="10">
        <f t="shared" si="51"/>
        <v>41697</v>
      </c>
      <c r="P1061">
        <f t="shared" si="52"/>
        <v>5</v>
      </c>
    </row>
    <row r="1062" spans="1:16" x14ac:dyDescent="0.2">
      <c r="A1062">
        <f t="shared" si="53"/>
        <v>1061</v>
      </c>
      <c r="B1062">
        <v>59</v>
      </c>
      <c r="C1062" t="s">
        <v>91</v>
      </c>
      <c r="D1062" t="s">
        <v>14</v>
      </c>
      <c r="E1062">
        <v>58.3</v>
      </c>
      <c r="F1062">
        <v>48.1</v>
      </c>
      <c r="G1062">
        <v>52.9</v>
      </c>
      <c r="H1062">
        <v>79.400000000000006</v>
      </c>
      <c r="I1062">
        <v>47.7</v>
      </c>
      <c r="J1062">
        <v>62</v>
      </c>
      <c r="K1062" s="1">
        <v>51462</v>
      </c>
      <c r="L1062">
        <v>13.4</v>
      </c>
      <c r="M1062" s="2">
        <v>0.12</v>
      </c>
      <c r="N1062">
        <v>2014</v>
      </c>
      <c r="O1062" s="10">
        <f t="shared" si="51"/>
        <v>41698</v>
      </c>
      <c r="P1062">
        <f t="shared" si="52"/>
        <v>6</v>
      </c>
    </row>
    <row r="1063" spans="1:16" x14ac:dyDescent="0.2">
      <c r="A1063">
        <f t="shared" si="53"/>
        <v>1062</v>
      </c>
      <c r="B1063">
        <v>60</v>
      </c>
      <c r="C1063" t="s">
        <v>46</v>
      </c>
      <c r="D1063" t="s">
        <v>47</v>
      </c>
      <c r="E1063">
        <v>54.2</v>
      </c>
      <c r="F1063">
        <v>33.799999999999997</v>
      </c>
      <c r="G1063">
        <v>49</v>
      </c>
      <c r="H1063">
        <v>85.7</v>
      </c>
      <c r="I1063">
        <v>100</v>
      </c>
      <c r="J1063">
        <v>61.7</v>
      </c>
      <c r="K1063" s="1">
        <v>3055</v>
      </c>
      <c r="L1063">
        <v>10.1</v>
      </c>
      <c r="M1063" s="2">
        <v>0.04</v>
      </c>
      <c r="N1063">
        <v>2014</v>
      </c>
      <c r="O1063" s="10">
        <f t="shared" si="51"/>
        <v>41699</v>
      </c>
      <c r="P1063">
        <f t="shared" si="52"/>
        <v>7</v>
      </c>
    </row>
    <row r="1064" spans="1:16" x14ac:dyDescent="0.2">
      <c r="A1064">
        <f t="shared" si="53"/>
        <v>1063</v>
      </c>
      <c r="B1064">
        <v>61</v>
      </c>
      <c r="C1064" t="s">
        <v>150</v>
      </c>
      <c r="D1064" t="s">
        <v>151</v>
      </c>
      <c r="E1064">
        <v>48.6</v>
      </c>
      <c r="F1064">
        <v>58.6</v>
      </c>
      <c r="G1064">
        <v>59.9</v>
      </c>
      <c r="H1064">
        <v>72.900000000000006</v>
      </c>
      <c r="I1064">
        <v>99.9</v>
      </c>
      <c r="J1064">
        <v>61.3</v>
      </c>
      <c r="K1064" s="1">
        <v>42503</v>
      </c>
      <c r="L1064">
        <v>41.9</v>
      </c>
      <c r="M1064" s="2">
        <v>0.18</v>
      </c>
      <c r="N1064">
        <v>2014</v>
      </c>
      <c r="O1064" s="10">
        <f t="shared" si="51"/>
        <v>41700</v>
      </c>
      <c r="P1064">
        <f t="shared" si="52"/>
        <v>1</v>
      </c>
    </row>
    <row r="1065" spans="1:16" x14ac:dyDescent="0.2">
      <c r="A1065">
        <f t="shared" si="53"/>
        <v>1064</v>
      </c>
      <c r="B1065">
        <v>62</v>
      </c>
      <c r="C1065" t="s">
        <v>133</v>
      </c>
      <c r="D1065" t="s">
        <v>14</v>
      </c>
      <c r="E1065">
        <v>53.7</v>
      </c>
      <c r="F1065">
        <v>60.6</v>
      </c>
      <c r="G1065">
        <v>62.5</v>
      </c>
      <c r="H1065">
        <v>67</v>
      </c>
      <c r="I1065">
        <v>49</v>
      </c>
      <c r="J1065">
        <v>60.7</v>
      </c>
      <c r="K1065" s="1">
        <v>39256</v>
      </c>
      <c r="L1065">
        <v>18.100000000000001</v>
      </c>
      <c r="M1065" s="2">
        <v>0.22</v>
      </c>
      <c r="N1065">
        <v>2014</v>
      </c>
      <c r="O1065" s="10">
        <f t="shared" si="51"/>
        <v>41701</v>
      </c>
      <c r="P1065">
        <f t="shared" si="52"/>
        <v>2</v>
      </c>
    </row>
    <row r="1066" spans="1:16" x14ac:dyDescent="0.2">
      <c r="A1066">
        <f t="shared" si="53"/>
        <v>1065</v>
      </c>
      <c r="B1066">
        <v>63</v>
      </c>
      <c r="C1066" t="s">
        <v>107</v>
      </c>
      <c r="D1066" t="s">
        <v>57</v>
      </c>
      <c r="E1066">
        <v>43.4</v>
      </c>
      <c r="F1066">
        <v>79.7</v>
      </c>
      <c r="G1066">
        <v>58</v>
      </c>
      <c r="H1066">
        <v>73.3</v>
      </c>
      <c r="I1066">
        <v>61</v>
      </c>
      <c r="J1066">
        <v>59.9</v>
      </c>
      <c r="K1066" s="1">
        <v>34718</v>
      </c>
      <c r="L1066">
        <v>32.700000000000003</v>
      </c>
      <c r="M1066" s="2">
        <v>0.27</v>
      </c>
      <c r="N1066">
        <v>2014</v>
      </c>
      <c r="O1066" s="10">
        <f t="shared" si="51"/>
        <v>41702</v>
      </c>
      <c r="P1066">
        <f t="shared" si="52"/>
        <v>3</v>
      </c>
    </row>
    <row r="1067" spans="1:16" x14ac:dyDescent="0.2">
      <c r="A1067">
        <f t="shared" si="53"/>
        <v>1066</v>
      </c>
      <c r="B1067">
        <v>63</v>
      </c>
      <c r="C1067" t="s">
        <v>69</v>
      </c>
      <c r="D1067" t="s">
        <v>70</v>
      </c>
      <c r="E1067">
        <v>45.1</v>
      </c>
      <c r="F1067">
        <v>51.5</v>
      </c>
      <c r="G1067">
        <v>48.8</v>
      </c>
      <c r="H1067">
        <v>89.6</v>
      </c>
      <c r="I1067">
        <v>41.2</v>
      </c>
      <c r="J1067">
        <v>59.9</v>
      </c>
      <c r="K1067" s="1">
        <v>25581</v>
      </c>
      <c r="L1067">
        <v>25.6</v>
      </c>
      <c r="M1067" s="2">
        <v>0.12</v>
      </c>
      <c r="N1067">
        <v>2014</v>
      </c>
      <c r="O1067" s="10">
        <f t="shared" si="51"/>
        <v>41703</v>
      </c>
      <c r="P1067">
        <f t="shared" si="52"/>
        <v>4</v>
      </c>
    </row>
    <row r="1068" spans="1:16" x14ac:dyDescent="0.2">
      <c r="A1068">
        <f t="shared" si="53"/>
        <v>1067</v>
      </c>
      <c r="B1068">
        <v>65</v>
      </c>
      <c r="C1068" t="s">
        <v>72</v>
      </c>
      <c r="D1068" t="s">
        <v>14</v>
      </c>
      <c r="E1068">
        <v>44.1</v>
      </c>
      <c r="F1068">
        <v>67.7</v>
      </c>
      <c r="G1068">
        <v>35.5</v>
      </c>
      <c r="H1068">
        <v>99.9</v>
      </c>
      <c r="I1068">
        <v>35.200000000000003</v>
      </c>
      <c r="J1068">
        <v>59.8</v>
      </c>
      <c r="K1068" s="1">
        <v>6333</v>
      </c>
      <c r="L1068">
        <v>9</v>
      </c>
      <c r="M1068" s="2">
        <v>0.26</v>
      </c>
      <c r="N1068">
        <v>2014</v>
      </c>
      <c r="O1068" s="10">
        <f t="shared" si="51"/>
        <v>41704</v>
      </c>
      <c r="P1068">
        <f t="shared" si="52"/>
        <v>5</v>
      </c>
    </row>
    <row r="1069" spans="1:16" x14ac:dyDescent="0.2">
      <c r="A1069">
        <f t="shared" si="53"/>
        <v>1068</v>
      </c>
      <c r="B1069">
        <v>65</v>
      </c>
      <c r="C1069" t="s">
        <v>65</v>
      </c>
      <c r="D1069" t="s">
        <v>62</v>
      </c>
      <c r="E1069">
        <v>54.6</v>
      </c>
      <c r="F1069">
        <v>67.099999999999994</v>
      </c>
      <c r="G1069">
        <v>37.1</v>
      </c>
      <c r="H1069">
        <v>87</v>
      </c>
      <c r="I1069">
        <v>44.7</v>
      </c>
      <c r="J1069">
        <v>59.8</v>
      </c>
      <c r="K1069" s="1">
        <v>2400</v>
      </c>
      <c r="L1069">
        <v>7.9</v>
      </c>
      <c r="M1069" s="2">
        <v>0.2</v>
      </c>
      <c r="N1069">
        <v>2014</v>
      </c>
      <c r="O1069" s="10">
        <f t="shared" ref="O1069:O1132" si="54">DATE(N1069,1,A67)</f>
        <v>41705</v>
      </c>
      <c r="P1069">
        <f t="shared" si="52"/>
        <v>6</v>
      </c>
    </row>
    <row r="1070" spans="1:16" x14ac:dyDescent="0.2">
      <c r="A1070">
        <f t="shared" si="53"/>
        <v>1069</v>
      </c>
      <c r="B1070">
        <v>67</v>
      </c>
      <c r="C1070" t="s">
        <v>159</v>
      </c>
      <c r="D1070" t="s">
        <v>145</v>
      </c>
      <c r="E1070">
        <v>41.9</v>
      </c>
      <c r="F1070">
        <v>58.5</v>
      </c>
      <c r="G1070">
        <v>53.2</v>
      </c>
      <c r="H1070">
        <v>84.2</v>
      </c>
      <c r="I1070">
        <v>49.8</v>
      </c>
      <c r="J1070">
        <v>59.4</v>
      </c>
      <c r="K1070" s="1">
        <v>21222</v>
      </c>
      <c r="L1070">
        <v>17.100000000000001</v>
      </c>
      <c r="M1070" s="2">
        <v>0.1</v>
      </c>
      <c r="N1070">
        <v>2014</v>
      </c>
      <c r="O1070" s="10">
        <f t="shared" si="54"/>
        <v>41706</v>
      </c>
      <c r="P1070">
        <f t="shared" si="52"/>
        <v>7</v>
      </c>
    </row>
    <row r="1071" spans="1:16" x14ac:dyDescent="0.2">
      <c r="A1071">
        <f t="shared" si="53"/>
        <v>1070</v>
      </c>
      <c r="B1071">
        <v>68</v>
      </c>
      <c r="C1071" t="s">
        <v>109</v>
      </c>
      <c r="D1071" t="s">
        <v>70</v>
      </c>
      <c r="E1071">
        <v>57.8</v>
      </c>
      <c r="F1071">
        <v>61.3</v>
      </c>
      <c r="G1071">
        <v>44.8</v>
      </c>
      <c r="H1071">
        <v>76</v>
      </c>
      <c r="I1071">
        <v>42.1</v>
      </c>
      <c r="J1071">
        <v>59.2</v>
      </c>
      <c r="K1071" s="1">
        <v>28881</v>
      </c>
      <c r="L1071">
        <v>24.5</v>
      </c>
      <c r="M1071" s="2">
        <v>0.17</v>
      </c>
      <c r="N1071">
        <v>2014</v>
      </c>
      <c r="O1071" s="10">
        <f t="shared" si="54"/>
        <v>41707</v>
      </c>
      <c r="P1071">
        <f t="shared" si="52"/>
        <v>1</v>
      </c>
    </row>
    <row r="1072" spans="1:16" x14ac:dyDescent="0.2">
      <c r="A1072">
        <f t="shared" si="53"/>
        <v>1071</v>
      </c>
      <c r="B1072">
        <v>69</v>
      </c>
      <c r="C1072" t="s">
        <v>188</v>
      </c>
      <c r="D1072" t="s">
        <v>145</v>
      </c>
      <c r="E1072">
        <v>55.8</v>
      </c>
      <c r="F1072">
        <v>74.2</v>
      </c>
      <c r="G1072">
        <v>67.3</v>
      </c>
      <c r="H1072">
        <v>47.2</v>
      </c>
      <c r="I1072">
        <v>100</v>
      </c>
      <c r="J1072">
        <v>59.1</v>
      </c>
      <c r="K1072" s="1">
        <v>15920</v>
      </c>
      <c r="L1072">
        <v>19.399999999999999</v>
      </c>
      <c r="M1072" s="2">
        <v>0.25</v>
      </c>
      <c r="N1072">
        <v>2014</v>
      </c>
      <c r="O1072" s="10">
        <f t="shared" si="54"/>
        <v>41708</v>
      </c>
      <c r="P1072">
        <f t="shared" si="52"/>
        <v>2</v>
      </c>
    </row>
    <row r="1073" spans="1:16" x14ac:dyDescent="0.2">
      <c r="A1073">
        <f t="shared" si="53"/>
        <v>1072</v>
      </c>
      <c r="B1073">
        <v>70</v>
      </c>
      <c r="C1073" t="s">
        <v>99</v>
      </c>
      <c r="D1073" t="s">
        <v>14</v>
      </c>
      <c r="E1073">
        <v>58.7</v>
      </c>
      <c r="F1073">
        <v>43.4</v>
      </c>
      <c r="G1073">
        <v>43.2</v>
      </c>
      <c r="H1073">
        <v>81.2</v>
      </c>
      <c r="I1073">
        <v>34.6</v>
      </c>
      <c r="J1073">
        <v>59</v>
      </c>
      <c r="K1073" s="1">
        <v>36534</v>
      </c>
      <c r="L1073">
        <v>12.9</v>
      </c>
      <c r="M1073" s="2">
        <v>0.2</v>
      </c>
      <c r="N1073">
        <v>2014</v>
      </c>
      <c r="O1073" s="10">
        <f t="shared" si="54"/>
        <v>41709</v>
      </c>
      <c r="P1073">
        <f t="shared" si="52"/>
        <v>3</v>
      </c>
    </row>
    <row r="1074" spans="1:16" x14ac:dyDescent="0.2">
      <c r="A1074">
        <f t="shared" si="53"/>
        <v>1073</v>
      </c>
      <c r="B1074">
        <v>70</v>
      </c>
      <c r="C1074" t="s">
        <v>61</v>
      </c>
      <c r="D1074" t="s">
        <v>62</v>
      </c>
      <c r="E1074">
        <v>46.3</v>
      </c>
      <c r="F1074">
        <v>86.1</v>
      </c>
      <c r="G1074">
        <v>40.5</v>
      </c>
      <c r="H1074">
        <v>82.3</v>
      </c>
      <c r="I1074">
        <v>74</v>
      </c>
      <c r="J1074">
        <v>59</v>
      </c>
      <c r="K1074" s="1">
        <v>2429</v>
      </c>
      <c r="L1074">
        <v>4.8</v>
      </c>
      <c r="M1074" s="2">
        <v>0.3</v>
      </c>
      <c r="N1074">
        <v>2014</v>
      </c>
      <c r="O1074" s="10">
        <f t="shared" si="54"/>
        <v>41710</v>
      </c>
      <c r="P1074">
        <f t="shared" si="52"/>
        <v>4</v>
      </c>
    </row>
    <row r="1075" spans="1:16" x14ac:dyDescent="0.2">
      <c r="A1075">
        <f t="shared" si="53"/>
        <v>1074</v>
      </c>
      <c r="B1075">
        <v>72</v>
      </c>
      <c r="C1075" t="s">
        <v>96</v>
      </c>
      <c r="D1075" t="s">
        <v>57</v>
      </c>
      <c r="E1075">
        <v>47.4</v>
      </c>
      <c r="F1075">
        <v>84.8</v>
      </c>
      <c r="G1075">
        <v>55.4</v>
      </c>
      <c r="H1075">
        <v>66.599999999999994</v>
      </c>
      <c r="I1075">
        <v>66.3</v>
      </c>
      <c r="J1075">
        <v>58.8</v>
      </c>
      <c r="K1075" s="1">
        <v>41868</v>
      </c>
      <c r="L1075">
        <v>20.2</v>
      </c>
      <c r="M1075" s="2">
        <v>0.28000000000000003</v>
      </c>
      <c r="N1075">
        <v>2014</v>
      </c>
      <c r="O1075" s="10">
        <f t="shared" si="54"/>
        <v>41711</v>
      </c>
      <c r="P1075">
        <f t="shared" si="52"/>
        <v>5</v>
      </c>
    </row>
    <row r="1076" spans="1:16" x14ac:dyDescent="0.2">
      <c r="A1076">
        <f t="shared" si="53"/>
        <v>1075</v>
      </c>
      <c r="B1076">
        <v>73</v>
      </c>
      <c r="C1076" t="s">
        <v>196</v>
      </c>
      <c r="D1076" t="s">
        <v>145</v>
      </c>
      <c r="E1076">
        <v>37.799999999999997</v>
      </c>
      <c r="F1076">
        <v>66.599999999999994</v>
      </c>
      <c r="G1076">
        <v>53.3</v>
      </c>
      <c r="H1076">
        <v>81.2</v>
      </c>
      <c r="I1076">
        <v>56</v>
      </c>
      <c r="J1076">
        <v>58.1</v>
      </c>
      <c r="K1076" s="1">
        <v>20580</v>
      </c>
      <c r="L1076">
        <v>18.899999999999999</v>
      </c>
      <c r="M1076" s="2">
        <v>0.18</v>
      </c>
      <c r="N1076">
        <v>2014</v>
      </c>
      <c r="O1076" s="10">
        <f t="shared" si="54"/>
        <v>41712</v>
      </c>
      <c r="P1076">
        <f t="shared" si="52"/>
        <v>6</v>
      </c>
    </row>
    <row r="1077" spans="1:16" x14ac:dyDescent="0.2">
      <c r="A1077">
        <f t="shared" si="53"/>
        <v>1076</v>
      </c>
      <c r="B1077">
        <v>74</v>
      </c>
      <c r="C1077" t="s">
        <v>123</v>
      </c>
      <c r="D1077" t="s">
        <v>30</v>
      </c>
      <c r="E1077">
        <v>39.1</v>
      </c>
      <c r="F1077">
        <v>91.1</v>
      </c>
      <c r="G1077">
        <v>41</v>
      </c>
      <c r="H1077">
        <v>81.400000000000006</v>
      </c>
      <c r="I1077">
        <v>98.5</v>
      </c>
      <c r="J1077">
        <v>57.7</v>
      </c>
      <c r="K1077" s="1">
        <v>12551</v>
      </c>
      <c r="L1077">
        <v>17.3</v>
      </c>
      <c r="M1077" s="2">
        <v>0.24</v>
      </c>
      <c r="N1077">
        <v>2014</v>
      </c>
      <c r="O1077" s="10">
        <f t="shared" si="54"/>
        <v>41713</v>
      </c>
      <c r="P1077">
        <f t="shared" si="52"/>
        <v>7</v>
      </c>
    </row>
    <row r="1078" spans="1:16" x14ac:dyDescent="0.2">
      <c r="A1078">
        <f t="shared" si="53"/>
        <v>1077</v>
      </c>
      <c r="B1078">
        <v>74</v>
      </c>
      <c r="C1078" t="s">
        <v>178</v>
      </c>
      <c r="D1078" t="s">
        <v>145</v>
      </c>
      <c r="E1078">
        <v>36.299999999999997</v>
      </c>
      <c r="F1078">
        <v>49.2</v>
      </c>
      <c r="G1078">
        <v>54.7</v>
      </c>
      <c r="H1078">
        <v>82</v>
      </c>
      <c r="I1078">
        <v>85.6</v>
      </c>
      <c r="J1078">
        <v>57.7</v>
      </c>
      <c r="K1078" s="1">
        <v>30779</v>
      </c>
      <c r="L1078">
        <v>15.4</v>
      </c>
      <c r="M1078" s="2">
        <v>7.0000000000000007E-2</v>
      </c>
      <c r="N1078">
        <v>2014</v>
      </c>
      <c r="O1078" s="10">
        <f t="shared" si="54"/>
        <v>41714</v>
      </c>
      <c r="P1078">
        <f t="shared" si="52"/>
        <v>1</v>
      </c>
    </row>
    <row r="1079" spans="1:16" x14ac:dyDescent="0.2">
      <c r="A1079">
        <f t="shared" si="53"/>
        <v>1078</v>
      </c>
      <c r="B1079">
        <v>76</v>
      </c>
      <c r="C1079" t="s">
        <v>211</v>
      </c>
      <c r="D1079" t="s">
        <v>54</v>
      </c>
      <c r="E1079">
        <v>37.700000000000003</v>
      </c>
      <c r="F1079">
        <v>91</v>
      </c>
      <c r="G1079">
        <v>54.3</v>
      </c>
      <c r="H1079">
        <v>67.5</v>
      </c>
      <c r="I1079">
        <v>100</v>
      </c>
      <c r="J1079">
        <v>57.2</v>
      </c>
      <c r="K1079" s="1">
        <v>25028</v>
      </c>
      <c r="L1079">
        <v>16.2</v>
      </c>
      <c r="M1079" s="2">
        <v>0.33</v>
      </c>
      <c r="N1079">
        <v>2014</v>
      </c>
      <c r="O1079" s="10">
        <f t="shared" si="54"/>
        <v>41715</v>
      </c>
      <c r="P1079">
        <f t="shared" si="52"/>
        <v>2</v>
      </c>
    </row>
    <row r="1080" spans="1:16" x14ac:dyDescent="0.2">
      <c r="A1080">
        <f t="shared" si="53"/>
        <v>1079</v>
      </c>
      <c r="B1080">
        <v>77</v>
      </c>
      <c r="C1080" t="s">
        <v>179</v>
      </c>
      <c r="D1080" t="s">
        <v>145</v>
      </c>
      <c r="E1080">
        <v>43.1</v>
      </c>
      <c r="F1080">
        <v>78.3</v>
      </c>
      <c r="G1080">
        <v>44.3</v>
      </c>
      <c r="H1080">
        <v>74.099999999999994</v>
      </c>
      <c r="I1080">
        <v>100</v>
      </c>
      <c r="J1080">
        <v>56.8</v>
      </c>
      <c r="K1080" s="1">
        <v>9248</v>
      </c>
      <c r="L1080">
        <v>17</v>
      </c>
      <c r="M1080" s="2">
        <v>0.21</v>
      </c>
      <c r="N1080">
        <v>2014</v>
      </c>
      <c r="O1080" s="10">
        <f t="shared" si="54"/>
        <v>41716</v>
      </c>
      <c r="P1080">
        <f t="shared" si="52"/>
        <v>3</v>
      </c>
    </row>
    <row r="1081" spans="1:16" x14ac:dyDescent="0.2">
      <c r="A1081">
        <f t="shared" si="53"/>
        <v>1080</v>
      </c>
      <c r="B1081">
        <v>78</v>
      </c>
      <c r="C1081" t="s">
        <v>89</v>
      </c>
      <c r="D1081" t="s">
        <v>14</v>
      </c>
      <c r="E1081">
        <v>48.6</v>
      </c>
      <c r="F1081">
        <v>29.4</v>
      </c>
      <c r="G1081">
        <v>45.4</v>
      </c>
      <c r="H1081">
        <v>84.4</v>
      </c>
      <c r="I1081">
        <v>39.4</v>
      </c>
      <c r="J1081">
        <v>56.7</v>
      </c>
      <c r="K1081" s="1">
        <v>26485</v>
      </c>
      <c r="L1081">
        <v>5.8</v>
      </c>
      <c r="M1081" s="2">
        <v>0.1</v>
      </c>
      <c r="N1081">
        <v>2014</v>
      </c>
      <c r="O1081" s="10">
        <f t="shared" si="54"/>
        <v>41717</v>
      </c>
      <c r="P1081">
        <f t="shared" si="52"/>
        <v>4</v>
      </c>
    </row>
    <row r="1082" spans="1:16" x14ac:dyDescent="0.2">
      <c r="A1082">
        <f t="shared" si="53"/>
        <v>1081</v>
      </c>
      <c r="B1082">
        <v>79</v>
      </c>
      <c r="C1082" t="s">
        <v>93</v>
      </c>
      <c r="D1082" t="s">
        <v>20</v>
      </c>
      <c r="E1082">
        <v>39.6</v>
      </c>
      <c r="F1082">
        <v>75</v>
      </c>
      <c r="G1082">
        <v>41.2</v>
      </c>
      <c r="H1082">
        <v>84.9</v>
      </c>
      <c r="I1082">
        <v>38</v>
      </c>
      <c r="J1082">
        <v>56.3</v>
      </c>
      <c r="K1082" s="1">
        <v>17906</v>
      </c>
      <c r="L1082">
        <v>14</v>
      </c>
      <c r="M1082" s="2">
        <v>0.25</v>
      </c>
      <c r="N1082">
        <v>2014</v>
      </c>
      <c r="O1082" s="10">
        <f t="shared" si="54"/>
        <v>41718</v>
      </c>
      <c r="P1082">
        <f t="shared" si="52"/>
        <v>5</v>
      </c>
    </row>
    <row r="1083" spans="1:16" x14ac:dyDescent="0.2">
      <c r="A1083">
        <f t="shared" si="53"/>
        <v>1082</v>
      </c>
      <c r="B1083">
        <v>80</v>
      </c>
      <c r="C1083" t="s">
        <v>111</v>
      </c>
      <c r="D1083" t="s">
        <v>20</v>
      </c>
      <c r="E1083">
        <v>38.299999999999997</v>
      </c>
      <c r="F1083">
        <v>76.8</v>
      </c>
      <c r="G1083">
        <v>38.299999999999997</v>
      </c>
      <c r="H1083">
        <v>88.2</v>
      </c>
      <c r="I1083">
        <v>35.299999999999997</v>
      </c>
      <c r="J1083">
        <v>56.1</v>
      </c>
      <c r="K1083" s="1">
        <v>15489</v>
      </c>
      <c r="L1083">
        <v>15.7</v>
      </c>
      <c r="M1083" s="2">
        <v>0.24</v>
      </c>
      <c r="N1083">
        <v>2014</v>
      </c>
      <c r="O1083" s="10">
        <f t="shared" si="54"/>
        <v>41719</v>
      </c>
      <c r="P1083">
        <f t="shared" si="52"/>
        <v>6</v>
      </c>
    </row>
    <row r="1084" spans="1:16" x14ac:dyDescent="0.2">
      <c r="A1084">
        <f t="shared" si="53"/>
        <v>1083</v>
      </c>
      <c r="B1084">
        <v>80</v>
      </c>
      <c r="C1084" t="s">
        <v>86</v>
      </c>
      <c r="D1084" t="s">
        <v>14</v>
      </c>
      <c r="E1084">
        <v>50.4</v>
      </c>
      <c r="F1084">
        <v>42.4</v>
      </c>
      <c r="G1084">
        <v>31.6</v>
      </c>
      <c r="H1084">
        <v>90.8</v>
      </c>
      <c r="I1084">
        <v>43.2</v>
      </c>
      <c r="J1084">
        <v>56.1</v>
      </c>
      <c r="K1084" s="1">
        <v>12338</v>
      </c>
      <c r="L1084">
        <v>4.5</v>
      </c>
      <c r="M1084" s="2">
        <v>0.18</v>
      </c>
      <c r="N1084">
        <v>2014</v>
      </c>
      <c r="O1084" s="10">
        <f t="shared" si="54"/>
        <v>41720</v>
      </c>
      <c r="P1084">
        <f t="shared" si="52"/>
        <v>7</v>
      </c>
    </row>
    <row r="1085" spans="1:16" x14ac:dyDescent="0.2">
      <c r="A1085">
        <f t="shared" si="53"/>
        <v>1084</v>
      </c>
      <c r="B1085">
        <v>80</v>
      </c>
      <c r="C1085" t="s">
        <v>78</v>
      </c>
      <c r="D1085" t="s">
        <v>14</v>
      </c>
      <c r="E1085">
        <v>46.7</v>
      </c>
      <c r="F1085">
        <v>43.4</v>
      </c>
      <c r="G1085">
        <v>32.1</v>
      </c>
      <c r="H1085">
        <v>93.9</v>
      </c>
      <c r="I1085">
        <v>39.1</v>
      </c>
      <c r="J1085">
        <v>56.1</v>
      </c>
      <c r="K1085" s="1">
        <v>10410</v>
      </c>
      <c r="L1085">
        <v>10</v>
      </c>
      <c r="M1085" s="2">
        <v>0.14000000000000001</v>
      </c>
      <c r="N1085">
        <v>2014</v>
      </c>
      <c r="O1085" s="10">
        <f t="shared" si="54"/>
        <v>41721</v>
      </c>
      <c r="P1085">
        <f t="shared" si="52"/>
        <v>1</v>
      </c>
    </row>
    <row r="1086" spans="1:16" x14ac:dyDescent="0.2">
      <c r="A1086">
        <f t="shared" si="53"/>
        <v>1085</v>
      </c>
      <c r="B1086">
        <v>83</v>
      </c>
      <c r="C1086" t="s">
        <v>154</v>
      </c>
      <c r="D1086" t="s">
        <v>14</v>
      </c>
      <c r="E1086">
        <v>50</v>
      </c>
      <c r="F1086">
        <v>52.6</v>
      </c>
      <c r="G1086">
        <v>49.1</v>
      </c>
      <c r="H1086">
        <v>71.5</v>
      </c>
      <c r="I1086">
        <v>32</v>
      </c>
      <c r="J1086">
        <v>55.9</v>
      </c>
      <c r="K1086" s="1">
        <v>44750</v>
      </c>
      <c r="L1086">
        <v>15.7</v>
      </c>
      <c r="M1086" s="2">
        <v>0.15</v>
      </c>
      <c r="N1086">
        <v>2014</v>
      </c>
      <c r="O1086" s="10">
        <f t="shared" si="54"/>
        <v>41722</v>
      </c>
      <c r="P1086">
        <f t="shared" si="52"/>
        <v>2</v>
      </c>
    </row>
    <row r="1087" spans="1:16" x14ac:dyDescent="0.2">
      <c r="A1087">
        <f t="shared" si="53"/>
        <v>1086</v>
      </c>
      <c r="B1087">
        <v>83</v>
      </c>
      <c r="C1087" t="s">
        <v>202</v>
      </c>
      <c r="D1087" t="s">
        <v>145</v>
      </c>
      <c r="E1087">
        <v>38.299999999999997</v>
      </c>
      <c r="F1087">
        <v>58.3</v>
      </c>
      <c r="G1087">
        <v>54.1</v>
      </c>
      <c r="H1087">
        <v>75</v>
      </c>
      <c r="I1087">
        <v>50.2</v>
      </c>
      <c r="J1087">
        <v>55.9</v>
      </c>
      <c r="K1087" s="1">
        <v>24570</v>
      </c>
      <c r="L1087">
        <v>14.4</v>
      </c>
      <c r="M1087" s="2">
        <v>0.11</v>
      </c>
      <c r="N1087">
        <v>2014</v>
      </c>
      <c r="O1087" s="10">
        <f t="shared" si="54"/>
        <v>41723</v>
      </c>
      <c r="P1087">
        <f t="shared" si="52"/>
        <v>3</v>
      </c>
    </row>
    <row r="1088" spans="1:16" x14ac:dyDescent="0.2">
      <c r="A1088">
        <f t="shared" si="53"/>
        <v>1087</v>
      </c>
      <c r="B1088">
        <v>85</v>
      </c>
      <c r="C1088" t="s">
        <v>157</v>
      </c>
      <c r="D1088" t="s">
        <v>151</v>
      </c>
      <c r="E1088">
        <v>41</v>
      </c>
      <c r="F1088">
        <v>49.5</v>
      </c>
      <c r="G1088">
        <v>48.9</v>
      </c>
      <c r="H1088">
        <v>74.900000000000006</v>
      </c>
      <c r="I1088">
        <v>94.6</v>
      </c>
      <c r="J1088">
        <v>55.5</v>
      </c>
      <c r="K1088" s="1">
        <v>32166</v>
      </c>
      <c r="L1088">
        <v>34.1</v>
      </c>
      <c r="M1088" s="2">
        <v>0.09</v>
      </c>
      <c r="N1088">
        <v>2014</v>
      </c>
      <c r="O1088" s="10">
        <f t="shared" si="54"/>
        <v>41724</v>
      </c>
      <c r="P1088">
        <f t="shared" si="52"/>
        <v>4</v>
      </c>
    </row>
    <row r="1089" spans="1:16" x14ac:dyDescent="0.2">
      <c r="A1089">
        <f t="shared" si="53"/>
        <v>1088</v>
      </c>
      <c r="B1089">
        <v>86</v>
      </c>
      <c r="C1089" t="s">
        <v>248</v>
      </c>
      <c r="D1089" t="s">
        <v>70</v>
      </c>
      <c r="E1089">
        <v>43.8</v>
      </c>
      <c r="F1089">
        <v>58.7</v>
      </c>
      <c r="G1089">
        <v>58</v>
      </c>
      <c r="H1089">
        <v>64.8</v>
      </c>
      <c r="I1089">
        <v>34.4</v>
      </c>
      <c r="J1089">
        <v>55.3</v>
      </c>
      <c r="K1089" s="1">
        <v>33062</v>
      </c>
      <c r="L1089">
        <v>39.299999999999997</v>
      </c>
      <c r="M1089" s="2">
        <v>0.2</v>
      </c>
      <c r="N1089">
        <v>2014</v>
      </c>
      <c r="O1089" s="10">
        <f t="shared" si="54"/>
        <v>41725</v>
      </c>
      <c r="P1089">
        <f t="shared" si="52"/>
        <v>5</v>
      </c>
    </row>
    <row r="1090" spans="1:16" x14ac:dyDescent="0.2">
      <c r="A1090">
        <f t="shared" si="53"/>
        <v>1089</v>
      </c>
      <c r="B1090">
        <v>87</v>
      </c>
      <c r="C1090" t="s">
        <v>127</v>
      </c>
      <c r="D1090" t="s">
        <v>70</v>
      </c>
      <c r="E1090">
        <v>48.2</v>
      </c>
      <c r="F1090">
        <v>63.1</v>
      </c>
      <c r="G1090">
        <v>35.200000000000003</v>
      </c>
      <c r="H1090">
        <v>80.7</v>
      </c>
      <c r="I1090">
        <v>50.1</v>
      </c>
      <c r="J1090">
        <v>55.2</v>
      </c>
      <c r="K1090" s="1">
        <v>35565</v>
      </c>
      <c r="L1090">
        <v>31.5</v>
      </c>
      <c r="M1090" s="2">
        <v>0.2</v>
      </c>
      <c r="N1090">
        <v>2014</v>
      </c>
      <c r="O1090" s="10">
        <f t="shared" si="54"/>
        <v>41726</v>
      </c>
      <c r="P1090">
        <f t="shared" si="52"/>
        <v>6</v>
      </c>
    </row>
    <row r="1091" spans="1:16" x14ac:dyDescent="0.2">
      <c r="A1091">
        <f t="shared" si="53"/>
        <v>1090</v>
      </c>
      <c r="B1091">
        <v>88</v>
      </c>
      <c r="C1091" t="s">
        <v>90</v>
      </c>
      <c r="D1091" t="s">
        <v>14</v>
      </c>
      <c r="E1091">
        <v>51</v>
      </c>
      <c r="F1091">
        <v>35.4</v>
      </c>
      <c r="G1091">
        <v>38.6</v>
      </c>
      <c r="H1091">
        <v>82.8</v>
      </c>
      <c r="I1091">
        <v>49</v>
      </c>
      <c r="J1091">
        <v>55</v>
      </c>
      <c r="K1091" s="1">
        <v>9259</v>
      </c>
      <c r="L1091">
        <v>6.4</v>
      </c>
      <c r="M1091" s="2">
        <v>0.17</v>
      </c>
      <c r="N1091">
        <v>2014</v>
      </c>
      <c r="O1091" s="10">
        <f t="shared" si="54"/>
        <v>41727</v>
      </c>
      <c r="P1091">
        <f t="shared" ref="P1091:P1154" si="55" xml:space="preserve"> WEEKDAY(O:O,1)</f>
        <v>7</v>
      </c>
    </row>
    <row r="1092" spans="1:16" x14ac:dyDescent="0.2">
      <c r="A1092">
        <f t="shared" ref="A1092:A1155" si="56">A1091+1</f>
        <v>1091</v>
      </c>
      <c r="B1092">
        <v>88</v>
      </c>
      <c r="C1092" t="s">
        <v>76</v>
      </c>
      <c r="D1092" t="s">
        <v>14</v>
      </c>
      <c r="E1092">
        <v>46.8</v>
      </c>
      <c r="F1092">
        <v>28.6</v>
      </c>
      <c r="G1092">
        <v>38.700000000000003</v>
      </c>
      <c r="H1092">
        <v>86.5</v>
      </c>
      <c r="I1092">
        <v>51</v>
      </c>
      <c r="J1092">
        <v>55</v>
      </c>
      <c r="K1092" s="1">
        <v>12161</v>
      </c>
      <c r="L1092">
        <v>3.6</v>
      </c>
      <c r="M1092" s="2">
        <v>0.1</v>
      </c>
      <c r="N1092">
        <v>2014</v>
      </c>
      <c r="O1092" s="10">
        <f t="shared" si="54"/>
        <v>41728</v>
      </c>
      <c r="P1092">
        <f t="shared" si="55"/>
        <v>1</v>
      </c>
    </row>
    <row r="1093" spans="1:16" x14ac:dyDescent="0.2">
      <c r="A1093">
        <f t="shared" si="56"/>
        <v>1092</v>
      </c>
      <c r="B1093">
        <v>90</v>
      </c>
      <c r="C1093" t="s">
        <v>88</v>
      </c>
      <c r="D1093" t="s">
        <v>14</v>
      </c>
      <c r="E1093">
        <v>41.2</v>
      </c>
      <c r="F1093">
        <v>47.5</v>
      </c>
      <c r="G1093">
        <v>34.700000000000003</v>
      </c>
      <c r="H1093">
        <v>91.8</v>
      </c>
      <c r="I1093">
        <v>31.2</v>
      </c>
      <c r="J1093">
        <v>54.7</v>
      </c>
      <c r="K1093" s="1">
        <v>11829</v>
      </c>
      <c r="L1093">
        <v>13.8</v>
      </c>
      <c r="M1093" s="2">
        <v>0.1</v>
      </c>
      <c r="N1093">
        <v>2014</v>
      </c>
      <c r="O1093" s="10">
        <f t="shared" si="54"/>
        <v>41729</v>
      </c>
      <c r="P1093">
        <f t="shared" si="55"/>
        <v>2</v>
      </c>
    </row>
    <row r="1094" spans="1:16" x14ac:dyDescent="0.2">
      <c r="A1094">
        <f t="shared" si="56"/>
        <v>1093</v>
      </c>
      <c r="B1094">
        <v>91</v>
      </c>
      <c r="C1094" t="s">
        <v>216</v>
      </c>
      <c r="D1094" t="s">
        <v>57</v>
      </c>
      <c r="E1094">
        <v>42.5</v>
      </c>
      <c r="F1094">
        <v>78.3</v>
      </c>
      <c r="G1094">
        <v>48.9</v>
      </c>
      <c r="H1094">
        <v>65.400000000000006</v>
      </c>
      <c r="I1094">
        <v>67</v>
      </c>
      <c r="J1094">
        <v>54.6</v>
      </c>
      <c r="K1094" s="1">
        <v>50882</v>
      </c>
      <c r="L1094">
        <v>40.5</v>
      </c>
      <c r="M1094" s="2">
        <v>0.36</v>
      </c>
      <c r="N1094">
        <v>2014</v>
      </c>
      <c r="O1094" s="10">
        <f t="shared" si="54"/>
        <v>41730</v>
      </c>
      <c r="P1094">
        <f t="shared" si="55"/>
        <v>3</v>
      </c>
    </row>
    <row r="1095" spans="1:16" x14ac:dyDescent="0.2">
      <c r="A1095">
        <f t="shared" si="56"/>
        <v>1094</v>
      </c>
      <c r="B1095">
        <v>92</v>
      </c>
      <c r="C1095" t="s">
        <v>119</v>
      </c>
      <c r="D1095" t="s">
        <v>33</v>
      </c>
      <c r="E1095">
        <v>35.299999999999997</v>
      </c>
      <c r="F1095">
        <v>68</v>
      </c>
      <c r="G1095">
        <v>42.7</v>
      </c>
      <c r="H1095">
        <v>79.400000000000006</v>
      </c>
      <c r="I1095">
        <v>86.9</v>
      </c>
      <c r="J1095">
        <v>54.5</v>
      </c>
      <c r="K1095" s="1">
        <v>23823</v>
      </c>
      <c r="L1095">
        <v>19.3</v>
      </c>
      <c r="M1095" s="2">
        <v>0.15</v>
      </c>
      <c r="N1095">
        <v>2014</v>
      </c>
      <c r="O1095" s="10">
        <f t="shared" si="54"/>
        <v>41731</v>
      </c>
      <c r="P1095">
        <f t="shared" si="55"/>
        <v>4</v>
      </c>
    </row>
    <row r="1096" spans="1:16" x14ac:dyDescent="0.2">
      <c r="A1096">
        <f t="shared" si="56"/>
        <v>1095</v>
      </c>
      <c r="B1096">
        <v>93</v>
      </c>
      <c r="C1096" t="s">
        <v>74</v>
      </c>
      <c r="D1096" t="s">
        <v>14</v>
      </c>
      <c r="E1096">
        <v>37.1</v>
      </c>
      <c r="F1096">
        <v>36.4</v>
      </c>
      <c r="G1096">
        <v>40.799999999999997</v>
      </c>
      <c r="H1096">
        <v>89.7</v>
      </c>
      <c r="I1096">
        <v>44.9</v>
      </c>
      <c r="J1096">
        <v>54.1</v>
      </c>
      <c r="K1096" s="1">
        <v>26614</v>
      </c>
      <c r="L1096">
        <v>16.100000000000001</v>
      </c>
      <c r="M1096" s="2">
        <v>0.16</v>
      </c>
      <c r="N1096">
        <v>2014</v>
      </c>
      <c r="O1096" s="10">
        <f t="shared" si="54"/>
        <v>41732</v>
      </c>
      <c r="P1096">
        <f t="shared" si="55"/>
        <v>5</v>
      </c>
    </row>
    <row r="1097" spans="1:16" x14ac:dyDescent="0.2">
      <c r="A1097">
        <f t="shared" si="56"/>
        <v>1096</v>
      </c>
      <c r="B1097">
        <v>94</v>
      </c>
      <c r="C1097" t="s">
        <v>215</v>
      </c>
      <c r="D1097" t="s">
        <v>70</v>
      </c>
      <c r="E1097">
        <v>45.6</v>
      </c>
      <c r="F1097">
        <v>54.4</v>
      </c>
      <c r="G1097">
        <v>48.7</v>
      </c>
      <c r="H1097">
        <v>68.400000000000006</v>
      </c>
      <c r="I1097">
        <v>49</v>
      </c>
      <c r="J1097">
        <v>53.8</v>
      </c>
      <c r="K1097" s="1">
        <v>29987</v>
      </c>
      <c r="L1097">
        <v>52.5</v>
      </c>
      <c r="M1097" s="2">
        <v>0.16</v>
      </c>
      <c r="N1097">
        <v>2014</v>
      </c>
      <c r="O1097" s="10">
        <f t="shared" si="54"/>
        <v>41733</v>
      </c>
      <c r="P1097">
        <f t="shared" si="55"/>
        <v>6</v>
      </c>
    </row>
    <row r="1098" spans="1:16" x14ac:dyDescent="0.2">
      <c r="A1098">
        <f t="shared" si="56"/>
        <v>1097</v>
      </c>
      <c r="B1098">
        <v>95</v>
      </c>
      <c r="C1098" t="s">
        <v>241</v>
      </c>
      <c r="D1098" t="s">
        <v>14</v>
      </c>
      <c r="E1098">
        <v>42.8</v>
      </c>
      <c r="F1098">
        <v>50.7</v>
      </c>
      <c r="G1098">
        <v>29.9</v>
      </c>
      <c r="H1098">
        <v>89.7</v>
      </c>
      <c r="I1098">
        <v>41.4</v>
      </c>
      <c r="J1098">
        <v>53.6</v>
      </c>
      <c r="K1098" s="1">
        <v>9390</v>
      </c>
      <c r="L1098">
        <v>4.5</v>
      </c>
      <c r="M1098" s="2">
        <v>0.26</v>
      </c>
      <c r="N1098">
        <v>2014</v>
      </c>
      <c r="O1098" s="10">
        <f t="shared" si="54"/>
        <v>41734</v>
      </c>
      <c r="P1098">
        <f t="shared" si="55"/>
        <v>7</v>
      </c>
    </row>
    <row r="1099" spans="1:16" x14ac:dyDescent="0.2">
      <c r="A1099">
        <f t="shared" si="56"/>
        <v>1098</v>
      </c>
      <c r="B1099">
        <v>96</v>
      </c>
      <c r="C1099" t="s">
        <v>174</v>
      </c>
      <c r="D1099" t="s">
        <v>62</v>
      </c>
      <c r="E1099">
        <v>50.2</v>
      </c>
      <c r="F1099">
        <v>65.5</v>
      </c>
      <c r="G1099">
        <v>26.7</v>
      </c>
      <c r="H1099">
        <v>82.3</v>
      </c>
      <c r="I1099">
        <v>34.4</v>
      </c>
      <c r="J1099">
        <v>53.5</v>
      </c>
      <c r="K1099" s="1">
        <v>27862</v>
      </c>
      <c r="L1099">
        <v>8.6999999999999993</v>
      </c>
      <c r="M1099" s="2">
        <v>0.18</v>
      </c>
      <c r="N1099">
        <v>2014</v>
      </c>
      <c r="O1099" s="10">
        <f t="shared" si="54"/>
        <v>41735</v>
      </c>
      <c r="P1099">
        <f t="shared" si="55"/>
        <v>1</v>
      </c>
    </row>
    <row r="1100" spans="1:16" x14ac:dyDescent="0.2">
      <c r="A1100">
        <f t="shared" si="56"/>
        <v>1099</v>
      </c>
      <c r="B1100">
        <v>97</v>
      </c>
      <c r="C1100" t="s">
        <v>92</v>
      </c>
      <c r="D1100" t="s">
        <v>14</v>
      </c>
      <c r="E1100">
        <v>34.200000000000003</v>
      </c>
      <c r="F1100">
        <v>40.5</v>
      </c>
      <c r="G1100">
        <v>33.299999999999997</v>
      </c>
      <c r="H1100">
        <v>97.3</v>
      </c>
      <c r="I1100">
        <v>49</v>
      </c>
      <c r="J1100">
        <v>53.4</v>
      </c>
      <c r="K1100" s="1">
        <v>29325</v>
      </c>
      <c r="L1100">
        <v>16.100000000000001</v>
      </c>
      <c r="M1100" s="2">
        <v>0.08</v>
      </c>
      <c r="N1100">
        <v>2014</v>
      </c>
      <c r="O1100" s="10">
        <f t="shared" si="54"/>
        <v>41736</v>
      </c>
      <c r="P1100">
        <f t="shared" si="55"/>
        <v>2</v>
      </c>
    </row>
    <row r="1101" spans="1:16" x14ac:dyDescent="0.2">
      <c r="A1101">
        <f t="shared" si="56"/>
        <v>1100</v>
      </c>
      <c r="B1101">
        <v>98</v>
      </c>
      <c r="C1101" t="s">
        <v>265</v>
      </c>
      <c r="D1101" t="s">
        <v>145</v>
      </c>
      <c r="E1101">
        <v>33.1</v>
      </c>
      <c r="F1101">
        <v>89.1</v>
      </c>
      <c r="G1101">
        <v>47.1</v>
      </c>
      <c r="H1101">
        <v>65.8</v>
      </c>
      <c r="I1101">
        <v>98.2</v>
      </c>
      <c r="J1101">
        <v>52.9</v>
      </c>
      <c r="K1101" s="1">
        <v>15626</v>
      </c>
      <c r="L1101">
        <v>18.899999999999999</v>
      </c>
      <c r="M1101" s="2">
        <v>0.48</v>
      </c>
      <c r="N1101">
        <v>2014</v>
      </c>
      <c r="O1101" s="10">
        <f t="shared" si="54"/>
        <v>41737</v>
      </c>
      <c r="P1101">
        <f t="shared" si="55"/>
        <v>3</v>
      </c>
    </row>
    <row r="1102" spans="1:16" x14ac:dyDescent="0.2">
      <c r="A1102">
        <f t="shared" si="56"/>
        <v>1101</v>
      </c>
      <c r="B1102">
        <v>98</v>
      </c>
      <c r="C1102" t="s">
        <v>207</v>
      </c>
      <c r="D1102" t="s">
        <v>145</v>
      </c>
      <c r="E1102">
        <v>36</v>
      </c>
      <c r="F1102">
        <v>53</v>
      </c>
      <c r="G1102">
        <v>48.6</v>
      </c>
      <c r="H1102">
        <v>71.099999999999994</v>
      </c>
      <c r="I1102">
        <v>87.6</v>
      </c>
      <c r="J1102">
        <v>52.9</v>
      </c>
      <c r="K1102" s="1">
        <v>24556</v>
      </c>
      <c r="L1102">
        <v>25.6</v>
      </c>
      <c r="M1102" s="2">
        <v>0.12</v>
      </c>
      <c r="N1102">
        <v>2014</v>
      </c>
      <c r="O1102" s="10">
        <f t="shared" si="54"/>
        <v>41738</v>
      </c>
      <c r="P1102">
        <f t="shared" si="55"/>
        <v>4</v>
      </c>
    </row>
    <row r="1103" spans="1:16" x14ac:dyDescent="0.2">
      <c r="A1103">
        <f t="shared" si="56"/>
        <v>1102</v>
      </c>
      <c r="B1103">
        <v>100</v>
      </c>
      <c r="C1103" t="s">
        <v>128</v>
      </c>
      <c r="D1103" t="s">
        <v>129</v>
      </c>
      <c r="E1103">
        <v>35.5</v>
      </c>
      <c r="F1103">
        <v>51.3</v>
      </c>
      <c r="G1103">
        <v>46.5</v>
      </c>
      <c r="H1103">
        <v>77.8</v>
      </c>
      <c r="I1103">
        <v>30.7</v>
      </c>
      <c r="J1103">
        <v>52.6</v>
      </c>
      <c r="K1103" s="1">
        <v>23505</v>
      </c>
      <c r="L1103">
        <v>15.1</v>
      </c>
      <c r="M1103" s="2">
        <v>0.06</v>
      </c>
      <c r="N1103">
        <v>2014</v>
      </c>
      <c r="O1103" s="10">
        <f t="shared" si="54"/>
        <v>41739</v>
      </c>
      <c r="P1103">
        <f t="shared" si="55"/>
        <v>5</v>
      </c>
    </row>
    <row r="1104" spans="1:16" x14ac:dyDescent="0.2">
      <c r="A1104">
        <f t="shared" si="56"/>
        <v>1103</v>
      </c>
      <c r="B1104">
        <v>100</v>
      </c>
      <c r="C1104" t="s">
        <v>108</v>
      </c>
      <c r="D1104" t="s">
        <v>20</v>
      </c>
      <c r="E1104">
        <v>31.7</v>
      </c>
      <c r="F1104">
        <v>73.599999999999994</v>
      </c>
      <c r="G1104">
        <v>33.200000000000003</v>
      </c>
      <c r="H1104">
        <v>89.4</v>
      </c>
      <c r="I1104">
        <v>33.299999999999997</v>
      </c>
      <c r="J1104">
        <v>52.6</v>
      </c>
      <c r="K1104">
        <v>23873.8</v>
      </c>
      <c r="L1104">
        <v>18.399999999999999</v>
      </c>
      <c r="M1104" s="2">
        <v>0.25</v>
      </c>
      <c r="N1104">
        <v>2014</v>
      </c>
      <c r="O1104" s="10">
        <f t="shared" si="54"/>
        <v>41740</v>
      </c>
      <c r="P1104">
        <f t="shared" si="55"/>
        <v>6</v>
      </c>
    </row>
    <row r="1105" spans="1:16" x14ac:dyDescent="0.2">
      <c r="A1105">
        <f t="shared" si="56"/>
        <v>1104</v>
      </c>
      <c r="B1105">
        <v>102</v>
      </c>
      <c r="C1105" t="s">
        <v>114</v>
      </c>
      <c r="D1105" t="s">
        <v>20</v>
      </c>
      <c r="E1105">
        <v>30.4</v>
      </c>
      <c r="F1105">
        <v>92.6</v>
      </c>
      <c r="G1105">
        <v>21.2</v>
      </c>
      <c r="H1105">
        <v>97.5</v>
      </c>
      <c r="I1105">
        <v>33.1</v>
      </c>
      <c r="J1105">
        <v>52.5</v>
      </c>
      <c r="K1105" s="1">
        <v>8747</v>
      </c>
      <c r="L1105">
        <v>15.9</v>
      </c>
      <c r="M1105" s="2">
        <v>0.37</v>
      </c>
      <c r="N1105">
        <v>2014</v>
      </c>
      <c r="O1105" s="10">
        <f t="shared" si="54"/>
        <v>41741</v>
      </c>
      <c r="P1105">
        <f t="shared" si="55"/>
        <v>7</v>
      </c>
    </row>
    <row r="1106" spans="1:16" x14ac:dyDescent="0.2">
      <c r="A1106">
        <f t="shared" si="56"/>
        <v>1105</v>
      </c>
      <c r="B1106">
        <v>103</v>
      </c>
      <c r="C1106" t="s">
        <v>132</v>
      </c>
      <c r="D1106" t="s">
        <v>14</v>
      </c>
      <c r="E1106">
        <v>43.4</v>
      </c>
      <c r="F1106">
        <v>31.4</v>
      </c>
      <c r="G1106">
        <v>50.1</v>
      </c>
      <c r="H1106">
        <v>70.400000000000006</v>
      </c>
      <c r="I1106">
        <v>35.4</v>
      </c>
      <c r="J1106">
        <v>52.4</v>
      </c>
      <c r="K1106" s="1">
        <v>37032</v>
      </c>
      <c r="L1106">
        <v>17.3</v>
      </c>
      <c r="M1106" s="2">
        <v>0.08</v>
      </c>
      <c r="N1106">
        <v>2014</v>
      </c>
      <c r="O1106" s="10">
        <f t="shared" si="54"/>
        <v>41742</v>
      </c>
      <c r="P1106">
        <f t="shared" si="55"/>
        <v>1</v>
      </c>
    </row>
    <row r="1107" spans="1:16" x14ac:dyDescent="0.2">
      <c r="A1107">
        <f t="shared" si="56"/>
        <v>1106</v>
      </c>
      <c r="B1107">
        <v>103</v>
      </c>
      <c r="C1107" t="s">
        <v>162</v>
      </c>
      <c r="D1107" t="s">
        <v>68</v>
      </c>
      <c r="E1107">
        <v>28.6</v>
      </c>
      <c r="F1107">
        <v>53.4</v>
      </c>
      <c r="G1107">
        <v>41.4</v>
      </c>
      <c r="H1107">
        <v>88.7</v>
      </c>
      <c r="I1107">
        <v>31.5</v>
      </c>
      <c r="J1107">
        <v>52.4</v>
      </c>
      <c r="K1107" s="1">
        <v>31715</v>
      </c>
      <c r="L1107">
        <v>23.7</v>
      </c>
      <c r="M1107" s="2">
        <v>0.08</v>
      </c>
      <c r="N1107">
        <v>2014</v>
      </c>
      <c r="O1107" s="10">
        <f t="shared" si="54"/>
        <v>41743</v>
      </c>
      <c r="P1107">
        <f t="shared" si="55"/>
        <v>2</v>
      </c>
    </row>
    <row r="1108" spans="1:16" x14ac:dyDescent="0.2">
      <c r="A1108">
        <f t="shared" si="56"/>
        <v>1107</v>
      </c>
      <c r="B1108">
        <v>103</v>
      </c>
      <c r="C1108" t="s">
        <v>122</v>
      </c>
      <c r="D1108" t="s">
        <v>14</v>
      </c>
      <c r="E1108">
        <v>39.4</v>
      </c>
      <c r="F1108">
        <v>38</v>
      </c>
      <c r="G1108">
        <v>44.4</v>
      </c>
      <c r="H1108">
        <v>74.599999999999994</v>
      </c>
      <c r="I1108">
        <v>82.3</v>
      </c>
      <c r="J1108">
        <v>52.4</v>
      </c>
      <c r="K1108" s="1">
        <v>36429</v>
      </c>
      <c r="L1108">
        <v>12.7</v>
      </c>
      <c r="M1108" s="2">
        <v>0.08</v>
      </c>
      <c r="N1108">
        <v>2014</v>
      </c>
      <c r="O1108" s="10">
        <f t="shared" si="54"/>
        <v>41744</v>
      </c>
      <c r="P1108">
        <f t="shared" si="55"/>
        <v>3</v>
      </c>
    </row>
    <row r="1109" spans="1:16" x14ac:dyDescent="0.2">
      <c r="A1109">
        <f t="shared" si="56"/>
        <v>1108</v>
      </c>
      <c r="B1109">
        <v>106</v>
      </c>
      <c r="C1109" t="s">
        <v>144</v>
      </c>
      <c r="D1109" t="s">
        <v>145</v>
      </c>
      <c r="E1109">
        <v>37.299999999999997</v>
      </c>
      <c r="F1109">
        <v>68.7</v>
      </c>
      <c r="G1109">
        <v>47.9</v>
      </c>
      <c r="H1109">
        <v>63.6</v>
      </c>
      <c r="I1109">
        <v>100</v>
      </c>
      <c r="J1109">
        <v>52.3</v>
      </c>
      <c r="K1109" s="1">
        <v>8176</v>
      </c>
      <c r="L1109">
        <v>16</v>
      </c>
      <c r="M1109" s="2">
        <v>0.14000000000000001</v>
      </c>
      <c r="N1109">
        <v>2014</v>
      </c>
      <c r="O1109" s="10">
        <f t="shared" si="54"/>
        <v>41745</v>
      </c>
      <c r="P1109">
        <f t="shared" si="55"/>
        <v>4</v>
      </c>
    </row>
    <row r="1110" spans="1:16" x14ac:dyDescent="0.2">
      <c r="A1110">
        <f t="shared" si="56"/>
        <v>1109</v>
      </c>
      <c r="B1110">
        <v>106</v>
      </c>
      <c r="C1110" t="s">
        <v>172</v>
      </c>
      <c r="D1110" t="s">
        <v>33</v>
      </c>
      <c r="E1110">
        <v>45.7</v>
      </c>
      <c r="F1110">
        <v>75.599999999999994</v>
      </c>
      <c r="G1110">
        <v>42.9</v>
      </c>
      <c r="H1110">
        <v>59.3</v>
      </c>
      <c r="I1110">
        <v>90.9</v>
      </c>
      <c r="J1110">
        <v>52.3</v>
      </c>
      <c r="K1110" s="1">
        <v>38264</v>
      </c>
      <c r="L1110">
        <v>20.3</v>
      </c>
      <c r="M1110" s="2">
        <v>0.25</v>
      </c>
      <c r="N1110">
        <v>2014</v>
      </c>
      <c r="O1110" s="10">
        <f t="shared" si="54"/>
        <v>41746</v>
      </c>
      <c r="P1110">
        <f t="shared" si="55"/>
        <v>5</v>
      </c>
    </row>
    <row r="1111" spans="1:16" x14ac:dyDescent="0.2">
      <c r="A1111">
        <f t="shared" si="56"/>
        <v>1110</v>
      </c>
      <c r="B1111">
        <v>108</v>
      </c>
      <c r="C1111" t="s">
        <v>124</v>
      </c>
      <c r="D1111" t="s">
        <v>14</v>
      </c>
      <c r="E1111">
        <v>39</v>
      </c>
      <c r="F1111">
        <v>42.4</v>
      </c>
      <c r="G1111">
        <v>37.200000000000003</v>
      </c>
      <c r="H1111">
        <v>84.4</v>
      </c>
      <c r="I1111">
        <v>32.1</v>
      </c>
      <c r="J1111">
        <v>52.2</v>
      </c>
      <c r="K1111" s="1">
        <v>31331</v>
      </c>
      <c r="L1111">
        <v>8.4</v>
      </c>
      <c r="M1111" s="2">
        <v>0.09</v>
      </c>
      <c r="N1111">
        <v>2014</v>
      </c>
      <c r="O1111" s="10">
        <f t="shared" si="54"/>
        <v>41747</v>
      </c>
      <c r="P1111">
        <f t="shared" si="55"/>
        <v>6</v>
      </c>
    </row>
    <row r="1112" spans="1:16" x14ac:dyDescent="0.2">
      <c r="A1112">
        <f t="shared" si="56"/>
        <v>1111</v>
      </c>
      <c r="B1112">
        <v>109</v>
      </c>
      <c r="C1112" t="s">
        <v>247</v>
      </c>
      <c r="D1112" t="s">
        <v>38</v>
      </c>
      <c r="E1112">
        <v>45.5</v>
      </c>
      <c r="F1112">
        <v>66.900000000000006</v>
      </c>
      <c r="G1112">
        <v>54.7</v>
      </c>
      <c r="H1112">
        <v>52.4</v>
      </c>
      <c r="I1112">
        <v>46.4</v>
      </c>
      <c r="J1112">
        <v>52</v>
      </c>
      <c r="K1112" s="1">
        <v>17916</v>
      </c>
      <c r="L1112">
        <v>10.199999999999999</v>
      </c>
      <c r="M1112" s="2">
        <v>0.22</v>
      </c>
      <c r="N1112">
        <v>2014</v>
      </c>
      <c r="O1112" s="10">
        <f t="shared" si="54"/>
        <v>41748</v>
      </c>
      <c r="P1112">
        <f t="shared" si="55"/>
        <v>7</v>
      </c>
    </row>
    <row r="1113" spans="1:16" x14ac:dyDescent="0.2">
      <c r="A1113">
        <f t="shared" si="56"/>
        <v>1112</v>
      </c>
      <c r="B1113">
        <v>109</v>
      </c>
      <c r="C1113" t="s">
        <v>160</v>
      </c>
      <c r="D1113" t="s">
        <v>33</v>
      </c>
      <c r="E1113">
        <v>44.6</v>
      </c>
      <c r="F1113">
        <v>70.099999999999994</v>
      </c>
      <c r="G1113">
        <v>47.8</v>
      </c>
      <c r="H1113">
        <v>59.3</v>
      </c>
      <c r="I1113">
        <v>46.8</v>
      </c>
      <c r="J1113">
        <v>52</v>
      </c>
      <c r="K1113" s="1">
        <v>36299</v>
      </c>
      <c r="L1113">
        <v>21.6</v>
      </c>
      <c r="M1113" s="2">
        <v>0.23</v>
      </c>
      <c r="N1113">
        <v>2014</v>
      </c>
      <c r="O1113" s="10">
        <f t="shared" si="54"/>
        <v>41749</v>
      </c>
      <c r="P1113">
        <f t="shared" si="55"/>
        <v>1</v>
      </c>
    </row>
    <row r="1114" spans="1:16" x14ac:dyDescent="0.2">
      <c r="A1114">
        <f t="shared" si="56"/>
        <v>1113</v>
      </c>
      <c r="B1114">
        <v>111</v>
      </c>
      <c r="C1114" t="s">
        <v>185</v>
      </c>
      <c r="D1114" t="s">
        <v>68</v>
      </c>
      <c r="E1114">
        <v>38.9</v>
      </c>
      <c r="F1114">
        <v>57.8</v>
      </c>
      <c r="G1114">
        <v>49.7</v>
      </c>
      <c r="H1114">
        <v>66.400000000000006</v>
      </c>
      <c r="I1114">
        <v>40.5</v>
      </c>
      <c r="J1114">
        <v>51.9</v>
      </c>
      <c r="K1114" s="1">
        <v>25266</v>
      </c>
      <c r="L1114">
        <v>18.2</v>
      </c>
      <c r="M1114" s="2">
        <v>0.12</v>
      </c>
      <c r="N1114">
        <v>2014</v>
      </c>
      <c r="O1114" s="10">
        <f t="shared" si="54"/>
        <v>41750</v>
      </c>
      <c r="P1114">
        <f t="shared" si="55"/>
        <v>2</v>
      </c>
    </row>
    <row r="1115" spans="1:16" x14ac:dyDescent="0.2">
      <c r="A1115">
        <f t="shared" si="56"/>
        <v>1114</v>
      </c>
      <c r="B1115">
        <v>112</v>
      </c>
      <c r="C1115" t="s">
        <v>171</v>
      </c>
      <c r="D1115" t="s">
        <v>20</v>
      </c>
      <c r="E1115">
        <v>40.6</v>
      </c>
      <c r="F1115">
        <v>71.599999999999994</v>
      </c>
      <c r="G1115">
        <v>38.1</v>
      </c>
      <c r="H1115">
        <v>72.400000000000006</v>
      </c>
      <c r="I1115">
        <v>42.7</v>
      </c>
      <c r="J1115">
        <v>51.8</v>
      </c>
      <c r="K1115" s="1">
        <v>23311</v>
      </c>
      <c r="L1115">
        <v>15.5</v>
      </c>
      <c r="M1115" s="2">
        <v>0.31</v>
      </c>
      <c r="N1115">
        <v>2014</v>
      </c>
      <c r="O1115" s="10">
        <f t="shared" si="54"/>
        <v>41751</v>
      </c>
      <c r="P1115">
        <f t="shared" si="55"/>
        <v>3</v>
      </c>
    </row>
    <row r="1116" spans="1:16" x14ac:dyDescent="0.2">
      <c r="A1116">
        <f t="shared" si="56"/>
        <v>1115</v>
      </c>
      <c r="B1116">
        <v>112</v>
      </c>
      <c r="C1116" t="s">
        <v>97</v>
      </c>
      <c r="D1116" t="s">
        <v>14</v>
      </c>
      <c r="E1116">
        <v>49.7</v>
      </c>
      <c r="F1116">
        <v>30.2</v>
      </c>
      <c r="G1116">
        <v>33.9</v>
      </c>
      <c r="H1116">
        <v>77.5</v>
      </c>
      <c r="I1116">
        <v>49.4</v>
      </c>
      <c r="J1116">
        <v>51.8</v>
      </c>
      <c r="K1116" s="1">
        <v>23845</v>
      </c>
      <c r="L1116">
        <v>10.199999999999999</v>
      </c>
      <c r="M1116" s="2">
        <v>0.12</v>
      </c>
      <c r="N1116">
        <v>2014</v>
      </c>
      <c r="O1116" s="10">
        <f t="shared" si="54"/>
        <v>41752</v>
      </c>
      <c r="P1116">
        <f t="shared" si="55"/>
        <v>4</v>
      </c>
    </row>
    <row r="1117" spans="1:16" x14ac:dyDescent="0.2">
      <c r="A1117">
        <f t="shared" si="56"/>
        <v>1116</v>
      </c>
      <c r="B1117">
        <v>114</v>
      </c>
      <c r="C1117" t="s">
        <v>463</v>
      </c>
      <c r="D1117" t="s">
        <v>62</v>
      </c>
      <c r="E1117">
        <v>35.9</v>
      </c>
      <c r="F1117">
        <v>62</v>
      </c>
      <c r="G1117">
        <v>32.1</v>
      </c>
      <c r="H1117">
        <v>86.3</v>
      </c>
      <c r="I1117">
        <v>28.8</v>
      </c>
      <c r="J1117">
        <v>51.7</v>
      </c>
      <c r="K1117" s="1">
        <v>27603</v>
      </c>
      <c r="L1117">
        <v>15</v>
      </c>
      <c r="M1117" s="2">
        <v>0.17</v>
      </c>
      <c r="N1117">
        <v>2014</v>
      </c>
      <c r="O1117" s="10">
        <f t="shared" si="54"/>
        <v>41753</v>
      </c>
      <c r="P1117">
        <f t="shared" si="55"/>
        <v>5</v>
      </c>
    </row>
    <row r="1118" spans="1:16" x14ac:dyDescent="0.2">
      <c r="A1118">
        <f t="shared" si="56"/>
        <v>1117</v>
      </c>
      <c r="B1118">
        <v>114</v>
      </c>
      <c r="C1118" t="s">
        <v>153</v>
      </c>
      <c r="D1118" t="s">
        <v>20</v>
      </c>
      <c r="E1118">
        <v>31</v>
      </c>
      <c r="F1118">
        <v>88</v>
      </c>
      <c r="G1118">
        <v>29.2</v>
      </c>
      <c r="H1118">
        <v>87</v>
      </c>
      <c r="I1118">
        <v>37.700000000000003</v>
      </c>
      <c r="J1118">
        <v>51.7</v>
      </c>
      <c r="K1118" s="1">
        <v>14260</v>
      </c>
      <c r="L1118">
        <v>14</v>
      </c>
      <c r="M1118" s="2">
        <v>0.4</v>
      </c>
      <c r="N1118">
        <v>2014</v>
      </c>
      <c r="O1118" s="10">
        <f t="shared" si="54"/>
        <v>41754</v>
      </c>
      <c r="P1118">
        <f t="shared" si="55"/>
        <v>6</v>
      </c>
    </row>
    <row r="1119" spans="1:16" x14ac:dyDescent="0.2">
      <c r="A1119">
        <f t="shared" si="56"/>
        <v>1118</v>
      </c>
      <c r="B1119">
        <v>114</v>
      </c>
      <c r="C1119" t="s">
        <v>191</v>
      </c>
      <c r="D1119" t="s">
        <v>57</v>
      </c>
      <c r="E1119">
        <v>38.799999999999997</v>
      </c>
      <c r="F1119">
        <v>83.5</v>
      </c>
      <c r="G1119">
        <v>50.1</v>
      </c>
      <c r="H1119">
        <v>58</v>
      </c>
      <c r="I1119">
        <v>52.6</v>
      </c>
      <c r="J1119">
        <v>51.7</v>
      </c>
      <c r="K1119" s="1">
        <v>38309</v>
      </c>
      <c r="L1119">
        <v>25.9</v>
      </c>
      <c r="M1119" s="2">
        <v>0.33</v>
      </c>
      <c r="N1119">
        <v>2014</v>
      </c>
      <c r="O1119" s="10">
        <f t="shared" si="54"/>
        <v>41755</v>
      </c>
      <c r="P1119">
        <f t="shared" si="55"/>
        <v>7</v>
      </c>
    </row>
    <row r="1120" spans="1:16" x14ac:dyDescent="0.2">
      <c r="A1120">
        <f t="shared" si="56"/>
        <v>1119</v>
      </c>
      <c r="B1120">
        <v>117</v>
      </c>
      <c r="C1120" t="s">
        <v>232</v>
      </c>
      <c r="D1120" t="s">
        <v>68</v>
      </c>
      <c r="E1120">
        <v>45</v>
      </c>
      <c r="F1120">
        <v>86.2</v>
      </c>
      <c r="G1120">
        <v>41.6</v>
      </c>
      <c r="H1120">
        <v>55.6</v>
      </c>
      <c r="I1120">
        <v>100</v>
      </c>
      <c r="J1120">
        <v>51.6</v>
      </c>
      <c r="K1120" s="1">
        <v>12062</v>
      </c>
      <c r="L1120">
        <v>14.6</v>
      </c>
      <c r="M1120" s="2">
        <v>0.21</v>
      </c>
      <c r="N1120">
        <v>2014</v>
      </c>
      <c r="O1120" s="10">
        <f t="shared" si="54"/>
        <v>41756</v>
      </c>
      <c r="P1120">
        <f t="shared" si="55"/>
        <v>1</v>
      </c>
    </row>
    <row r="1121" spans="1:16" x14ac:dyDescent="0.2">
      <c r="A1121">
        <f t="shared" si="56"/>
        <v>1120</v>
      </c>
      <c r="B1121">
        <v>117</v>
      </c>
      <c r="C1121" t="s">
        <v>155</v>
      </c>
      <c r="D1121" t="s">
        <v>156</v>
      </c>
      <c r="E1121">
        <v>38.9</v>
      </c>
      <c r="F1121">
        <v>77.400000000000006</v>
      </c>
      <c r="G1121">
        <v>26.9</v>
      </c>
      <c r="H1121">
        <v>78.7</v>
      </c>
      <c r="I1121">
        <v>98.7</v>
      </c>
      <c r="J1121">
        <v>51.6</v>
      </c>
      <c r="K1121" s="1">
        <v>9990</v>
      </c>
      <c r="L1121">
        <v>5</v>
      </c>
      <c r="M1121" s="2">
        <v>0.18</v>
      </c>
      <c r="N1121">
        <v>2014</v>
      </c>
      <c r="O1121" s="10">
        <f t="shared" si="54"/>
        <v>41757</v>
      </c>
      <c r="P1121">
        <f t="shared" si="55"/>
        <v>2</v>
      </c>
    </row>
    <row r="1122" spans="1:16" x14ac:dyDescent="0.2">
      <c r="A1122">
        <f t="shared" si="56"/>
        <v>1121</v>
      </c>
      <c r="B1122">
        <v>117</v>
      </c>
      <c r="C1122" t="s">
        <v>161</v>
      </c>
      <c r="D1122" t="s">
        <v>20</v>
      </c>
      <c r="E1122">
        <v>34.5</v>
      </c>
      <c r="F1122">
        <v>73.7</v>
      </c>
      <c r="G1122">
        <v>36.6</v>
      </c>
      <c r="H1122">
        <v>79.2</v>
      </c>
      <c r="I1122">
        <v>40.799999999999997</v>
      </c>
      <c r="J1122">
        <v>51.6</v>
      </c>
      <c r="K1122" s="1">
        <v>22616</v>
      </c>
      <c r="L1122">
        <v>16</v>
      </c>
      <c r="M1122" s="2">
        <v>0.28999999999999998</v>
      </c>
      <c r="N1122">
        <v>2014</v>
      </c>
      <c r="O1122" s="10">
        <f t="shared" si="54"/>
        <v>41758</v>
      </c>
      <c r="P1122">
        <f t="shared" si="55"/>
        <v>3</v>
      </c>
    </row>
    <row r="1123" spans="1:16" x14ac:dyDescent="0.2">
      <c r="A1123">
        <f t="shared" si="56"/>
        <v>1122</v>
      </c>
      <c r="B1123">
        <v>117</v>
      </c>
      <c r="C1123" t="s">
        <v>130</v>
      </c>
      <c r="D1123" t="s">
        <v>20</v>
      </c>
      <c r="E1123">
        <v>36.9</v>
      </c>
      <c r="F1123">
        <v>88.8</v>
      </c>
      <c r="G1123">
        <v>32.200000000000003</v>
      </c>
      <c r="H1123">
        <v>77.3</v>
      </c>
      <c r="I1123">
        <v>40.299999999999997</v>
      </c>
      <c r="J1123">
        <v>51.6</v>
      </c>
      <c r="K1123" s="1">
        <v>8338</v>
      </c>
      <c r="L1123">
        <v>12.7</v>
      </c>
      <c r="M1123" s="2">
        <v>0.47</v>
      </c>
      <c r="N1123">
        <v>2014</v>
      </c>
      <c r="O1123" s="10">
        <f t="shared" si="54"/>
        <v>41759</v>
      </c>
      <c r="P1123">
        <f t="shared" si="55"/>
        <v>4</v>
      </c>
    </row>
    <row r="1124" spans="1:16" x14ac:dyDescent="0.2">
      <c r="A1124">
        <f t="shared" si="56"/>
        <v>1123</v>
      </c>
      <c r="B1124">
        <v>121</v>
      </c>
      <c r="C1124" t="s">
        <v>106</v>
      </c>
      <c r="D1124" t="s">
        <v>20</v>
      </c>
      <c r="E1124">
        <v>29.5</v>
      </c>
      <c r="F1124">
        <v>80.099999999999994</v>
      </c>
      <c r="G1124">
        <v>32.200000000000003</v>
      </c>
      <c r="H1124">
        <v>86.3</v>
      </c>
      <c r="I1124">
        <v>31.3</v>
      </c>
      <c r="J1124">
        <v>51.2</v>
      </c>
      <c r="K1124" s="1">
        <v>12001</v>
      </c>
      <c r="L1124">
        <v>17.399999999999999</v>
      </c>
      <c r="M1124" s="2">
        <v>0.35</v>
      </c>
      <c r="N1124">
        <v>2014</v>
      </c>
      <c r="O1124" s="10">
        <f t="shared" si="54"/>
        <v>41760</v>
      </c>
      <c r="P1124">
        <f t="shared" si="55"/>
        <v>5</v>
      </c>
    </row>
    <row r="1125" spans="1:16" x14ac:dyDescent="0.2">
      <c r="A1125">
        <f t="shared" si="56"/>
        <v>1124</v>
      </c>
      <c r="B1125">
        <v>121</v>
      </c>
      <c r="C1125" t="s">
        <v>117</v>
      </c>
      <c r="D1125" t="s">
        <v>30</v>
      </c>
      <c r="E1125">
        <v>38</v>
      </c>
      <c r="F1125">
        <v>85.5</v>
      </c>
      <c r="G1125">
        <v>29.8</v>
      </c>
      <c r="H1125">
        <v>78.099999999999994</v>
      </c>
      <c r="I1125">
        <v>39.200000000000003</v>
      </c>
      <c r="J1125">
        <v>51.2</v>
      </c>
      <c r="K1125" s="1">
        <v>26583</v>
      </c>
      <c r="L1125">
        <v>6.5</v>
      </c>
      <c r="M1125" s="2">
        <v>0.19</v>
      </c>
      <c r="N1125">
        <v>2014</v>
      </c>
      <c r="O1125" s="10">
        <f t="shared" si="54"/>
        <v>41761</v>
      </c>
      <c r="P1125">
        <f t="shared" si="55"/>
        <v>6</v>
      </c>
    </row>
    <row r="1126" spans="1:16" x14ac:dyDescent="0.2">
      <c r="A1126">
        <f t="shared" si="56"/>
        <v>1125</v>
      </c>
      <c r="B1126">
        <v>123</v>
      </c>
      <c r="C1126" t="s">
        <v>115</v>
      </c>
      <c r="D1126" t="s">
        <v>68</v>
      </c>
      <c r="E1126">
        <v>30.1</v>
      </c>
      <c r="F1126">
        <v>67.400000000000006</v>
      </c>
      <c r="G1126">
        <v>48.6</v>
      </c>
      <c r="H1126">
        <v>72</v>
      </c>
      <c r="I1126">
        <v>33.5</v>
      </c>
      <c r="J1126">
        <v>51.1</v>
      </c>
      <c r="K1126" s="1">
        <v>28251</v>
      </c>
      <c r="L1126">
        <v>11.5</v>
      </c>
      <c r="M1126" s="2">
        <v>0.15</v>
      </c>
      <c r="N1126">
        <v>2014</v>
      </c>
      <c r="O1126" s="10">
        <f t="shared" si="54"/>
        <v>41762</v>
      </c>
      <c r="P1126">
        <f t="shared" si="55"/>
        <v>7</v>
      </c>
    </row>
    <row r="1127" spans="1:16" x14ac:dyDescent="0.2">
      <c r="A1127">
        <f t="shared" si="56"/>
        <v>1126</v>
      </c>
      <c r="B1127">
        <v>124</v>
      </c>
      <c r="C1127" t="s">
        <v>149</v>
      </c>
      <c r="D1127" t="s">
        <v>30</v>
      </c>
      <c r="E1127">
        <v>31.4</v>
      </c>
      <c r="F1127">
        <v>96.7</v>
      </c>
      <c r="G1127">
        <v>33.9</v>
      </c>
      <c r="H1127">
        <v>77.2</v>
      </c>
      <c r="I1127">
        <v>38.299999999999997</v>
      </c>
      <c r="J1127">
        <v>51</v>
      </c>
      <c r="K1127" s="1">
        <v>15668</v>
      </c>
      <c r="L1127">
        <v>15</v>
      </c>
      <c r="M1127" s="2">
        <v>0.39</v>
      </c>
      <c r="N1127">
        <v>2014</v>
      </c>
      <c r="O1127" s="10">
        <f t="shared" si="54"/>
        <v>41763</v>
      </c>
      <c r="P1127">
        <f t="shared" si="55"/>
        <v>1</v>
      </c>
    </row>
    <row r="1128" spans="1:16" x14ac:dyDescent="0.2">
      <c r="A1128">
        <f t="shared" si="56"/>
        <v>1127</v>
      </c>
      <c r="B1128">
        <v>125</v>
      </c>
      <c r="C1128" t="s">
        <v>143</v>
      </c>
      <c r="D1128" t="s">
        <v>44</v>
      </c>
      <c r="E1128">
        <v>52.4</v>
      </c>
      <c r="F1128">
        <v>32.1</v>
      </c>
      <c r="G1128">
        <v>51.4</v>
      </c>
      <c r="H1128">
        <v>52</v>
      </c>
      <c r="I1128">
        <v>67.5</v>
      </c>
      <c r="J1128">
        <v>50.8</v>
      </c>
      <c r="K1128" s="1">
        <v>9586</v>
      </c>
      <c r="L1128">
        <v>7.3</v>
      </c>
      <c r="M1128" s="2">
        <v>0.13</v>
      </c>
      <c r="N1128">
        <v>2014</v>
      </c>
      <c r="O1128" s="10">
        <f t="shared" si="54"/>
        <v>41764</v>
      </c>
      <c r="P1128">
        <f t="shared" si="55"/>
        <v>2</v>
      </c>
    </row>
    <row r="1129" spans="1:16" x14ac:dyDescent="0.2">
      <c r="A1129">
        <f t="shared" si="56"/>
        <v>1128</v>
      </c>
      <c r="B1129">
        <v>126</v>
      </c>
      <c r="C1129" t="s">
        <v>125</v>
      </c>
      <c r="D1129" t="s">
        <v>14</v>
      </c>
      <c r="E1129">
        <v>38.5</v>
      </c>
      <c r="F1129">
        <v>32.700000000000003</v>
      </c>
      <c r="G1129">
        <v>34.5</v>
      </c>
      <c r="H1129">
        <v>83.6</v>
      </c>
      <c r="I1129">
        <v>42.3</v>
      </c>
      <c r="J1129">
        <v>50.5</v>
      </c>
      <c r="K1129" s="1">
        <v>6178</v>
      </c>
      <c r="L1129">
        <v>6.6</v>
      </c>
      <c r="M1129" s="2">
        <v>0.16</v>
      </c>
      <c r="N1129">
        <v>2014</v>
      </c>
      <c r="O1129" s="10">
        <f t="shared" si="54"/>
        <v>41765</v>
      </c>
      <c r="P1129">
        <f t="shared" si="55"/>
        <v>3</v>
      </c>
    </row>
    <row r="1130" spans="1:16" x14ac:dyDescent="0.2">
      <c r="A1130">
        <f t="shared" si="56"/>
        <v>1129</v>
      </c>
      <c r="B1130">
        <v>126</v>
      </c>
      <c r="C1130" t="s">
        <v>136</v>
      </c>
      <c r="D1130" t="s">
        <v>137</v>
      </c>
      <c r="E1130">
        <v>26.3</v>
      </c>
      <c r="F1130">
        <v>77.2</v>
      </c>
      <c r="G1130">
        <v>31</v>
      </c>
      <c r="H1130">
        <v>84.6</v>
      </c>
      <c r="I1130">
        <v>85.6</v>
      </c>
      <c r="J1130">
        <v>50.5</v>
      </c>
      <c r="K1130" s="1">
        <v>20040</v>
      </c>
      <c r="L1130">
        <v>12.1</v>
      </c>
      <c r="M1130" s="2">
        <v>0.18</v>
      </c>
      <c r="N1130">
        <v>2014</v>
      </c>
      <c r="O1130" s="10">
        <f t="shared" si="54"/>
        <v>41766</v>
      </c>
      <c r="P1130">
        <f t="shared" si="55"/>
        <v>4</v>
      </c>
    </row>
    <row r="1131" spans="1:16" x14ac:dyDescent="0.2">
      <c r="A1131">
        <f t="shared" si="56"/>
        <v>1130</v>
      </c>
      <c r="B1131">
        <v>128</v>
      </c>
      <c r="C1131" t="s">
        <v>245</v>
      </c>
      <c r="D1131" t="s">
        <v>14</v>
      </c>
      <c r="E1131">
        <v>48</v>
      </c>
      <c r="F1131">
        <v>30.9</v>
      </c>
      <c r="G1131">
        <v>49.9</v>
      </c>
      <c r="H1131">
        <v>59.9</v>
      </c>
      <c r="I1131">
        <v>49</v>
      </c>
      <c r="J1131">
        <v>50.4</v>
      </c>
      <c r="K1131" s="1">
        <v>50095</v>
      </c>
      <c r="L1131">
        <v>18.7</v>
      </c>
      <c r="M1131" s="2">
        <v>0.09</v>
      </c>
      <c r="N1131">
        <v>2014</v>
      </c>
      <c r="O1131" s="10">
        <f t="shared" si="54"/>
        <v>41767</v>
      </c>
      <c r="P1131">
        <f t="shared" si="55"/>
        <v>5</v>
      </c>
    </row>
    <row r="1132" spans="1:16" x14ac:dyDescent="0.2">
      <c r="A1132">
        <f t="shared" si="56"/>
        <v>1131</v>
      </c>
      <c r="B1132">
        <v>129</v>
      </c>
      <c r="C1132" t="s">
        <v>219</v>
      </c>
      <c r="D1132" t="s">
        <v>70</v>
      </c>
      <c r="E1132">
        <v>40.4</v>
      </c>
      <c r="F1132">
        <v>55.5</v>
      </c>
      <c r="G1132">
        <v>31.3</v>
      </c>
      <c r="H1132">
        <v>76</v>
      </c>
      <c r="I1132">
        <v>73.900000000000006</v>
      </c>
      <c r="J1132">
        <v>50.3</v>
      </c>
      <c r="K1132" s="1">
        <v>37917</v>
      </c>
      <c r="L1132">
        <v>27.6</v>
      </c>
      <c r="M1132" s="2">
        <v>0.16</v>
      </c>
      <c r="N1132">
        <v>2014</v>
      </c>
      <c r="O1132" s="10">
        <f t="shared" si="54"/>
        <v>41768</v>
      </c>
      <c r="P1132">
        <f t="shared" si="55"/>
        <v>6</v>
      </c>
    </row>
    <row r="1133" spans="1:16" x14ac:dyDescent="0.2">
      <c r="A1133">
        <f t="shared" si="56"/>
        <v>1132</v>
      </c>
      <c r="B1133">
        <v>129</v>
      </c>
      <c r="C1133" t="s">
        <v>101</v>
      </c>
      <c r="D1133" t="s">
        <v>102</v>
      </c>
      <c r="E1133">
        <v>33.1</v>
      </c>
      <c r="F1133">
        <v>85.9</v>
      </c>
      <c r="G1133">
        <v>25.2</v>
      </c>
      <c r="H1133">
        <v>85.4</v>
      </c>
      <c r="I1133">
        <v>30.8</v>
      </c>
      <c r="J1133">
        <v>50.3</v>
      </c>
      <c r="K1133" s="1">
        <v>15521</v>
      </c>
      <c r="L1133">
        <v>18</v>
      </c>
      <c r="M1133" s="2">
        <v>0.25</v>
      </c>
      <c r="N1133">
        <v>2014</v>
      </c>
      <c r="O1133" s="10">
        <f t="shared" ref="O1133:O1196" si="57">DATE(N1133,1,A131)</f>
        <v>41769</v>
      </c>
      <c r="P1133">
        <f t="shared" si="55"/>
        <v>7</v>
      </c>
    </row>
    <row r="1134" spans="1:16" x14ac:dyDescent="0.2">
      <c r="A1134">
        <f t="shared" si="56"/>
        <v>1133</v>
      </c>
      <c r="B1134">
        <v>131</v>
      </c>
      <c r="C1134" t="s">
        <v>250</v>
      </c>
      <c r="D1134" t="s">
        <v>145</v>
      </c>
      <c r="E1134">
        <v>29.7</v>
      </c>
      <c r="F1134">
        <v>58.6</v>
      </c>
      <c r="G1134">
        <v>46.1</v>
      </c>
      <c r="H1134">
        <v>73.099999999999994</v>
      </c>
      <c r="I1134">
        <v>42.5</v>
      </c>
      <c r="J1134">
        <v>50.2</v>
      </c>
      <c r="K1134" s="1">
        <v>17713</v>
      </c>
      <c r="L1134">
        <v>13</v>
      </c>
      <c r="M1134" s="2">
        <v>0.1</v>
      </c>
      <c r="N1134">
        <v>2014</v>
      </c>
      <c r="O1134" s="10">
        <f t="shared" si="57"/>
        <v>41770</v>
      </c>
      <c r="P1134">
        <f t="shared" si="55"/>
        <v>1</v>
      </c>
    </row>
    <row r="1135" spans="1:16" x14ac:dyDescent="0.2">
      <c r="A1135">
        <f t="shared" si="56"/>
        <v>1134</v>
      </c>
      <c r="B1135">
        <v>132</v>
      </c>
      <c r="C1135" t="s">
        <v>193</v>
      </c>
      <c r="D1135" t="s">
        <v>14</v>
      </c>
      <c r="E1135">
        <v>45.8</v>
      </c>
      <c r="F1135">
        <v>38.299999999999997</v>
      </c>
      <c r="G1135">
        <v>37</v>
      </c>
      <c r="H1135">
        <v>71.5</v>
      </c>
      <c r="I1135">
        <v>49</v>
      </c>
      <c r="J1135">
        <v>50.1</v>
      </c>
      <c r="K1135" s="1">
        <v>62468</v>
      </c>
      <c r="L1135">
        <v>13.6</v>
      </c>
      <c r="M1135" s="2">
        <v>0.13</v>
      </c>
      <c r="N1135">
        <v>2014</v>
      </c>
      <c r="O1135" s="10">
        <f t="shared" si="57"/>
        <v>41771</v>
      </c>
      <c r="P1135">
        <f t="shared" si="55"/>
        <v>2</v>
      </c>
    </row>
    <row r="1136" spans="1:16" x14ac:dyDescent="0.2">
      <c r="A1136">
        <f t="shared" si="56"/>
        <v>1135</v>
      </c>
      <c r="B1136">
        <v>132</v>
      </c>
      <c r="C1136" t="s">
        <v>170</v>
      </c>
      <c r="D1136" t="s">
        <v>30</v>
      </c>
      <c r="E1136">
        <v>27.3</v>
      </c>
      <c r="F1136">
        <v>84.5</v>
      </c>
      <c r="G1136">
        <v>39.700000000000003</v>
      </c>
      <c r="H1136">
        <v>74.5</v>
      </c>
      <c r="I1136">
        <v>52.7</v>
      </c>
      <c r="J1136">
        <v>50.1</v>
      </c>
      <c r="K1136" s="1">
        <v>11964</v>
      </c>
      <c r="L1136">
        <v>13.1</v>
      </c>
      <c r="M1136" s="2">
        <v>0.22</v>
      </c>
      <c r="N1136">
        <v>2014</v>
      </c>
      <c r="O1136" s="10">
        <f t="shared" si="57"/>
        <v>41772</v>
      </c>
      <c r="P1136">
        <f t="shared" si="55"/>
        <v>3</v>
      </c>
    </row>
    <row r="1137" spans="1:16" x14ac:dyDescent="0.2">
      <c r="A1137">
        <f t="shared" si="56"/>
        <v>1136</v>
      </c>
      <c r="B1137">
        <v>132</v>
      </c>
      <c r="C1137" t="s">
        <v>81</v>
      </c>
      <c r="D1137" t="s">
        <v>14</v>
      </c>
      <c r="E1137">
        <v>40.700000000000003</v>
      </c>
      <c r="F1137">
        <v>33.1</v>
      </c>
      <c r="G1137">
        <v>38.9</v>
      </c>
      <c r="H1137">
        <v>74.599999999999994</v>
      </c>
      <c r="I1137">
        <v>52</v>
      </c>
      <c r="J1137">
        <v>50.1</v>
      </c>
      <c r="K1137" s="1">
        <v>56959</v>
      </c>
      <c r="L1137">
        <v>13</v>
      </c>
      <c r="M1137" s="2">
        <v>0.11</v>
      </c>
      <c r="N1137">
        <v>2014</v>
      </c>
      <c r="O1137" s="10">
        <f t="shared" si="57"/>
        <v>41773</v>
      </c>
      <c r="P1137">
        <f t="shared" si="55"/>
        <v>4</v>
      </c>
    </row>
    <row r="1138" spans="1:16" x14ac:dyDescent="0.2">
      <c r="A1138">
        <f t="shared" si="56"/>
        <v>1137</v>
      </c>
      <c r="B1138">
        <v>135</v>
      </c>
      <c r="C1138" t="s">
        <v>199</v>
      </c>
      <c r="D1138" t="s">
        <v>14</v>
      </c>
      <c r="E1138">
        <v>26.3</v>
      </c>
      <c r="F1138">
        <v>54.4</v>
      </c>
      <c r="G1138">
        <v>26.4</v>
      </c>
      <c r="H1138">
        <v>96.2</v>
      </c>
      <c r="I1138">
        <v>49.4</v>
      </c>
      <c r="J1138">
        <v>50</v>
      </c>
      <c r="K1138" s="1">
        <v>13216</v>
      </c>
      <c r="L1138">
        <v>17.399999999999999</v>
      </c>
      <c r="M1138" s="2">
        <v>0.19</v>
      </c>
      <c r="N1138">
        <v>2014</v>
      </c>
      <c r="O1138" s="10">
        <f t="shared" si="57"/>
        <v>41774</v>
      </c>
      <c r="P1138">
        <f t="shared" si="55"/>
        <v>5</v>
      </c>
    </row>
    <row r="1139" spans="1:16" x14ac:dyDescent="0.2">
      <c r="A1139">
        <f t="shared" si="56"/>
        <v>1138</v>
      </c>
      <c r="B1139">
        <v>136</v>
      </c>
      <c r="C1139" t="s">
        <v>94</v>
      </c>
      <c r="D1139" t="s">
        <v>14</v>
      </c>
      <c r="E1139">
        <v>25.9</v>
      </c>
      <c r="F1139">
        <v>39.4</v>
      </c>
      <c r="G1139">
        <v>29.1</v>
      </c>
      <c r="H1139">
        <v>99.9</v>
      </c>
      <c r="I1139">
        <v>49</v>
      </c>
      <c r="J1139">
        <v>49.9</v>
      </c>
      <c r="K1139" s="1">
        <v>17404</v>
      </c>
      <c r="L1139">
        <v>22.7</v>
      </c>
      <c r="M1139" s="2">
        <v>0.01</v>
      </c>
      <c r="N1139">
        <v>2014</v>
      </c>
      <c r="O1139" s="10">
        <f t="shared" si="57"/>
        <v>41775</v>
      </c>
      <c r="P1139">
        <f t="shared" si="55"/>
        <v>6</v>
      </c>
    </row>
    <row r="1140" spans="1:16" x14ac:dyDescent="0.2">
      <c r="A1140">
        <f t="shared" si="56"/>
        <v>1139</v>
      </c>
      <c r="B1140">
        <v>137</v>
      </c>
      <c r="C1140" t="s">
        <v>158</v>
      </c>
      <c r="D1140" t="s">
        <v>20</v>
      </c>
      <c r="E1140">
        <v>34.799999999999997</v>
      </c>
      <c r="F1140">
        <v>81.2</v>
      </c>
      <c r="G1140">
        <v>32.6</v>
      </c>
      <c r="H1140">
        <v>75.400000000000006</v>
      </c>
      <c r="I1140">
        <v>32.200000000000003</v>
      </c>
      <c r="J1140">
        <v>49.7</v>
      </c>
      <c r="K1140" s="1">
        <v>11512</v>
      </c>
      <c r="L1140">
        <v>14.9</v>
      </c>
      <c r="M1140" s="2">
        <v>0.33</v>
      </c>
      <c r="N1140">
        <v>2014</v>
      </c>
      <c r="O1140" s="10">
        <f t="shared" si="57"/>
        <v>41776</v>
      </c>
      <c r="P1140">
        <f t="shared" si="55"/>
        <v>7</v>
      </c>
    </row>
    <row r="1141" spans="1:16" x14ac:dyDescent="0.2">
      <c r="A1141">
        <f t="shared" si="56"/>
        <v>1140</v>
      </c>
      <c r="B1141">
        <v>138</v>
      </c>
      <c r="C1141" t="s">
        <v>204</v>
      </c>
      <c r="D1141" t="s">
        <v>156</v>
      </c>
      <c r="E1141">
        <v>30.7</v>
      </c>
      <c r="F1141">
        <v>67.2</v>
      </c>
      <c r="G1141">
        <v>46.4</v>
      </c>
      <c r="H1141">
        <v>65.8</v>
      </c>
      <c r="I1141">
        <v>67.5</v>
      </c>
      <c r="J1141">
        <v>49.6</v>
      </c>
      <c r="K1141" s="1">
        <v>23895</v>
      </c>
      <c r="L1141">
        <v>13.6</v>
      </c>
      <c r="M1141" s="2">
        <v>0.14000000000000001</v>
      </c>
      <c r="N1141">
        <v>2014</v>
      </c>
      <c r="O1141" s="10">
        <f t="shared" si="57"/>
        <v>41777</v>
      </c>
      <c r="P1141">
        <f t="shared" si="55"/>
        <v>1</v>
      </c>
    </row>
    <row r="1142" spans="1:16" x14ac:dyDescent="0.2">
      <c r="A1142">
        <f t="shared" si="56"/>
        <v>1141</v>
      </c>
      <c r="B1142">
        <v>139</v>
      </c>
      <c r="C1142" t="s">
        <v>270</v>
      </c>
      <c r="D1142" t="s">
        <v>14</v>
      </c>
      <c r="E1142">
        <v>22.7</v>
      </c>
      <c r="F1142">
        <v>47.3</v>
      </c>
      <c r="G1142">
        <v>27.2</v>
      </c>
      <c r="H1142">
        <v>97.1</v>
      </c>
      <c r="I1142">
        <v>74.8</v>
      </c>
      <c r="J1142">
        <v>49.5</v>
      </c>
      <c r="K1142" s="1">
        <v>5287</v>
      </c>
      <c r="L1142">
        <v>18.2</v>
      </c>
      <c r="M1142" s="2">
        <v>0.12</v>
      </c>
      <c r="N1142">
        <v>2014</v>
      </c>
      <c r="O1142" s="10">
        <f t="shared" si="57"/>
        <v>41778</v>
      </c>
      <c r="P1142">
        <f t="shared" si="55"/>
        <v>2</v>
      </c>
    </row>
    <row r="1143" spans="1:16" x14ac:dyDescent="0.2">
      <c r="A1143">
        <f t="shared" si="56"/>
        <v>1142</v>
      </c>
      <c r="B1143">
        <v>139</v>
      </c>
      <c r="C1143" t="s">
        <v>205</v>
      </c>
      <c r="D1143" t="s">
        <v>20</v>
      </c>
      <c r="E1143">
        <v>34.9</v>
      </c>
      <c r="F1143">
        <v>68.5</v>
      </c>
      <c r="G1143">
        <v>38.200000000000003</v>
      </c>
      <c r="H1143">
        <v>71.3</v>
      </c>
      <c r="I1143">
        <v>42.1</v>
      </c>
      <c r="J1143">
        <v>49.5</v>
      </c>
      <c r="K1143" s="1">
        <v>27703</v>
      </c>
      <c r="L1143">
        <v>14.7</v>
      </c>
      <c r="M1143" s="2">
        <v>0.21</v>
      </c>
      <c r="N1143">
        <v>2014</v>
      </c>
      <c r="O1143" s="10">
        <f t="shared" si="57"/>
        <v>41779</v>
      </c>
      <c r="P1143">
        <f t="shared" si="55"/>
        <v>3</v>
      </c>
    </row>
    <row r="1144" spans="1:16" x14ac:dyDescent="0.2">
      <c r="A1144">
        <f t="shared" si="56"/>
        <v>1143</v>
      </c>
      <c r="B1144">
        <v>141</v>
      </c>
      <c r="C1144" t="s">
        <v>249</v>
      </c>
      <c r="D1144" t="s">
        <v>20</v>
      </c>
      <c r="E1144">
        <v>39.799999999999997</v>
      </c>
      <c r="F1144">
        <v>82.9</v>
      </c>
      <c r="G1144">
        <v>42.4</v>
      </c>
      <c r="H1144">
        <v>58.7</v>
      </c>
      <c r="I1144">
        <v>34.6</v>
      </c>
      <c r="J1144">
        <v>49.4</v>
      </c>
      <c r="K1144" s="1">
        <v>18529</v>
      </c>
      <c r="L1144">
        <v>16.600000000000001</v>
      </c>
      <c r="M1144" s="2">
        <v>0.37</v>
      </c>
      <c r="N1144">
        <v>2014</v>
      </c>
      <c r="O1144" s="10">
        <f t="shared" si="57"/>
        <v>41780</v>
      </c>
      <c r="P1144">
        <f t="shared" si="55"/>
        <v>4</v>
      </c>
    </row>
    <row r="1145" spans="1:16" x14ac:dyDescent="0.2">
      <c r="A1145">
        <f t="shared" si="56"/>
        <v>1144</v>
      </c>
      <c r="B1145">
        <v>142</v>
      </c>
      <c r="C1145" t="s">
        <v>146</v>
      </c>
      <c r="D1145" t="s">
        <v>135</v>
      </c>
      <c r="E1145">
        <v>47.1</v>
      </c>
      <c r="F1145">
        <v>27.3</v>
      </c>
      <c r="G1145">
        <v>58.3</v>
      </c>
      <c r="H1145">
        <v>47.8</v>
      </c>
      <c r="I1145">
        <v>47.1</v>
      </c>
      <c r="J1145">
        <v>49.2</v>
      </c>
      <c r="K1145" s="1">
        <v>31891</v>
      </c>
      <c r="L1145">
        <v>11.9</v>
      </c>
      <c r="M1145" s="2">
        <v>7.0000000000000007E-2</v>
      </c>
      <c r="N1145">
        <v>2014</v>
      </c>
      <c r="O1145" s="10">
        <f t="shared" si="57"/>
        <v>41781</v>
      </c>
      <c r="P1145">
        <f t="shared" si="55"/>
        <v>5</v>
      </c>
    </row>
    <row r="1146" spans="1:16" x14ac:dyDescent="0.2">
      <c r="A1146">
        <f t="shared" si="56"/>
        <v>1145</v>
      </c>
      <c r="B1146">
        <v>143</v>
      </c>
      <c r="C1146" t="s">
        <v>110</v>
      </c>
      <c r="D1146" t="s">
        <v>14</v>
      </c>
      <c r="E1146">
        <v>39.4</v>
      </c>
      <c r="F1146">
        <v>25.5</v>
      </c>
      <c r="G1146">
        <v>36.1</v>
      </c>
      <c r="H1146">
        <v>76.599999999999994</v>
      </c>
      <c r="I1146">
        <v>61.3</v>
      </c>
      <c r="J1146">
        <v>49.1</v>
      </c>
      <c r="K1146" s="1">
        <v>25674</v>
      </c>
      <c r="L1146">
        <v>16.899999999999999</v>
      </c>
      <c r="M1146" s="2">
        <v>0.09</v>
      </c>
      <c r="N1146">
        <v>2014</v>
      </c>
      <c r="O1146" s="10">
        <f t="shared" si="57"/>
        <v>41782</v>
      </c>
      <c r="P1146">
        <f t="shared" si="55"/>
        <v>6</v>
      </c>
    </row>
    <row r="1147" spans="1:16" x14ac:dyDescent="0.2">
      <c r="A1147">
        <f t="shared" si="56"/>
        <v>1146</v>
      </c>
      <c r="B1147">
        <v>144</v>
      </c>
      <c r="C1147" t="s">
        <v>163</v>
      </c>
      <c r="D1147" t="s">
        <v>44</v>
      </c>
      <c r="E1147">
        <v>52.5</v>
      </c>
      <c r="F1147">
        <v>27.6</v>
      </c>
      <c r="G1147">
        <v>47.6</v>
      </c>
      <c r="H1147">
        <v>50.4</v>
      </c>
      <c r="I1147">
        <v>71.2</v>
      </c>
      <c r="J1147">
        <v>49</v>
      </c>
      <c r="K1147" s="1">
        <v>23144</v>
      </c>
      <c r="L1147">
        <v>7.8</v>
      </c>
      <c r="M1147" s="2">
        <v>0.09</v>
      </c>
      <c r="N1147">
        <v>2014</v>
      </c>
      <c r="O1147" s="10">
        <f t="shared" si="57"/>
        <v>41783</v>
      </c>
      <c r="P1147">
        <f t="shared" si="55"/>
        <v>7</v>
      </c>
    </row>
    <row r="1148" spans="1:16" x14ac:dyDescent="0.2">
      <c r="A1148">
        <f t="shared" si="56"/>
        <v>1147</v>
      </c>
      <c r="B1148">
        <v>144</v>
      </c>
      <c r="C1148" t="s">
        <v>173</v>
      </c>
      <c r="D1148" t="s">
        <v>145</v>
      </c>
      <c r="E1148">
        <v>33.1</v>
      </c>
      <c r="F1148">
        <v>49.2</v>
      </c>
      <c r="G1148">
        <v>38.799999999999997</v>
      </c>
      <c r="H1148">
        <v>74.099999999999994</v>
      </c>
      <c r="I1148">
        <v>59.8</v>
      </c>
      <c r="J1148">
        <v>49</v>
      </c>
      <c r="K1148" s="1">
        <v>23280</v>
      </c>
      <c r="L1148">
        <v>16.3</v>
      </c>
      <c r="M1148" s="2">
        <v>0.06</v>
      </c>
      <c r="N1148">
        <v>2014</v>
      </c>
      <c r="O1148" s="10">
        <f t="shared" si="57"/>
        <v>41784</v>
      </c>
      <c r="P1148">
        <f t="shared" si="55"/>
        <v>1</v>
      </c>
    </row>
    <row r="1149" spans="1:16" x14ac:dyDescent="0.2">
      <c r="A1149">
        <f t="shared" si="56"/>
        <v>1148</v>
      </c>
      <c r="B1149">
        <v>146</v>
      </c>
      <c r="C1149" t="s">
        <v>198</v>
      </c>
      <c r="D1149" t="s">
        <v>14</v>
      </c>
      <c r="E1149">
        <v>33.799999999999997</v>
      </c>
      <c r="F1149">
        <v>28.6</v>
      </c>
      <c r="G1149">
        <v>35.9</v>
      </c>
      <c r="H1149">
        <v>83.6</v>
      </c>
      <c r="I1149">
        <v>31.4</v>
      </c>
      <c r="J1149">
        <v>48.9</v>
      </c>
      <c r="K1149" s="1">
        <v>83236</v>
      </c>
      <c r="L1149">
        <v>29.9</v>
      </c>
      <c r="M1149" s="2">
        <v>0.09</v>
      </c>
      <c r="N1149">
        <v>2014</v>
      </c>
      <c r="O1149" s="10">
        <f t="shared" si="57"/>
        <v>41785</v>
      </c>
      <c r="P1149">
        <f t="shared" si="55"/>
        <v>2</v>
      </c>
    </row>
    <row r="1150" spans="1:16" x14ac:dyDescent="0.2">
      <c r="A1150">
        <f t="shared" si="56"/>
        <v>1149</v>
      </c>
      <c r="B1150">
        <v>146</v>
      </c>
      <c r="C1150" t="s">
        <v>116</v>
      </c>
      <c r="D1150" t="s">
        <v>20</v>
      </c>
      <c r="E1150">
        <v>33.200000000000003</v>
      </c>
      <c r="F1150">
        <v>79.099999999999994</v>
      </c>
      <c r="G1150">
        <v>31.4</v>
      </c>
      <c r="H1150">
        <v>75.400000000000006</v>
      </c>
      <c r="I1150">
        <v>38.6</v>
      </c>
      <c r="J1150">
        <v>48.9</v>
      </c>
      <c r="K1150" s="1">
        <v>20925</v>
      </c>
      <c r="L1150">
        <v>13.5</v>
      </c>
      <c r="M1150" s="2">
        <v>0.28999999999999998</v>
      </c>
      <c r="N1150">
        <v>2014</v>
      </c>
      <c r="O1150" s="10">
        <f t="shared" si="57"/>
        <v>41786</v>
      </c>
      <c r="P1150">
        <f t="shared" si="55"/>
        <v>3</v>
      </c>
    </row>
    <row r="1151" spans="1:16" x14ac:dyDescent="0.2">
      <c r="A1151">
        <f t="shared" si="56"/>
        <v>1150</v>
      </c>
      <c r="B1151">
        <v>148</v>
      </c>
      <c r="C1151" t="s">
        <v>148</v>
      </c>
      <c r="D1151" t="s">
        <v>14</v>
      </c>
      <c r="E1151">
        <v>25.9</v>
      </c>
      <c r="F1151">
        <v>62.2</v>
      </c>
      <c r="G1151">
        <v>25.8</v>
      </c>
      <c r="H1151">
        <v>91.8</v>
      </c>
      <c r="I1151">
        <v>37.6</v>
      </c>
      <c r="J1151">
        <v>48.7</v>
      </c>
      <c r="K1151" s="1">
        <v>20626</v>
      </c>
      <c r="L1151">
        <v>22</v>
      </c>
      <c r="M1151" s="2">
        <v>0.12</v>
      </c>
      <c r="N1151">
        <v>2014</v>
      </c>
      <c r="O1151" s="10">
        <f t="shared" si="57"/>
        <v>41787</v>
      </c>
      <c r="P1151">
        <f t="shared" si="55"/>
        <v>4</v>
      </c>
    </row>
    <row r="1152" spans="1:16" x14ac:dyDescent="0.2">
      <c r="A1152">
        <f t="shared" si="56"/>
        <v>1151</v>
      </c>
      <c r="B1152">
        <v>148</v>
      </c>
      <c r="C1152" t="s">
        <v>221</v>
      </c>
      <c r="D1152" t="s">
        <v>20</v>
      </c>
      <c r="E1152">
        <v>29.2</v>
      </c>
      <c r="F1152">
        <v>76.7</v>
      </c>
      <c r="G1152">
        <v>32.799999999999997</v>
      </c>
      <c r="H1152">
        <v>78.3</v>
      </c>
      <c r="I1152">
        <v>37.200000000000003</v>
      </c>
      <c r="J1152">
        <v>48.7</v>
      </c>
      <c r="K1152" s="1">
        <v>17755</v>
      </c>
      <c r="L1152">
        <v>18.8</v>
      </c>
      <c r="M1152" s="2">
        <v>0.28000000000000003</v>
      </c>
      <c r="N1152">
        <v>2014</v>
      </c>
      <c r="O1152" s="10">
        <f t="shared" si="57"/>
        <v>41788</v>
      </c>
      <c r="P1152">
        <f t="shared" si="55"/>
        <v>5</v>
      </c>
    </row>
    <row r="1153" spans="1:16" x14ac:dyDescent="0.2">
      <c r="A1153">
        <f t="shared" si="56"/>
        <v>1152</v>
      </c>
      <c r="B1153">
        <v>150</v>
      </c>
      <c r="C1153" t="s">
        <v>165</v>
      </c>
      <c r="D1153" t="s">
        <v>44</v>
      </c>
      <c r="E1153">
        <v>51.8</v>
      </c>
      <c r="F1153">
        <v>29.3</v>
      </c>
      <c r="G1153">
        <v>48.1</v>
      </c>
      <c r="H1153">
        <v>47.3</v>
      </c>
      <c r="I1153">
        <v>85.9</v>
      </c>
      <c r="J1153">
        <v>48.5</v>
      </c>
      <c r="K1153" s="1">
        <v>17200</v>
      </c>
      <c r="L1153">
        <v>5</v>
      </c>
      <c r="M1153" s="2">
        <v>7.0000000000000007E-2</v>
      </c>
      <c r="N1153">
        <v>2014</v>
      </c>
      <c r="O1153" s="10">
        <f t="shared" si="57"/>
        <v>41789</v>
      </c>
      <c r="P1153">
        <f t="shared" si="55"/>
        <v>6</v>
      </c>
    </row>
    <row r="1154" spans="1:16" x14ac:dyDescent="0.2">
      <c r="A1154">
        <f t="shared" si="56"/>
        <v>1153</v>
      </c>
      <c r="B1154">
        <v>150</v>
      </c>
      <c r="C1154" t="s">
        <v>214</v>
      </c>
      <c r="D1154" t="s">
        <v>156</v>
      </c>
      <c r="E1154">
        <v>33.9</v>
      </c>
      <c r="F1154">
        <v>76</v>
      </c>
      <c r="G1154">
        <v>32</v>
      </c>
      <c r="H1154">
        <v>73.099999999999994</v>
      </c>
      <c r="I1154">
        <v>43</v>
      </c>
      <c r="J1154">
        <v>48.5</v>
      </c>
      <c r="K1154" s="1">
        <v>27545</v>
      </c>
      <c r="L1154">
        <v>4.0999999999999996</v>
      </c>
      <c r="M1154" s="2">
        <v>0.19</v>
      </c>
      <c r="N1154">
        <v>2014</v>
      </c>
      <c r="O1154" s="10">
        <f t="shared" si="57"/>
        <v>41790</v>
      </c>
      <c r="P1154">
        <f t="shared" si="55"/>
        <v>7</v>
      </c>
    </row>
    <row r="1155" spans="1:16" x14ac:dyDescent="0.2">
      <c r="A1155">
        <f t="shared" si="56"/>
        <v>1154</v>
      </c>
      <c r="B1155">
        <v>152</v>
      </c>
      <c r="C1155" t="s">
        <v>166</v>
      </c>
      <c r="D1155" t="s">
        <v>70</v>
      </c>
      <c r="E1155">
        <v>40.1</v>
      </c>
      <c r="F1155">
        <v>55.9</v>
      </c>
      <c r="G1155">
        <v>28.4</v>
      </c>
      <c r="H1155">
        <v>71.8</v>
      </c>
      <c r="I1155">
        <v>86.6</v>
      </c>
      <c r="J1155">
        <v>48.4</v>
      </c>
      <c r="K1155" s="1">
        <v>26467</v>
      </c>
      <c r="L1155">
        <v>31.2</v>
      </c>
      <c r="M1155" s="2">
        <v>0.16</v>
      </c>
      <c r="N1155">
        <v>2014</v>
      </c>
      <c r="O1155" s="10">
        <f t="shared" si="57"/>
        <v>41791</v>
      </c>
      <c r="P1155">
        <f t="shared" ref="P1155:P1218" si="58" xml:space="preserve"> WEEKDAY(O:O,1)</f>
        <v>1</v>
      </c>
    </row>
    <row r="1156" spans="1:16" x14ac:dyDescent="0.2">
      <c r="A1156">
        <f t="shared" ref="A1156:A1219" si="59">A1155+1</f>
        <v>1155</v>
      </c>
      <c r="B1156">
        <v>153</v>
      </c>
      <c r="C1156" t="s">
        <v>182</v>
      </c>
      <c r="D1156" t="s">
        <v>20</v>
      </c>
      <c r="E1156">
        <v>42.8</v>
      </c>
      <c r="F1156">
        <v>72.2</v>
      </c>
      <c r="G1156">
        <v>39.6</v>
      </c>
      <c r="H1156">
        <v>57.5</v>
      </c>
      <c r="I1156">
        <v>36.700000000000003</v>
      </c>
      <c r="J1156">
        <v>48.3</v>
      </c>
      <c r="K1156" s="1">
        <v>25295</v>
      </c>
      <c r="L1156">
        <v>16.399999999999999</v>
      </c>
      <c r="M1156" s="2">
        <v>0.23</v>
      </c>
      <c r="N1156">
        <v>2014</v>
      </c>
      <c r="O1156" s="10">
        <f t="shared" si="57"/>
        <v>41792</v>
      </c>
      <c r="P1156">
        <f t="shared" si="58"/>
        <v>2</v>
      </c>
    </row>
    <row r="1157" spans="1:16" x14ac:dyDescent="0.2">
      <c r="A1157">
        <f t="shared" si="59"/>
        <v>1156</v>
      </c>
      <c r="B1157">
        <v>154</v>
      </c>
      <c r="C1157" t="s">
        <v>224</v>
      </c>
      <c r="D1157" t="s">
        <v>70</v>
      </c>
      <c r="E1157">
        <v>39</v>
      </c>
      <c r="F1157">
        <v>61.9</v>
      </c>
      <c r="G1157">
        <v>33.6</v>
      </c>
      <c r="H1157">
        <v>64.8</v>
      </c>
      <c r="I1157">
        <v>83</v>
      </c>
      <c r="J1157">
        <v>48</v>
      </c>
      <c r="K1157" s="1">
        <v>25294</v>
      </c>
      <c r="L1157">
        <v>24.6</v>
      </c>
      <c r="M1157" s="2">
        <v>0.16</v>
      </c>
      <c r="N1157">
        <v>2014</v>
      </c>
      <c r="O1157" s="10">
        <f t="shared" si="57"/>
        <v>41793</v>
      </c>
      <c r="P1157">
        <f t="shared" si="58"/>
        <v>3</v>
      </c>
    </row>
    <row r="1158" spans="1:16" x14ac:dyDescent="0.2">
      <c r="A1158">
        <f t="shared" si="59"/>
        <v>1157</v>
      </c>
      <c r="B1158">
        <v>155</v>
      </c>
      <c r="C1158" t="s">
        <v>464</v>
      </c>
      <c r="D1158" t="s">
        <v>62</v>
      </c>
      <c r="E1158">
        <v>39.1</v>
      </c>
      <c r="F1158">
        <v>57.1</v>
      </c>
      <c r="G1158">
        <v>27.6</v>
      </c>
      <c r="H1158">
        <v>75.599999999999994</v>
      </c>
      <c r="I1158">
        <v>36.1</v>
      </c>
      <c r="J1158">
        <v>47.8</v>
      </c>
      <c r="K1158" s="1">
        <v>16130</v>
      </c>
      <c r="L1158">
        <v>12.1</v>
      </c>
      <c r="M1158" s="2">
        <v>0.13</v>
      </c>
      <c r="N1158">
        <v>2014</v>
      </c>
      <c r="O1158" s="10">
        <f t="shared" si="57"/>
        <v>41794</v>
      </c>
      <c r="P1158">
        <f t="shared" si="58"/>
        <v>4</v>
      </c>
    </row>
    <row r="1159" spans="1:16" x14ac:dyDescent="0.2">
      <c r="A1159">
        <f t="shared" si="59"/>
        <v>1158</v>
      </c>
      <c r="B1159">
        <v>156</v>
      </c>
      <c r="C1159" t="s">
        <v>126</v>
      </c>
      <c r="D1159" t="s">
        <v>62</v>
      </c>
      <c r="E1159">
        <v>37.1</v>
      </c>
      <c r="F1159">
        <v>63.3</v>
      </c>
      <c r="G1159">
        <v>35.200000000000003</v>
      </c>
      <c r="H1159">
        <v>67.7</v>
      </c>
      <c r="I1159">
        <v>30</v>
      </c>
      <c r="J1159">
        <v>47.5</v>
      </c>
      <c r="K1159" s="1">
        <v>2218</v>
      </c>
      <c r="L1159">
        <v>8</v>
      </c>
      <c r="M1159" s="2">
        <v>0.14000000000000001</v>
      </c>
      <c r="N1159">
        <v>2014</v>
      </c>
      <c r="O1159" s="10">
        <f t="shared" si="57"/>
        <v>41795</v>
      </c>
      <c r="P1159">
        <f t="shared" si="58"/>
        <v>5</v>
      </c>
    </row>
    <row r="1160" spans="1:16" x14ac:dyDescent="0.2">
      <c r="A1160">
        <f t="shared" si="59"/>
        <v>1159</v>
      </c>
      <c r="B1160">
        <v>157</v>
      </c>
      <c r="C1160" t="s">
        <v>242</v>
      </c>
      <c r="D1160" t="s">
        <v>30</v>
      </c>
      <c r="E1160">
        <v>38.9</v>
      </c>
      <c r="F1160">
        <v>78.5</v>
      </c>
      <c r="G1160">
        <v>31.4</v>
      </c>
      <c r="H1160">
        <v>64.3</v>
      </c>
      <c r="I1160">
        <v>45.1</v>
      </c>
      <c r="J1160">
        <v>47.4</v>
      </c>
      <c r="K1160" s="1">
        <v>14708</v>
      </c>
      <c r="L1160">
        <v>22.5</v>
      </c>
      <c r="M1160" s="2">
        <v>0.14000000000000001</v>
      </c>
      <c r="N1160">
        <v>2014</v>
      </c>
      <c r="O1160" s="10">
        <f t="shared" si="57"/>
        <v>41796</v>
      </c>
      <c r="P1160">
        <f t="shared" si="58"/>
        <v>6</v>
      </c>
    </row>
    <row r="1161" spans="1:16" x14ac:dyDescent="0.2">
      <c r="A1161">
        <f t="shared" si="59"/>
        <v>1160</v>
      </c>
      <c r="B1161">
        <v>157</v>
      </c>
      <c r="C1161" t="s">
        <v>213</v>
      </c>
      <c r="D1161" t="s">
        <v>20</v>
      </c>
      <c r="E1161">
        <v>38.4</v>
      </c>
      <c r="F1161">
        <v>70.3</v>
      </c>
      <c r="G1161">
        <v>36.299999999999997</v>
      </c>
      <c r="H1161">
        <v>62.3</v>
      </c>
      <c r="I1161">
        <v>39.200000000000003</v>
      </c>
      <c r="J1161">
        <v>47.4</v>
      </c>
      <c r="K1161" s="1">
        <v>30144</v>
      </c>
      <c r="L1161">
        <v>15</v>
      </c>
      <c r="M1161" s="2">
        <v>0.27</v>
      </c>
      <c r="N1161">
        <v>2014</v>
      </c>
      <c r="O1161" s="10">
        <f t="shared" si="57"/>
        <v>41797</v>
      </c>
      <c r="P1161">
        <f t="shared" si="58"/>
        <v>7</v>
      </c>
    </row>
    <row r="1162" spans="1:16" x14ac:dyDescent="0.2">
      <c r="A1162">
        <f t="shared" si="59"/>
        <v>1161</v>
      </c>
      <c r="B1162">
        <v>159</v>
      </c>
      <c r="C1162" t="s">
        <v>252</v>
      </c>
      <c r="D1162" t="s">
        <v>14</v>
      </c>
      <c r="E1162">
        <v>43</v>
      </c>
      <c r="F1162">
        <v>46.8</v>
      </c>
      <c r="G1162">
        <v>50.2</v>
      </c>
      <c r="H1162">
        <v>48.6</v>
      </c>
      <c r="I1162">
        <v>47.5</v>
      </c>
      <c r="J1162">
        <v>47.2</v>
      </c>
      <c r="K1162" s="1">
        <v>50657</v>
      </c>
      <c r="L1162">
        <v>21.4</v>
      </c>
      <c r="M1162" s="2">
        <v>0.09</v>
      </c>
      <c r="N1162">
        <v>2014</v>
      </c>
      <c r="O1162" s="10">
        <f t="shared" si="57"/>
        <v>41798</v>
      </c>
      <c r="P1162">
        <f t="shared" si="58"/>
        <v>1</v>
      </c>
    </row>
    <row r="1163" spans="1:16" x14ac:dyDescent="0.2">
      <c r="A1163">
        <f t="shared" si="59"/>
        <v>1162</v>
      </c>
      <c r="B1163">
        <v>160</v>
      </c>
      <c r="C1163" t="s">
        <v>201</v>
      </c>
      <c r="D1163" t="s">
        <v>14</v>
      </c>
      <c r="E1163">
        <v>51.9</v>
      </c>
      <c r="F1163">
        <v>43.6</v>
      </c>
      <c r="G1163">
        <v>25.6</v>
      </c>
      <c r="H1163">
        <v>62.3</v>
      </c>
      <c r="I1163">
        <v>71.900000000000006</v>
      </c>
      <c r="J1163">
        <v>47</v>
      </c>
      <c r="K1163" s="1">
        <v>15408</v>
      </c>
      <c r="L1163">
        <v>8.5</v>
      </c>
      <c r="M1163" s="2">
        <v>0.14000000000000001</v>
      </c>
      <c r="N1163">
        <v>2014</v>
      </c>
      <c r="O1163" s="10">
        <f t="shared" si="57"/>
        <v>41799</v>
      </c>
      <c r="P1163">
        <f t="shared" si="58"/>
        <v>2</v>
      </c>
    </row>
    <row r="1164" spans="1:16" x14ac:dyDescent="0.2">
      <c r="A1164">
        <f t="shared" si="59"/>
        <v>1163</v>
      </c>
      <c r="B1164">
        <v>161</v>
      </c>
      <c r="C1164" t="s">
        <v>120</v>
      </c>
      <c r="D1164" t="s">
        <v>102</v>
      </c>
      <c r="E1164">
        <v>27.1</v>
      </c>
      <c r="F1164">
        <v>79.599999999999994</v>
      </c>
      <c r="G1164">
        <v>29</v>
      </c>
      <c r="H1164">
        <v>77</v>
      </c>
      <c r="I1164">
        <v>33.1</v>
      </c>
      <c r="J1164">
        <v>46.7</v>
      </c>
      <c r="K1164" s="1">
        <v>22193</v>
      </c>
      <c r="L1164">
        <v>24.5</v>
      </c>
      <c r="M1164" s="2">
        <v>0.23</v>
      </c>
      <c r="N1164">
        <v>2014</v>
      </c>
      <c r="O1164" s="10">
        <f t="shared" si="57"/>
        <v>41800</v>
      </c>
      <c r="P1164">
        <f t="shared" si="58"/>
        <v>3</v>
      </c>
    </row>
    <row r="1165" spans="1:16" x14ac:dyDescent="0.2">
      <c r="A1165">
        <f t="shared" si="59"/>
        <v>1164</v>
      </c>
      <c r="B1165">
        <v>161</v>
      </c>
      <c r="C1165" t="s">
        <v>167</v>
      </c>
      <c r="D1165" t="s">
        <v>14</v>
      </c>
      <c r="E1165">
        <v>44.2</v>
      </c>
      <c r="F1165">
        <v>29.3</v>
      </c>
      <c r="G1165">
        <v>31.6</v>
      </c>
      <c r="H1165">
        <v>70.400000000000006</v>
      </c>
      <c r="I1165">
        <v>49</v>
      </c>
      <c r="J1165">
        <v>46.7</v>
      </c>
      <c r="K1165" s="1">
        <v>27526</v>
      </c>
      <c r="L1165">
        <v>11.6</v>
      </c>
      <c r="M1165" s="2">
        <v>0.11</v>
      </c>
      <c r="N1165">
        <v>2014</v>
      </c>
      <c r="O1165" s="10">
        <f t="shared" si="57"/>
        <v>41801</v>
      </c>
      <c r="P1165">
        <f t="shared" si="58"/>
        <v>4</v>
      </c>
    </row>
    <row r="1166" spans="1:16" x14ac:dyDescent="0.2">
      <c r="A1166">
        <f t="shared" si="59"/>
        <v>1165</v>
      </c>
      <c r="B1166">
        <v>161</v>
      </c>
      <c r="C1166" t="s">
        <v>266</v>
      </c>
      <c r="D1166" t="s">
        <v>20</v>
      </c>
      <c r="E1166">
        <v>32.5</v>
      </c>
      <c r="F1166">
        <v>81.599999999999994</v>
      </c>
      <c r="G1166">
        <v>32.9</v>
      </c>
      <c r="H1166">
        <v>66.900000000000006</v>
      </c>
      <c r="I1166">
        <v>33.700000000000003</v>
      </c>
      <c r="J1166">
        <v>46.7</v>
      </c>
      <c r="K1166" s="1">
        <v>14541</v>
      </c>
      <c r="L1166">
        <v>13.4</v>
      </c>
      <c r="M1166" s="2">
        <v>0.35</v>
      </c>
      <c r="N1166">
        <v>2014</v>
      </c>
      <c r="O1166" s="10">
        <f t="shared" si="57"/>
        <v>41802</v>
      </c>
      <c r="P1166">
        <f t="shared" si="58"/>
        <v>5</v>
      </c>
    </row>
    <row r="1167" spans="1:16" x14ac:dyDescent="0.2">
      <c r="A1167">
        <f t="shared" si="59"/>
        <v>1166</v>
      </c>
      <c r="B1167">
        <v>164</v>
      </c>
      <c r="C1167" t="s">
        <v>246</v>
      </c>
      <c r="D1167" t="s">
        <v>14</v>
      </c>
      <c r="E1167">
        <v>28.8</v>
      </c>
      <c r="F1167">
        <v>50.6</v>
      </c>
      <c r="G1167">
        <v>24.3</v>
      </c>
      <c r="H1167">
        <v>86.5</v>
      </c>
      <c r="I1167">
        <v>36.799999999999997</v>
      </c>
      <c r="J1167">
        <v>46.6</v>
      </c>
      <c r="K1167" s="1">
        <v>5495</v>
      </c>
      <c r="L1167">
        <v>12.6</v>
      </c>
      <c r="M1167" s="2">
        <v>0.22</v>
      </c>
      <c r="N1167">
        <v>2014</v>
      </c>
      <c r="O1167" s="10">
        <f t="shared" si="57"/>
        <v>41803</v>
      </c>
      <c r="P1167">
        <f t="shared" si="58"/>
        <v>6</v>
      </c>
    </row>
    <row r="1168" spans="1:16" x14ac:dyDescent="0.2">
      <c r="A1168">
        <f t="shared" si="59"/>
        <v>1167</v>
      </c>
      <c r="B1168">
        <v>164</v>
      </c>
      <c r="C1168" t="s">
        <v>192</v>
      </c>
      <c r="D1168" t="s">
        <v>177</v>
      </c>
      <c r="E1168">
        <v>27</v>
      </c>
      <c r="F1168">
        <v>51.7</v>
      </c>
      <c r="G1168">
        <v>27.1</v>
      </c>
      <c r="H1168">
        <v>85.2</v>
      </c>
      <c r="I1168">
        <v>37.299999999999997</v>
      </c>
      <c r="J1168">
        <v>46.6</v>
      </c>
      <c r="K1168" s="1">
        <v>10901</v>
      </c>
      <c r="L1168">
        <v>18.3</v>
      </c>
      <c r="M1168" s="2">
        <v>0.13</v>
      </c>
      <c r="N1168">
        <v>2014</v>
      </c>
      <c r="O1168" s="10">
        <f t="shared" si="57"/>
        <v>41804</v>
      </c>
      <c r="P1168">
        <f t="shared" si="58"/>
        <v>7</v>
      </c>
    </row>
    <row r="1169" spans="1:16" x14ac:dyDescent="0.2">
      <c r="A1169">
        <f t="shared" si="59"/>
        <v>1168</v>
      </c>
      <c r="B1169">
        <v>164</v>
      </c>
      <c r="C1169" t="s">
        <v>342</v>
      </c>
      <c r="D1169" t="s">
        <v>151</v>
      </c>
      <c r="E1169">
        <v>34.5</v>
      </c>
      <c r="F1169">
        <v>61.1</v>
      </c>
      <c r="G1169">
        <v>33.200000000000003</v>
      </c>
      <c r="H1169">
        <v>64.099999999999994</v>
      </c>
      <c r="I1169">
        <v>100</v>
      </c>
      <c r="J1169">
        <v>46.6</v>
      </c>
      <c r="K1169" s="1">
        <v>12346</v>
      </c>
      <c r="L1169">
        <v>30.3</v>
      </c>
      <c r="M1169" s="2">
        <v>0.16</v>
      </c>
      <c r="N1169">
        <v>2014</v>
      </c>
      <c r="O1169" s="10">
        <f t="shared" si="57"/>
        <v>41805</v>
      </c>
      <c r="P1169">
        <f t="shared" si="58"/>
        <v>1</v>
      </c>
    </row>
    <row r="1170" spans="1:16" x14ac:dyDescent="0.2">
      <c r="A1170">
        <f t="shared" si="59"/>
        <v>1169</v>
      </c>
      <c r="B1170">
        <v>164</v>
      </c>
      <c r="C1170" t="s">
        <v>180</v>
      </c>
      <c r="D1170" t="s">
        <v>181</v>
      </c>
      <c r="E1170">
        <v>26.7</v>
      </c>
      <c r="F1170">
        <v>88</v>
      </c>
      <c r="G1170">
        <v>33.5</v>
      </c>
      <c r="H1170">
        <v>67</v>
      </c>
      <c r="I1170">
        <v>74.5</v>
      </c>
      <c r="J1170">
        <v>46.6</v>
      </c>
      <c r="K1170" s="1">
        <v>29787</v>
      </c>
      <c r="L1170">
        <v>18.899999999999999</v>
      </c>
      <c r="M1170" s="2">
        <v>0.28000000000000003</v>
      </c>
      <c r="N1170">
        <v>2014</v>
      </c>
      <c r="O1170" s="10">
        <f t="shared" si="57"/>
        <v>41806</v>
      </c>
      <c r="P1170">
        <f t="shared" si="58"/>
        <v>2</v>
      </c>
    </row>
    <row r="1171" spans="1:16" x14ac:dyDescent="0.2">
      <c r="A1171">
        <f t="shared" si="59"/>
        <v>1170</v>
      </c>
      <c r="B1171">
        <v>168</v>
      </c>
      <c r="C1171" t="s">
        <v>263</v>
      </c>
      <c r="D1171" t="s">
        <v>57</v>
      </c>
      <c r="E1171">
        <v>34.6</v>
      </c>
      <c r="F1171">
        <v>88.6</v>
      </c>
      <c r="G1171">
        <v>34.700000000000003</v>
      </c>
      <c r="H1171">
        <v>58</v>
      </c>
      <c r="I1171">
        <v>63.3</v>
      </c>
      <c r="J1171">
        <v>46.4</v>
      </c>
      <c r="K1171" s="1">
        <v>20851</v>
      </c>
      <c r="L1171">
        <v>20.7</v>
      </c>
      <c r="M1171" s="2">
        <v>0.27</v>
      </c>
      <c r="N1171">
        <v>2014</v>
      </c>
      <c r="O1171" s="10">
        <f t="shared" si="57"/>
        <v>41807</v>
      </c>
      <c r="P1171">
        <f t="shared" si="58"/>
        <v>3</v>
      </c>
    </row>
    <row r="1172" spans="1:16" x14ac:dyDescent="0.2">
      <c r="A1172">
        <f t="shared" si="59"/>
        <v>1171</v>
      </c>
      <c r="B1172">
        <v>169</v>
      </c>
      <c r="C1172" t="s">
        <v>203</v>
      </c>
      <c r="D1172" t="s">
        <v>20</v>
      </c>
      <c r="E1172">
        <v>31.1</v>
      </c>
      <c r="F1172">
        <v>75</v>
      </c>
      <c r="G1172">
        <v>31.2</v>
      </c>
      <c r="H1172">
        <v>70.3</v>
      </c>
      <c r="I1172">
        <v>37.700000000000003</v>
      </c>
      <c r="J1172">
        <v>46.3</v>
      </c>
      <c r="K1172" s="1">
        <v>18815</v>
      </c>
      <c r="L1172">
        <v>13.6</v>
      </c>
      <c r="M1172" s="2">
        <v>0.3</v>
      </c>
      <c r="N1172">
        <v>2014</v>
      </c>
      <c r="O1172" s="10">
        <f t="shared" si="57"/>
        <v>41808</v>
      </c>
      <c r="P1172">
        <f t="shared" si="58"/>
        <v>4</v>
      </c>
    </row>
    <row r="1173" spans="1:16" x14ac:dyDescent="0.2">
      <c r="A1173">
        <f t="shared" si="59"/>
        <v>1172</v>
      </c>
      <c r="B1173">
        <v>170</v>
      </c>
      <c r="C1173" t="s">
        <v>222</v>
      </c>
      <c r="D1173" t="s">
        <v>145</v>
      </c>
      <c r="E1173">
        <v>32.700000000000003</v>
      </c>
      <c r="F1173">
        <v>65.5</v>
      </c>
      <c r="G1173">
        <v>43.8</v>
      </c>
      <c r="H1173">
        <v>54.3</v>
      </c>
      <c r="I1173">
        <v>81.8</v>
      </c>
      <c r="J1173">
        <v>46.2</v>
      </c>
      <c r="K1173" s="1">
        <v>6631</v>
      </c>
      <c r="L1173">
        <v>12</v>
      </c>
      <c r="M1173" s="2">
        <v>0.26</v>
      </c>
      <c r="N1173">
        <v>2014</v>
      </c>
      <c r="O1173" s="10">
        <f t="shared" si="57"/>
        <v>41809</v>
      </c>
      <c r="P1173">
        <f t="shared" si="58"/>
        <v>5</v>
      </c>
    </row>
    <row r="1174" spans="1:16" x14ac:dyDescent="0.2">
      <c r="A1174">
        <f t="shared" si="59"/>
        <v>1173</v>
      </c>
      <c r="B1174">
        <v>170</v>
      </c>
      <c r="C1174" t="s">
        <v>233</v>
      </c>
      <c r="D1174" t="s">
        <v>226</v>
      </c>
      <c r="E1174">
        <v>35.799999999999997</v>
      </c>
      <c r="F1174">
        <v>89.5</v>
      </c>
      <c r="G1174">
        <v>36.1</v>
      </c>
      <c r="H1174">
        <v>57.4</v>
      </c>
      <c r="I1174">
        <v>29.3</v>
      </c>
      <c r="J1174">
        <v>46.2</v>
      </c>
      <c r="K1174" s="1">
        <v>34651</v>
      </c>
      <c r="L1174">
        <v>20.5</v>
      </c>
      <c r="M1174" s="2">
        <v>0.25</v>
      </c>
      <c r="N1174">
        <v>2014</v>
      </c>
      <c r="O1174" s="10">
        <f t="shared" si="57"/>
        <v>41810</v>
      </c>
      <c r="P1174">
        <f t="shared" si="58"/>
        <v>6</v>
      </c>
    </row>
    <row r="1175" spans="1:16" x14ac:dyDescent="0.2">
      <c r="A1175">
        <f t="shared" si="59"/>
        <v>1174</v>
      </c>
      <c r="B1175">
        <v>172</v>
      </c>
      <c r="C1175" t="s">
        <v>256</v>
      </c>
      <c r="D1175" t="s">
        <v>151</v>
      </c>
      <c r="E1175">
        <v>30.1</v>
      </c>
      <c r="F1175">
        <v>63.4</v>
      </c>
      <c r="G1175">
        <v>35.299999999999997</v>
      </c>
      <c r="H1175">
        <v>67.5</v>
      </c>
      <c r="I1175">
        <v>57.8</v>
      </c>
      <c r="J1175">
        <v>46.1</v>
      </c>
      <c r="K1175" s="1">
        <v>28856</v>
      </c>
      <c r="L1175">
        <v>42</v>
      </c>
      <c r="M1175" s="2">
        <v>0.19</v>
      </c>
      <c r="N1175">
        <v>2014</v>
      </c>
      <c r="O1175" s="10">
        <f t="shared" si="57"/>
        <v>41811</v>
      </c>
      <c r="P1175">
        <f t="shared" si="58"/>
        <v>7</v>
      </c>
    </row>
    <row r="1176" spans="1:16" x14ac:dyDescent="0.2">
      <c r="A1176">
        <f t="shared" si="59"/>
        <v>1175</v>
      </c>
      <c r="B1176">
        <v>172</v>
      </c>
      <c r="C1176" t="s">
        <v>95</v>
      </c>
      <c r="D1176" t="s">
        <v>14</v>
      </c>
      <c r="E1176">
        <v>47.3</v>
      </c>
      <c r="F1176">
        <v>25.6</v>
      </c>
      <c r="G1176">
        <v>20.6</v>
      </c>
      <c r="H1176">
        <v>77.5</v>
      </c>
      <c r="I1176">
        <v>49</v>
      </c>
      <c r="J1176">
        <v>46.1</v>
      </c>
      <c r="K1176" s="1">
        <v>6753</v>
      </c>
      <c r="L1176">
        <v>5.5</v>
      </c>
      <c r="M1176" s="2">
        <v>7.0000000000000007E-2</v>
      </c>
      <c r="N1176">
        <v>2014</v>
      </c>
      <c r="O1176" s="10">
        <f t="shared" si="57"/>
        <v>41812</v>
      </c>
      <c r="P1176">
        <f t="shared" si="58"/>
        <v>1</v>
      </c>
    </row>
    <row r="1177" spans="1:16" x14ac:dyDescent="0.2">
      <c r="A1177">
        <f t="shared" si="59"/>
        <v>1176</v>
      </c>
      <c r="B1177">
        <v>174</v>
      </c>
      <c r="C1177" t="s">
        <v>197</v>
      </c>
      <c r="D1177" t="s">
        <v>14</v>
      </c>
      <c r="E1177">
        <v>27</v>
      </c>
      <c r="F1177">
        <v>37.1</v>
      </c>
      <c r="G1177">
        <v>35.5</v>
      </c>
      <c r="H1177">
        <v>73.599999999999994</v>
      </c>
      <c r="I1177">
        <v>98.1</v>
      </c>
      <c r="J1177">
        <v>46</v>
      </c>
      <c r="K1177" s="1">
        <v>19262</v>
      </c>
      <c r="L1177">
        <v>15.9</v>
      </c>
      <c r="M1177" s="2">
        <v>0.1</v>
      </c>
      <c r="N1177">
        <v>2014</v>
      </c>
      <c r="O1177" s="10">
        <f t="shared" si="57"/>
        <v>41813</v>
      </c>
      <c r="P1177">
        <f t="shared" si="58"/>
        <v>2</v>
      </c>
    </row>
    <row r="1178" spans="1:16" x14ac:dyDescent="0.2">
      <c r="A1178">
        <f t="shared" si="59"/>
        <v>1177</v>
      </c>
      <c r="B1178">
        <v>174</v>
      </c>
      <c r="C1178" t="s">
        <v>212</v>
      </c>
      <c r="D1178" t="s">
        <v>20</v>
      </c>
      <c r="E1178">
        <v>27.2</v>
      </c>
      <c r="F1178">
        <v>72.3</v>
      </c>
      <c r="G1178">
        <v>24</v>
      </c>
      <c r="H1178">
        <v>81.7</v>
      </c>
      <c r="I1178">
        <v>29.5</v>
      </c>
      <c r="J1178">
        <v>46</v>
      </c>
      <c r="K1178" s="1">
        <v>14992</v>
      </c>
      <c r="L1178">
        <v>14.7</v>
      </c>
      <c r="M1178" s="2">
        <v>0.28000000000000003</v>
      </c>
      <c r="N1178">
        <v>2014</v>
      </c>
      <c r="O1178" s="10">
        <f t="shared" si="57"/>
        <v>41814</v>
      </c>
      <c r="P1178">
        <f t="shared" si="58"/>
        <v>3</v>
      </c>
    </row>
    <row r="1179" spans="1:16" x14ac:dyDescent="0.2">
      <c r="A1179">
        <f t="shared" si="59"/>
        <v>1178</v>
      </c>
      <c r="B1179">
        <v>176</v>
      </c>
      <c r="C1179" t="s">
        <v>277</v>
      </c>
      <c r="D1179" t="s">
        <v>14</v>
      </c>
      <c r="E1179">
        <v>40.200000000000003</v>
      </c>
      <c r="F1179">
        <v>55.4</v>
      </c>
      <c r="G1179">
        <v>39.299999999999997</v>
      </c>
      <c r="H1179">
        <v>56.2</v>
      </c>
      <c r="I1179">
        <v>39.4</v>
      </c>
      <c r="J1179">
        <v>45.9</v>
      </c>
      <c r="K1179" s="1">
        <v>25668</v>
      </c>
      <c r="L1179">
        <v>19</v>
      </c>
      <c r="M1179" s="2">
        <v>0.19</v>
      </c>
      <c r="N1179">
        <v>2014</v>
      </c>
      <c r="O1179" s="10">
        <f t="shared" si="57"/>
        <v>41815</v>
      </c>
      <c r="P1179">
        <f t="shared" si="58"/>
        <v>4</v>
      </c>
    </row>
    <row r="1180" spans="1:16" x14ac:dyDescent="0.2">
      <c r="A1180">
        <f t="shared" si="59"/>
        <v>1179</v>
      </c>
      <c r="B1180">
        <v>176</v>
      </c>
      <c r="C1180" t="s">
        <v>287</v>
      </c>
      <c r="D1180" t="s">
        <v>151</v>
      </c>
      <c r="E1180">
        <v>22.7</v>
      </c>
      <c r="F1180">
        <v>77.5</v>
      </c>
      <c r="G1180">
        <v>30.4</v>
      </c>
      <c r="H1180">
        <v>77.8</v>
      </c>
      <c r="I1180">
        <v>49</v>
      </c>
      <c r="J1180">
        <v>45.9</v>
      </c>
      <c r="K1180" s="1">
        <v>23819</v>
      </c>
      <c r="L1180">
        <v>26.1</v>
      </c>
      <c r="M1180" s="2">
        <v>0.32</v>
      </c>
      <c r="N1180">
        <v>2014</v>
      </c>
      <c r="O1180" s="10">
        <f t="shared" si="57"/>
        <v>41816</v>
      </c>
      <c r="P1180">
        <f t="shared" si="58"/>
        <v>5</v>
      </c>
    </row>
    <row r="1181" spans="1:16" x14ac:dyDescent="0.2">
      <c r="A1181">
        <f t="shared" si="59"/>
        <v>1180</v>
      </c>
      <c r="B1181">
        <v>178</v>
      </c>
      <c r="C1181" t="s">
        <v>255</v>
      </c>
      <c r="D1181" t="s">
        <v>62</v>
      </c>
      <c r="E1181">
        <v>24</v>
      </c>
      <c r="F1181">
        <v>67</v>
      </c>
      <c r="G1181">
        <v>19.100000000000001</v>
      </c>
      <c r="H1181">
        <v>90.2</v>
      </c>
      <c r="I1181">
        <v>29.1</v>
      </c>
      <c r="J1181">
        <v>45.8</v>
      </c>
      <c r="K1181" s="1">
        <v>27756</v>
      </c>
      <c r="L1181">
        <v>14.8</v>
      </c>
      <c r="M1181" s="2">
        <v>0.17</v>
      </c>
      <c r="N1181">
        <v>2014</v>
      </c>
      <c r="O1181" s="10">
        <f t="shared" si="57"/>
        <v>41817</v>
      </c>
      <c r="P1181">
        <f t="shared" si="58"/>
        <v>6</v>
      </c>
    </row>
    <row r="1182" spans="1:16" x14ac:dyDescent="0.2">
      <c r="A1182">
        <f t="shared" si="59"/>
        <v>1181</v>
      </c>
      <c r="B1182">
        <v>178</v>
      </c>
      <c r="C1182" t="s">
        <v>104</v>
      </c>
      <c r="D1182" t="s">
        <v>14</v>
      </c>
      <c r="E1182">
        <v>32.5</v>
      </c>
      <c r="F1182">
        <v>57.8</v>
      </c>
      <c r="G1182">
        <v>22.9</v>
      </c>
      <c r="H1182">
        <v>80.3</v>
      </c>
      <c r="I1182">
        <v>32.299999999999997</v>
      </c>
      <c r="J1182">
        <v>45.8</v>
      </c>
      <c r="K1182" s="1">
        <v>21908</v>
      </c>
      <c r="L1182">
        <v>10.9</v>
      </c>
      <c r="M1182" s="2">
        <v>0.24</v>
      </c>
      <c r="N1182">
        <v>2014</v>
      </c>
      <c r="O1182" s="10">
        <f t="shared" si="57"/>
        <v>41818</v>
      </c>
      <c r="P1182">
        <f t="shared" si="58"/>
        <v>7</v>
      </c>
    </row>
    <row r="1183" spans="1:16" x14ac:dyDescent="0.2">
      <c r="A1183">
        <f t="shared" si="59"/>
        <v>1182</v>
      </c>
      <c r="B1183">
        <v>180</v>
      </c>
      <c r="C1183" t="s">
        <v>118</v>
      </c>
      <c r="D1183" t="s">
        <v>14</v>
      </c>
      <c r="E1183">
        <v>36.1</v>
      </c>
      <c r="F1183">
        <v>23.7</v>
      </c>
      <c r="G1183">
        <v>21.8</v>
      </c>
      <c r="H1183">
        <v>85.1</v>
      </c>
      <c r="I1183">
        <v>38.799999999999997</v>
      </c>
      <c r="J1183">
        <v>45.7</v>
      </c>
      <c r="K1183" s="1">
        <v>7326</v>
      </c>
      <c r="L1183">
        <v>4.5999999999999996</v>
      </c>
      <c r="M1183" s="2">
        <v>0.05</v>
      </c>
      <c r="N1183">
        <v>2014</v>
      </c>
      <c r="O1183" s="10">
        <f t="shared" si="57"/>
        <v>41819</v>
      </c>
      <c r="P1183">
        <f t="shared" si="58"/>
        <v>1</v>
      </c>
    </row>
    <row r="1184" spans="1:16" x14ac:dyDescent="0.2">
      <c r="A1184">
        <f t="shared" si="59"/>
        <v>1183</v>
      </c>
      <c r="B1184">
        <v>181</v>
      </c>
      <c r="C1184" t="s">
        <v>131</v>
      </c>
      <c r="D1184" t="s">
        <v>14</v>
      </c>
      <c r="E1184">
        <v>30.7</v>
      </c>
      <c r="F1184">
        <v>35.6</v>
      </c>
      <c r="G1184">
        <v>35.5</v>
      </c>
      <c r="H1184">
        <v>71.5</v>
      </c>
      <c r="I1184">
        <v>65.599999999999994</v>
      </c>
      <c r="J1184">
        <v>45.6</v>
      </c>
      <c r="K1184" s="1">
        <v>6671</v>
      </c>
      <c r="L1184">
        <v>15</v>
      </c>
      <c r="M1184" s="2">
        <v>0.16</v>
      </c>
      <c r="N1184">
        <v>2014</v>
      </c>
      <c r="O1184" s="10">
        <f t="shared" si="57"/>
        <v>41820</v>
      </c>
      <c r="P1184">
        <f t="shared" si="58"/>
        <v>2</v>
      </c>
    </row>
    <row r="1185" spans="1:16" x14ac:dyDescent="0.2">
      <c r="A1185">
        <f t="shared" si="59"/>
        <v>1184</v>
      </c>
      <c r="B1185">
        <v>181</v>
      </c>
      <c r="C1185" t="s">
        <v>217</v>
      </c>
      <c r="D1185" t="s">
        <v>70</v>
      </c>
      <c r="E1185">
        <v>35.799999999999997</v>
      </c>
      <c r="F1185">
        <v>54.2</v>
      </c>
      <c r="G1185">
        <v>20.399999999999999</v>
      </c>
      <c r="H1185">
        <v>80.7</v>
      </c>
      <c r="I1185">
        <v>49</v>
      </c>
      <c r="J1185">
        <v>45.6</v>
      </c>
      <c r="K1185" s="1">
        <v>32474</v>
      </c>
      <c r="L1185">
        <v>70.400000000000006</v>
      </c>
      <c r="M1185" s="2">
        <v>0.13</v>
      </c>
      <c r="N1185">
        <v>2014</v>
      </c>
      <c r="O1185" s="10">
        <f t="shared" si="57"/>
        <v>41821</v>
      </c>
      <c r="P1185">
        <f t="shared" si="58"/>
        <v>3</v>
      </c>
    </row>
    <row r="1186" spans="1:16" x14ac:dyDescent="0.2">
      <c r="A1186">
        <f t="shared" si="59"/>
        <v>1185</v>
      </c>
      <c r="B1186">
        <v>183</v>
      </c>
      <c r="C1186" t="s">
        <v>194</v>
      </c>
      <c r="D1186" t="s">
        <v>14</v>
      </c>
      <c r="E1186">
        <v>35.6</v>
      </c>
      <c r="F1186">
        <v>38.799999999999997</v>
      </c>
      <c r="G1186">
        <v>32.4</v>
      </c>
      <c r="H1186">
        <v>71.5</v>
      </c>
      <c r="I1186">
        <v>28.2</v>
      </c>
      <c r="J1186">
        <v>45.5</v>
      </c>
      <c r="K1186" s="1">
        <v>29991</v>
      </c>
      <c r="L1186">
        <v>17.399999999999999</v>
      </c>
      <c r="M1186" s="2">
        <v>0.11</v>
      </c>
      <c r="N1186">
        <v>2014</v>
      </c>
      <c r="O1186" s="10">
        <f t="shared" si="57"/>
        <v>41822</v>
      </c>
      <c r="P1186">
        <f t="shared" si="58"/>
        <v>4</v>
      </c>
    </row>
    <row r="1187" spans="1:16" x14ac:dyDescent="0.2">
      <c r="A1187">
        <f t="shared" si="59"/>
        <v>1186</v>
      </c>
      <c r="B1187">
        <v>184</v>
      </c>
      <c r="C1187" t="s">
        <v>272</v>
      </c>
      <c r="D1187" t="s">
        <v>14</v>
      </c>
      <c r="E1187">
        <v>34.5</v>
      </c>
      <c r="F1187">
        <v>48.5</v>
      </c>
      <c r="G1187">
        <v>19.8</v>
      </c>
      <c r="H1187">
        <v>82</v>
      </c>
      <c r="I1187">
        <v>34.5</v>
      </c>
      <c r="J1187">
        <v>45.4</v>
      </c>
      <c r="K1187" s="1">
        <v>18539</v>
      </c>
      <c r="L1187">
        <v>15.1</v>
      </c>
      <c r="M1187" s="2">
        <v>0.26</v>
      </c>
      <c r="N1187">
        <v>2014</v>
      </c>
      <c r="O1187" s="10">
        <f t="shared" si="57"/>
        <v>41823</v>
      </c>
      <c r="P1187">
        <f t="shared" si="58"/>
        <v>5</v>
      </c>
    </row>
    <row r="1188" spans="1:16" x14ac:dyDescent="0.2">
      <c r="A1188">
        <f t="shared" si="59"/>
        <v>1187</v>
      </c>
      <c r="B1188">
        <v>185</v>
      </c>
      <c r="C1188" t="s">
        <v>257</v>
      </c>
      <c r="D1188" t="s">
        <v>14</v>
      </c>
      <c r="E1188">
        <v>43.2</v>
      </c>
      <c r="F1188">
        <v>32.9</v>
      </c>
      <c r="G1188">
        <v>25.8</v>
      </c>
      <c r="H1188">
        <v>71.5</v>
      </c>
      <c r="I1188">
        <v>49</v>
      </c>
      <c r="J1188">
        <v>45.3</v>
      </c>
      <c r="K1188" s="1">
        <v>15286</v>
      </c>
      <c r="L1188">
        <v>5.7</v>
      </c>
      <c r="M1188" s="2">
        <v>0.14000000000000001</v>
      </c>
      <c r="N1188">
        <v>2014</v>
      </c>
      <c r="O1188" s="10">
        <f t="shared" si="57"/>
        <v>41824</v>
      </c>
      <c r="P1188">
        <f t="shared" si="58"/>
        <v>6</v>
      </c>
    </row>
    <row r="1189" spans="1:16" x14ac:dyDescent="0.2">
      <c r="A1189">
        <f t="shared" si="59"/>
        <v>1188</v>
      </c>
      <c r="B1189">
        <v>185</v>
      </c>
      <c r="C1189" t="s">
        <v>261</v>
      </c>
      <c r="D1189" t="s">
        <v>169</v>
      </c>
      <c r="E1189">
        <v>32.4</v>
      </c>
      <c r="F1189">
        <v>70.3</v>
      </c>
      <c r="G1189">
        <v>33</v>
      </c>
      <c r="H1189">
        <v>65.400000000000006</v>
      </c>
      <c r="I1189">
        <v>32.5</v>
      </c>
      <c r="J1189">
        <v>45.3</v>
      </c>
      <c r="K1189" s="1">
        <v>27139</v>
      </c>
      <c r="L1189">
        <v>18.8</v>
      </c>
      <c r="M1189" s="2">
        <v>0.18</v>
      </c>
      <c r="N1189">
        <v>2014</v>
      </c>
      <c r="O1189" s="10">
        <f t="shared" si="57"/>
        <v>41825</v>
      </c>
      <c r="P1189">
        <f t="shared" si="58"/>
        <v>7</v>
      </c>
    </row>
    <row r="1190" spans="1:16" x14ac:dyDescent="0.2">
      <c r="A1190">
        <f t="shared" si="59"/>
        <v>1189</v>
      </c>
      <c r="B1190">
        <v>185</v>
      </c>
      <c r="C1190" t="s">
        <v>262</v>
      </c>
      <c r="D1190" t="s">
        <v>33</v>
      </c>
      <c r="E1190">
        <v>36.5</v>
      </c>
      <c r="F1190">
        <v>62.4</v>
      </c>
      <c r="G1190">
        <v>34.799999999999997</v>
      </c>
      <c r="H1190">
        <v>60.6</v>
      </c>
      <c r="I1190">
        <v>41.6</v>
      </c>
      <c r="J1190">
        <v>45.3</v>
      </c>
      <c r="K1190" s="1">
        <v>36733</v>
      </c>
      <c r="L1190">
        <v>26.3</v>
      </c>
      <c r="M1190" s="2">
        <v>0.15</v>
      </c>
      <c r="N1190">
        <v>2014</v>
      </c>
      <c r="O1190" s="10">
        <f t="shared" si="57"/>
        <v>41826</v>
      </c>
      <c r="P1190">
        <f t="shared" si="58"/>
        <v>1</v>
      </c>
    </row>
    <row r="1191" spans="1:16" x14ac:dyDescent="0.2">
      <c r="A1191">
        <f t="shared" si="59"/>
        <v>1190</v>
      </c>
      <c r="B1191">
        <v>188</v>
      </c>
      <c r="C1191" t="s">
        <v>187</v>
      </c>
      <c r="D1191" t="s">
        <v>20</v>
      </c>
      <c r="E1191">
        <v>27.9</v>
      </c>
      <c r="F1191">
        <v>83.6</v>
      </c>
      <c r="G1191">
        <v>26.8</v>
      </c>
      <c r="H1191">
        <v>71.3</v>
      </c>
      <c r="I1191">
        <v>45.1</v>
      </c>
      <c r="J1191">
        <v>45.2</v>
      </c>
      <c r="K1191" s="1">
        <v>12938</v>
      </c>
      <c r="L1191">
        <v>15.8</v>
      </c>
      <c r="M1191" s="2">
        <v>0.33</v>
      </c>
      <c r="N1191">
        <v>2014</v>
      </c>
      <c r="O1191" s="10">
        <f t="shared" si="57"/>
        <v>41827</v>
      </c>
      <c r="P1191">
        <f t="shared" si="58"/>
        <v>2</v>
      </c>
    </row>
    <row r="1192" spans="1:16" x14ac:dyDescent="0.2">
      <c r="A1192">
        <f t="shared" si="59"/>
        <v>1191</v>
      </c>
      <c r="B1192">
        <v>188</v>
      </c>
      <c r="C1192" t="s">
        <v>322</v>
      </c>
      <c r="D1192" t="s">
        <v>14</v>
      </c>
      <c r="E1192">
        <v>25.5</v>
      </c>
      <c r="F1192">
        <v>46.8</v>
      </c>
      <c r="G1192">
        <v>28.6</v>
      </c>
      <c r="H1192">
        <v>81.2</v>
      </c>
      <c r="I1192">
        <v>44.4</v>
      </c>
      <c r="J1192">
        <v>45.2</v>
      </c>
      <c r="K1192" s="1">
        <v>16306</v>
      </c>
      <c r="L1192">
        <v>22.8</v>
      </c>
      <c r="M1192" s="2">
        <v>0.23</v>
      </c>
      <c r="N1192">
        <v>2014</v>
      </c>
      <c r="O1192" s="10">
        <f t="shared" si="57"/>
        <v>41828</v>
      </c>
      <c r="P1192">
        <f t="shared" si="58"/>
        <v>3</v>
      </c>
    </row>
    <row r="1193" spans="1:16" x14ac:dyDescent="0.2">
      <c r="A1193">
        <f t="shared" si="59"/>
        <v>1192</v>
      </c>
      <c r="B1193">
        <v>190</v>
      </c>
      <c r="C1193" t="s">
        <v>230</v>
      </c>
      <c r="D1193" t="s">
        <v>47</v>
      </c>
      <c r="E1193">
        <v>44.5</v>
      </c>
      <c r="F1193">
        <v>35</v>
      </c>
      <c r="G1193">
        <v>47</v>
      </c>
      <c r="H1193">
        <v>44.2</v>
      </c>
      <c r="I1193">
        <v>70.099999999999994</v>
      </c>
      <c r="J1193">
        <v>45.1</v>
      </c>
      <c r="K1193" s="1">
        <v>24774</v>
      </c>
      <c r="L1193">
        <v>11.6</v>
      </c>
      <c r="M1193" s="2">
        <v>0.14000000000000001</v>
      </c>
      <c r="N1193">
        <v>2014</v>
      </c>
      <c r="O1193" s="10">
        <f t="shared" si="57"/>
        <v>41829</v>
      </c>
      <c r="P1193">
        <f t="shared" si="58"/>
        <v>4</v>
      </c>
    </row>
    <row r="1194" spans="1:16" x14ac:dyDescent="0.2">
      <c r="A1194">
        <f t="shared" si="59"/>
        <v>1193</v>
      </c>
      <c r="B1194">
        <v>191</v>
      </c>
      <c r="C1194" t="s">
        <v>243</v>
      </c>
      <c r="D1194" t="s">
        <v>244</v>
      </c>
      <c r="E1194">
        <v>42.8</v>
      </c>
      <c r="F1194">
        <v>52.9</v>
      </c>
      <c r="G1194">
        <v>37</v>
      </c>
      <c r="H1194">
        <v>54.3</v>
      </c>
      <c r="I1194">
        <v>33.299999999999997</v>
      </c>
      <c r="J1194">
        <v>45</v>
      </c>
      <c r="K1194" s="1">
        <v>17612</v>
      </c>
      <c r="L1194">
        <v>10.7</v>
      </c>
      <c r="M1194" s="2">
        <v>0.05</v>
      </c>
      <c r="N1194">
        <v>2014</v>
      </c>
      <c r="O1194" s="10">
        <f t="shared" si="57"/>
        <v>41830</v>
      </c>
      <c r="P1194">
        <f t="shared" si="58"/>
        <v>5</v>
      </c>
    </row>
    <row r="1195" spans="1:16" x14ac:dyDescent="0.2">
      <c r="A1195">
        <f t="shared" si="59"/>
        <v>1194</v>
      </c>
      <c r="B1195">
        <v>191</v>
      </c>
      <c r="C1195" t="s">
        <v>235</v>
      </c>
      <c r="D1195" t="s">
        <v>14</v>
      </c>
      <c r="E1195">
        <v>45.5</v>
      </c>
      <c r="F1195">
        <v>43.3</v>
      </c>
      <c r="G1195">
        <v>34.9</v>
      </c>
      <c r="H1195">
        <v>56.2</v>
      </c>
      <c r="I1195">
        <v>31.1</v>
      </c>
      <c r="J1195">
        <v>45</v>
      </c>
      <c r="K1195" s="1">
        <v>24313</v>
      </c>
      <c r="L1195">
        <v>9.1999999999999993</v>
      </c>
      <c r="M1195" s="2">
        <v>0.17</v>
      </c>
      <c r="N1195">
        <v>2014</v>
      </c>
      <c r="O1195" s="10">
        <f t="shared" si="57"/>
        <v>41831</v>
      </c>
      <c r="P1195">
        <f t="shared" si="58"/>
        <v>6</v>
      </c>
    </row>
    <row r="1196" spans="1:16" x14ac:dyDescent="0.2">
      <c r="A1196">
        <f t="shared" si="59"/>
        <v>1195</v>
      </c>
      <c r="B1196">
        <v>193</v>
      </c>
      <c r="C1196" t="s">
        <v>472</v>
      </c>
      <c r="D1196" t="s">
        <v>62</v>
      </c>
      <c r="E1196">
        <v>41.6</v>
      </c>
      <c r="F1196">
        <v>58.7</v>
      </c>
      <c r="G1196">
        <v>22.5</v>
      </c>
      <c r="H1196">
        <v>62.7</v>
      </c>
      <c r="I1196">
        <v>99.1</v>
      </c>
      <c r="J1196">
        <v>44.9</v>
      </c>
      <c r="K1196" s="1">
        <v>1283</v>
      </c>
      <c r="L1196">
        <v>5.6</v>
      </c>
      <c r="M1196" s="2">
        <v>0.22</v>
      </c>
      <c r="N1196">
        <v>2014</v>
      </c>
      <c r="O1196" s="10">
        <f t="shared" si="57"/>
        <v>41832</v>
      </c>
      <c r="P1196">
        <f t="shared" si="58"/>
        <v>7</v>
      </c>
    </row>
    <row r="1197" spans="1:16" x14ac:dyDescent="0.2">
      <c r="A1197">
        <f t="shared" si="59"/>
        <v>1196</v>
      </c>
      <c r="B1197">
        <v>194</v>
      </c>
      <c r="C1197" t="s">
        <v>121</v>
      </c>
      <c r="D1197" t="s">
        <v>14</v>
      </c>
      <c r="E1197">
        <v>45.6</v>
      </c>
      <c r="F1197">
        <v>36</v>
      </c>
      <c r="G1197">
        <v>26.3</v>
      </c>
      <c r="H1197">
        <v>65.900000000000006</v>
      </c>
      <c r="I1197">
        <v>30</v>
      </c>
      <c r="J1197">
        <v>44.8</v>
      </c>
      <c r="K1197" s="1">
        <v>20541</v>
      </c>
      <c r="L1197">
        <v>12</v>
      </c>
      <c r="M1197" s="2">
        <v>0.16</v>
      </c>
      <c r="N1197">
        <v>2014</v>
      </c>
      <c r="O1197" s="10">
        <f t="shared" ref="O1197:O1260" si="60">DATE(N1197,1,A195)</f>
        <v>41833</v>
      </c>
      <c r="P1197">
        <f t="shared" si="58"/>
        <v>1</v>
      </c>
    </row>
    <row r="1198" spans="1:16" x14ac:dyDescent="0.2">
      <c r="A1198">
        <f t="shared" si="59"/>
        <v>1197</v>
      </c>
      <c r="B1198">
        <v>194</v>
      </c>
      <c r="C1198" t="s">
        <v>253</v>
      </c>
      <c r="D1198" t="s">
        <v>20</v>
      </c>
      <c r="E1198">
        <v>36</v>
      </c>
      <c r="F1198">
        <v>70.599999999999994</v>
      </c>
      <c r="G1198">
        <v>34.1</v>
      </c>
      <c r="H1198">
        <v>58.7</v>
      </c>
      <c r="I1198">
        <v>34.4</v>
      </c>
      <c r="J1198">
        <v>44.8</v>
      </c>
      <c r="K1198" s="1">
        <v>12050</v>
      </c>
      <c r="L1198">
        <v>14.8</v>
      </c>
      <c r="M1198" s="2">
        <v>0.28000000000000003</v>
      </c>
      <c r="N1198">
        <v>2014</v>
      </c>
      <c r="O1198" s="10">
        <f t="shared" si="60"/>
        <v>41834</v>
      </c>
      <c r="P1198">
        <f t="shared" si="58"/>
        <v>2</v>
      </c>
    </row>
    <row r="1199" spans="1:16" x14ac:dyDescent="0.2">
      <c r="A1199">
        <f t="shared" si="59"/>
        <v>1198</v>
      </c>
      <c r="B1199">
        <v>196</v>
      </c>
      <c r="C1199" t="s">
        <v>175</v>
      </c>
      <c r="D1199" t="s">
        <v>20</v>
      </c>
      <c r="E1199">
        <v>22.5</v>
      </c>
      <c r="F1199">
        <v>65.7</v>
      </c>
      <c r="G1199">
        <v>21.4</v>
      </c>
      <c r="H1199">
        <v>84.9</v>
      </c>
      <c r="I1199">
        <v>46.5</v>
      </c>
      <c r="J1199">
        <v>44.7</v>
      </c>
      <c r="K1199" s="1">
        <v>11628</v>
      </c>
      <c r="L1199">
        <v>15.3</v>
      </c>
      <c r="M1199" s="2">
        <v>0.25</v>
      </c>
      <c r="N1199">
        <v>2014</v>
      </c>
      <c r="O1199" s="10">
        <f t="shared" si="60"/>
        <v>41835</v>
      </c>
      <c r="P1199">
        <f t="shared" si="58"/>
        <v>3</v>
      </c>
    </row>
    <row r="1200" spans="1:16" x14ac:dyDescent="0.2">
      <c r="A1200">
        <f t="shared" si="59"/>
        <v>1199</v>
      </c>
      <c r="B1200">
        <v>197</v>
      </c>
      <c r="C1200" t="s">
        <v>468</v>
      </c>
      <c r="D1200" t="s">
        <v>14</v>
      </c>
      <c r="E1200">
        <v>15.9</v>
      </c>
      <c r="F1200">
        <v>61.5</v>
      </c>
      <c r="G1200">
        <v>14.5</v>
      </c>
      <c r="H1200">
        <v>99</v>
      </c>
      <c r="I1200">
        <v>44.7</v>
      </c>
      <c r="J1200">
        <v>44.6</v>
      </c>
      <c r="K1200" s="1">
        <v>4408</v>
      </c>
      <c r="L1200">
        <v>13.7</v>
      </c>
      <c r="M1200" s="2">
        <v>0.26</v>
      </c>
      <c r="N1200">
        <v>2014</v>
      </c>
      <c r="O1200" s="10">
        <f t="shared" si="60"/>
        <v>41836</v>
      </c>
      <c r="P1200">
        <f t="shared" si="58"/>
        <v>4</v>
      </c>
    </row>
    <row r="1201" spans="1:16" x14ac:dyDescent="0.2">
      <c r="A1201">
        <f t="shared" si="59"/>
        <v>1200</v>
      </c>
      <c r="B1201">
        <v>198</v>
      </c>
      <c r="C1201" t="s">
        <v>190</v>
      </c>
      <c r="D1201" t="s">
        <v>20</v>
      </c>
      <c r="E1201">
        <v>29.7</v>
      </c>
      <c r="F1201">
        <v>76.3</v>
      </c>
      <c r="G1201">
        <v>28.3</v>
      </c>
      <c r="H1201">
        <v>68.099999999999994</v>
      </c>
      <c r="I1201">
        <v>36.9</v>
      </c>
      <c r="J1201">
        <v>44.5</v>
      </c>
      <c r="K1201" s="1">
        <v>20174</v>
      </c>
      <c r="L1201">
        <v>15.2</v>
      </c>
      <c r="M1201" s="2">
        <v>0.28999999999999998</v>
      </c>
      <c r="N1201">
        <v>2014</v>
      </c>
      <c r="O1201" s="10">
        <f t="shared" si="60"/>
        <v>41837</v>
      </c>
      <c r="P1201">
        <f t="shared" si="58"/>
        <v>5</v>
      </c>
    </row>
    <row r="1202" spans="1:16" x14ac:dyDescent="0.2">
      <c r="A1202">
        <f t="shared" si="59"/>
        <v>1201</v>
      </c>
      <c r="B1202">
        <v>199</v>
      </c>
      <c r="C1202" t="s">
        <v>360</v>
      </c>
      <c r="D1202" t="s">
        <v>142</v>
      </c>
      <c r="E1202">
        <v>20.5</v>
      </c>
      <c r="F1202">
        <v>49.8</v>
      </c>
      <c r="G1202">
        <v>22.8</v>
      </c>
      <c r="H1202">
        <v>88.2</v>
      </c>
      <c r="I1202">
        <v>45.9</v>
      </c>
      <c r="J1202">
        <v>44.3</v>
      </c>
      <c r="K1202" s="1">
        <v>11506</v>
      </c>
      <c r="L1202">
        <v>25</v>
      </c>
      <c r="M1202" s="2">
        <v>7.0000000000000007E-2</v>
      </c>
      <c r="N1202">
        <v>2014</v>
      </c>
      <c r="O1202" s="10">
        <f t="shared" si="60"/>
        <v>41838</v>
      </c>
      <c r="P1202">
        <f t="shared" si="58"/>
        <v>6</v>
      </c>
    </row>
    <row r="1203" spans="1:16" x14ac:dyDescent="0.2">
      <c r="A1203">
        <f t="shared" si="59"/>
        <v>1202</v>
      </c>
      <c r="B1203">
        <v>199</v>
      </c>
      <c r="C1203" t="s">
        <v>254</v>
      </c>
      <c r="D1203" t="s">
        <v>244</v>
      </c>
      <c r="E1203">
        <v>39.9</v>
      </c>
      <c r="F1203">
        <v>43.3</v>
      </c>
      <c r="G1203">
        <v>48.3</v>
      </c>
      <c r="H1203">
        <v>44.8</v>
      </c>
      <c r="I1203">
        <v>44.7</v>
      </c>
      <c r="J1203">
        <v>44.3</v>
      </c>
      <c r="K1203" s="1">
        <v>23977</v>
      </c>
      <c r="L1203">
        <v>24.4</v>
      </c>
      <c r="M1203" s="2">
        <v>0.04</v>
      </c>
      <c r="N1203">
        <v>2014</v>
      </c>
      <c r="O1203" s="10">
        <f t="shared" si="60"/>
        <v>41839</v>
      </c>
      <c r="P1203">
        <f t="shared" si="58"/>
        <v>7</v>
      </c>
    </row>
    <row r="1204" spans="1:16" x14ac:dyDescent="0.2">
      <c r="A1204">
        <f t="shared" si="59"/>
        <v>1203</v>
      </c>
      <c r="B1204" t="s">
        <v>267</v>
      </c>
      <c r="C1204" t="s">
        <v>189</v>
      </c>
      <c r="D1204" t="s">
        <v>20</v>
      </c>
      <c r="E1204">
        <v>31.3</v>
      </c>
      <c r="F1204">
        <v>83.5</v>
      </c>
      <c r="G1204">
        <v>27.4</v>
      </c>
      <c r="H1204">
        <v>59.9</v>
      </c>
      <c r="I1204">
        <v>29</v>
      </c>
      <c r="J1204">
        <v>59.8</v>
      </c>
      <c r="K1204" s="1">
        <v>9454</v>
      </c>
      <c r="L1204">
        <v>17.2</v>
      </c>
      <c r="M1204" s="2">
        <v>0.38</v>
      </c>
      <c r="N1204">
        <v>2014</v>
      </c>
      <c r="O1204" s="10">
        <f t="shared" si="60"/>
        <v>41840</v>
      </c>
      <c r="P1204">
        <f t="shared" si="58"/>
        <v>1</v>
      </c>
    </row>
    <row r="1205" spans="1:16" x14ac:dyDescent="0.2">
      <c r="A1205">
        <f t="shared" si="59"/>
        <v>1204</v>
      </c>
      <c r="B1205" t="s">
        <v>267</v>
      </c>
      <c r="C1205" t="s">
        <v>269</v>
      </c>
      <c r="D1205" t="s">
        <v>20</v>
      </c>
      <c r="E1205">
        <v>28</v>
      </c>
      <c r="F1205">
        <v>70.599999999999994</v>
      </c>
      <c r="G1205">
        <v>30.9</v>
      </c>
      <c r="H1205">
        <v>64.599999999999994</v>
      </c>
      <c r="I1205">
        <v>34.4</v>
      </c>
      <c r="J1205">
        <v>59.8</v>
      </c>
      <c r="K1205" s="1">
        <v>23347</v>
      </c>
      <c r="L1205">
        <v>13.1</v>
      </c>
      <c r="M1205" s="2">
        <v>0.23</v>
      </c>
      <c r="N1205">
        <v>2014</v>
      </c>
      <c r="O1205" s="10">
        <f t="shared" si="60"/>
        <v>41841</v>
      </c>
      <c r="P1205">
        <f t="shared" si="58"/>
        <v>2</v>
      </c>
    </row>
    <row r="1206" spans="1:16" x14ac:dyDescent="0.2">
      <c r="A1206">
        <f t="shared" si="59"/>
        <v>1205</v>
      </c>
      <c r="B1206" t="s">
        <v>267</v>
      </c>
      <c r="C1206" t="s">
        <v>264</v>
      </c>
      <c r="D1206" t="s">
        <v>38</v>
      </c>
      <c r="E1206">
        <v>30.9</v>
      </c>
      <c r="F1206">
        <v>65.900000000000006</v>
      </c>
      <c r="G1206">
        <v>33.5</v>
      </c>
      <c r="H1206">
        <v>60.2</v>
      </c>
      <c r="I1206">
        <v>55.7</v>
      </c>
      <c r="J1206">
        <v>59.8</v>
      </c>
      <c r="K1206" s="1">
        <v>10015</v>
      </c>
      <c r="L1206">
        <v>7.1</v>
      </c>
      <c r="M1206" s="2">
        <v>0.28000000000000003</v>
      </c>
      <c r="N1206">
        <v>2014</v>
      </c>
      <c r="O1206" s="10">
        <f t="shared" si="60"/>
        <v>41842</v>
      </c>
      <c r="P1206">
        <f t="shared" si="58"/>
        <v>3</v>
      </c>
    </row>
    <row r="1207" spans="1:16" x14ac:dyDescent="0.2">
      <c r="A1207">
        <f t="shared" si="59"/>
        <v>1206</v>
      </c>
      <c r="B1207" t="s">
        <v>267</v>
      </c>
      <c r="C1207" t="s">
        <v>293</v>
      </c>
      <c r="D1207" t="s">
        <v>59</v>
      </c>
      <c r="E1207">
        <v>41.6</v>
      </c>
      <c r="F1207">
        <v>37.9</v>
      </c>
      <c r="G1207">
        <v>31.9</v>
      </c>
      <c r="H1207">
        <v>54.1</v>
      </c>
      <c r="I1207">
        <v>46.7</v>
      </c>
      <c r="J1207">
        <v>59.8</v>
      </c>
      <c r="K1207" s="1">
        <v>32175</v>
      </c>
      <c r="L1207">
        <v>12.2</v>
      </c>
      <c r="M1207" s="2">
        <v>0.11</v>
      </c>
      <c r="N1207">
        <v>2014</v>
      </c>
      <c r="O1207" s="10">
        <f t="shared" si="60"/>
        <v>41843</v>
      </c>
      <c r="P1207">
        <f t="shared" si="58"/>
        <v>4</v>
      </c>
    </row>
    <row r="1208" spans="1:16" x14ac:dyDescent="0.2">
      <c r="A1208">
        <f t="shared" si="59"/>
        <v>1207</v>
      </c>
      <c r="B1208" t="s">
        <v>267</v>
      </c>
      <c r="C1208" t="s">
        <v>209</v>
      </c>
      <c r="D1208" t="s">
        <v>70</v>
      </c>
      <c r="E1208">
        <v>28.9</v>
      </c>
      <c r="F1208">
        <v>56.4</v>
      </c>
      <c r="G1208">
        <v>20.399999999999999</v>
      </c>
      <c r="H1208">
        <v>80.7</v>
      </c>
      <c r="I1208">
        <v>39.799999999999997</v>
      </c>
      <c r="J1208">
        <v>59.8</v>
      </c>
      <c r="K1208" s="1">
        <v>31861</v>
      </c>
      <c r="L1208">
        <v>9.3000000000000007</v>
      </c>
      <c r="M1208" s="2">
        <v>0.15</v>
      </c>
      <c r="N1208">
        <v>2014</v>
      </c>
      <c r="O1208" s="10">
        <f t="shared" si="60"/>
        <v>41844</v>
      </c>
      <c r="P1208">
        <f t="shared" si="58"/>
        <v>5</v>
      </c>
    </row>
    <row r="1209" spans="1:16" x14ac:dyDescent="0.2">
      <c r="A1209">
        <f t="shared" si="59"/>
        <v>1208</v>
      </c>
      <c r="B1209" t="s">
        <v>267</v>
      </c>
      <c r="C1209" t="s">
        <v>333</v>
      </c>
      <c r="D1209" t="s">
        <v>142</v>
      </c>
      <c r="E1209">
        <v>26.2</v>
      </c>
      <c r="F1209">
        <v>35.700000000000003</v>
      </c>
      <c r="G1209">
        <v>19.2</v>
      </c>
      <c r="H1209">
        <v>82.3</v>
      </c>
      <c r="I1209">
        <v>68.2</v>
      </c>
      <c r="J1209">
        <v>59.8</v>
      </c>
      <c r="K1209" s="1">
        <v>34550</v>
      </c>
      <c r="L1209">
        <v>16</v>
      </c>
      <c r="M1209" s="2">
        <v>0.05</v>
      </c>
      <c r="N1209">
        <v>2014</v>
      </c>
      <c r="O1209" s="10">
        <f t="shared" si="60"/>
        <v>41845</v>
      </c>
      <c r="P1209">
        <f t="shared" si="58"/>
        <v>6</v>
      </c>
    </row>
    <row r="1210" spans="1:16" x14ac:dyDescent="0.2">
      <c r="A1210">
        <f t="shared" si="59"/>
        <v>1209</v>
      </c>
      <c r="B1210" t="s">
        <v>267</v>
      </c>
      <c r="C1210" t="s">
        <v>294</v>
      </c>
      <c r="D1210" t="s">
        <v>47</v>
      </c>
      <c r="E1210">
        <v>46.2</v>
      </c>
      <c r="F1210">
        <v>35.5</v>
      </c>
      <c r="G1210">
        <v>42.2</v>
      </c>
      <c r="H1210">
        <v>41.1</v>
      </c>
      <c r="I1210">
        <v>70.3</v>
      </c>
      <c r="J1210">
        <v>59.8</v>
      </c>
      <c r="K1210" s="1">
        <v>24043</v>
      </c>
      <c r="L1210">
        <v>15.8</v>
      </c>
      <c r="M1210" s="2">
        <v>0.14000000000000001</v>
      </c>
      <c r="N1210">
        <v>2014</v>
      </c>
      <c r="O1210" s="10">
        <f t="shared" si="60"/>
        <v>41846</v>
      </c>
      <c r="P1210">
        <f t="shared" si="58"/>
        <v>7</v>
      </c>
    </row>
    <row r="1211" spans="1:16" x14ac:dyDescent="0.2">
      <c r="A1211">
        <f t="shared" si="59"/>
        <v>1210</v>
      </c>
      <c r="B1211" t="s">
        <v>267</v>
      </c>
      <c r="C1211" t="s">
        <v>471</v>
      </c>
      <c r="D1211" t="s">
        <v>33</v>
      </c>
      <c r="E1211">
        <v>37.700000000000003</v>
      </c>
      <c r="F1211">
        <v>54</v>
      </c>
      <c r="G1211">
        <v>29.1</v>
      </c>
      <c r="H1211">
        <v>59.3</v>
      </c>
      <c r="I1211">
        <v>68.5</v>
      </c>
      <c r="J1211">
        <v>59.8</v>
      </c>
      <c r="K1211" s="1">
        <v>27227</v>
      </c>
      <c r="L1211">
        <v>16.2</v>
      </c>
      <c r="M1211" s="2">
        <v>0.12</v>
      </c>
      <c r="N1211">
        <v>2014</v>
      </c>
      <c r="O1211" s="10">
        <f t="shared" si="60"/>
        <v>41847</v>
      </c>
      <c r="P1211">
        <f t="shared" si="58"/>
        <v>1</v>
      </c>
    </row>
    <row r="1212" spans="1:16" x14ac:dyDescent="0.2">
      <c r="A1212">
        <f t="shared" si="59"/>
        <v>1211</v>
      </c>
      <c r="B1212" t="s">
        <v>267</v>
      </c>
      <c r="C1212" t="s">
        <v>220</v>
      </c>
      <c r="D1212" t="s">
        <v>142</v>
      </c>
      <c r="E1212">
        <v>39.200000000000003</v>
      </c>
      <c r="F1212">
        <v>31.2</v>
      </c>
      <c r="G1212">
        <v>30</v>
      </c>
      <c r="H1212">
        <v>56.4</v>
      </c>
      <c r="I1212">
        <v>57</v>
      </c>
      <c r="J1212">
        <v>59.8</v>
      </c>
      <c r="K1212" s="1">
        <v>25779</v>
      </c>
      <c r="L1212">
        <v>22.2</v>
      </c>
      <c r="M1212" s="2">
        <v>7.0000000000000007E-2</v>
      </c>
      <c r="N1212">
        <v>2014</v>
      </c>
      <c r="O1212" s="10">
        <f t="shared" si="60"/>
        <v>41848</v>
      </c>
      <c r="P1212">
        <f t="shared" si="58"/>
        <v>2</v>
      </c>
    </row>
    <row r="1213" spans="1:16" x14ac:dyDescent="0.2">
      <c r="A1213">
        <f t="shared" si="59"/>
        <v>1212</v>
      </c>
      <c r="B1213" t="s">
        <v>267</v>
      </c>
      <c r="C1213" t="s">
        <v>271</v>
      </c>
      <c r="D1213" t="s">
        <v>44</v>
      </c>
      <c r="E1213">
        <v>37.4</v>
      </c>
      <c r="F1213">
        <v>28</v>
      </c>
      <c r="G1213">
        <v>32.1</v>
      </c>
      <c r="H1213">
        <v>55.1</v>
      </c>
      <c r="I1213">
        <v>80.599999999999994</v>
      </c>
      <c r="J1213">
        <v>59.8</v>
      </c>
      <c r="K1213" s="1">
        <v>15529</v>
      </c>
      <c r="L1213">
        <v>7.9</v>
      </c>
      <c r="M1213" s="2">
        <v>0.1</v>
      </c>
      <c r="N1213">
        <v>2014</v>
      </c>
      <c r="O1213" s="10">
        <f t="shared" si="60"/>
        <v>41849</v>
      </c>
      <c r="P1213">
        <f t="shared" si="58"/>
        <v>3</v>
      </c>
    </row>
    <row r="1214" spans="1:16" x14ac:dyDescent="0.2">
      <c r="A1214">
        <f t="shared" si="59"/>
        <v>1213</v>
      </c>
      <c r="B1214" t="s">
        <v>267</v>
      </c>
      <c r="C1214" t="s">
        <v>466</v>
      </c>
      <c r="D1214" t="s">
        <v>20</v>
      </c>
      <c r="E1214">
        <v>20.5</v>
      </c>
      <c r="F1214">
        <v>57.3</v>
      </c>
      <c r="G1214">
        <v>22.9</v>
      </c>
      <c r="H1214">
        <v>84.1</v>
      </c>
      <c r="I1214">
        <v>30.6</v>
      </c>
      <c r="J1214">
        <v>59.8</v>
      </c>
      <c r="K1214" s="1">
        <v>2958</v>
      </c>
      <c r="L1214">
        <v>13.4</v>
      </c>
      <c r="M1214" s="2">
        <v>0.17</v>
      </c>
      <c r="N1214">
        <v>2014</v>
      </c>
      <c r="O1214" s="10">
        <f t="shared" si="60"/>
        <v>41850</v>
      </c>
      <c r="P1214">
        <f t="shared" si="58"/>
        <v>4</v>
      </c>
    </row>
    <row r="1215" spans="1:16" x14ac:dyDescent="0.2">
      <c r="A1215">
        <f t="shared" si="59"/>
        <v>1214</v>
      </c>
      <c r="B1215" t="s">
        <v>267</v>
      </c>
      <c r="C1215" t="s">
        <v>380</v>
      </c>
      <c r="D1215" t="s">
        <v>47</v>
      </c>
      <c r="E1215">
        <v>37.6</v>
      </c>
      <c r="F1215">
        <v>33.700000000000003</v>
      </c>
      <c r="G1215">
        <v>38.799999999999997</v>
      </c>
      <c r="H1215">
        <v>45.8</v>
      </c>
      <c r="I1215">
        <v>98.6</v>
      </c>
      <c r="J1215">
        <v>59.8</v>
      </c>
      <c r="K1215" s="1">
        <v>24365</v>
      </c>
      <c r="L1215">
        <v>20.3</v>
      </c>
      <c r="M1215" s="2">
        <v>0.09</v>
      </c>
      <c r="N1215">
        <v>2014</v>
      </c>
      <c r="O1215" s="10">
        <f t="shared" si="60"/>
        <v>41851</v>
      </c>
      <c r="P1215">
        <f t="shared" si="58"/>
        <v>5</v>
      </c>
    </row>
    <row r="1216" spans="1:16" x14ac:dyDescent="0.2">
      <c r="A1216">
        <f t="shared" si="59"/>
        <v>1215</v>
      </c>
      <c r="B1216" t="s">
        <v>267</v>
      </c>
      <c r="C1216" t="s">
        <v>273</v>
      </c>
      <c r="D1216" t="s">
        <v>244</v>
      </c>
      <c r="E1216">
        <v>35.1</v>
      </c>
      <c r="F1216">
        <v>59.7</v>
      </c>
      <c r="G1216">
        <v>37.200000000000003</v>
      </c>
      <c r="H1216">
        <v>48.9</v>
      </c>
      <c r="I1216">
        <v>36.200000000000003</v>
      </c>
      <c r="J1216">
        <v>59.8</v>
      </c>
      <c r="K1216" s="1">
        <v>13855</v>
      </c>
      <c r="L1216">
        <v>19.399999999999999</v>
      </c>
      <c r="M1216" s="2">
        <v>0.04</v>
      </c>
      <c r="N1216">
        <v>2014</v>
      </c>
      <c r="O1216" s="10">
        <f t="shared" si="60"/>
        <v>41852</v>
      </c>
      <c r="P1216">
        <f t="shared" si="58"/>
        <v>6</v>
      </c>
    </row>
    <row r="1217" spans="1:16" x14ac:dyDescent="0.2">
      <c r="A1217">
        <f t="shared" si="59"/>
        <v>1216</v>
      </c>
      <c r="B1217" t="s">
        <v>267</v>
      </c>
      <c r="C1217" t="s">
        <v>297</v>
      </c>
      <c r="D1217" t="s">
        <v>44</v>
      </c>
      <c r="E1217">
        <v>19.3</v>
      </c>
      <c r="F1217">
        <v>29.4</v>
      </c>
      <c r="G1217">
        <v>9.6</v>
      </c>
      <c r="H1217">
        <v>100</v>
      </c>
      <c r="I1217">
        <v>31</v>
      </c>
      <c r="J1217">
        <v>59.8</v>
      </c>
      <c r="K1217" s="1">
        <v>9303</v>
      </c>
      <c r="L1217">
        <v>9.9</v>
      </c>
      <c r="M1217" s="2">
        <v>0.04</v>
      </c>
      <c r="N1217">
        <v>2014</v>
      </c>
      <c r="O1217" s="10">
        <f t="shared" si="60"/>
        <v>41853</v>
      </c>
      <c r="P1217">
        <f t="shared" si="58"/>
        <v>7</v>
      </c>
    </row>
    <row r="1218" spans="1:16" x14ac:dyDescent="0.2">
      <c r="A1218">
        <f t="shared" si="59"/>
        <v>1217</v>
      </c>
      <c r="B1218" t="s">
        <v>267</v>
      </c>
      <c r="C1218" t="s">
        <v>275</v>
      </c>
      <c r="D1218" t="s">
        <v>70</v>
      </c>
      <c r="E1218">
        <v>38.6</v>
      </c>
      <c r="F1218">
        <v>54.6</v>
      </c>
      <c r="G1218">
        <v>20.6</v>
      </c>
      <c r="H1218">
        <v>68.400000000000006</v>
      </c>
      <c r="I1218">
        <v>51.1</v>
      </c>
      <c r="J1218">
        <v>59.8</v>
      </c>
      <c r="K1218" s="1">
        <v>9187</v>
      </c>
      <c r="L1218">
        <v>11.2</v>
      </c>
      <c r="M1218" s="2">
        <v>0.1</v>
      </c>
      <c r="N1218">
        <v>2014</v>
      </c>
      <c r="O1218" s="10">
        <f t="shared" si="60"/>
        <v>41854</v>
      </c>
      <c r="P1218">
        <f t="shared" si="58"/>
        <v>1</v>
      </c>
    </row>
    <row r="1219" spans="1:16" x14ac:dyDescent="0.2">
      <c r="A1219">
        <f t="shared" si="59"/>
        <v>1218</v>
      </c>
      <c r="B1219" t="s">
        <v>267</v>
      </c>
      <c r="C1219" t="s">
        <v>98</v>
      </c>
      <c r="D1219" t="s">
        <v>57</v>
      </c>
      <c r="E1219">
        <v>28.7</v>
      </c>
      <c r="F1219">
        <v>78.2</v>
      </c>
      <c r="G1219">
        <v>34.299999999999997</v>
      </c>
      <c r="H1219">
        <v>56.8</v>
      </c>
      <c r="I1219">
        <v>54.1</v>
      </c>
      <c r="J1219">
        <v>59.8</v>
      </c>
      <c r="K1219" s="1">
        <v>20771</v>
      </c>
      <c r="L1219">
        <v>30.1</v>
      </c>
      <c r="M1219" s="2">
        <v>0.26</v>
      </c>
      <c r="N1219">
        <v>2014</v>
      </c>
      <c r="O1219" s="10">
        <f t="shared" si="60"/>
        <v>41855</v>
      </c>
      <c r="P1219">
        <f t="shared" ref="P1219:P1282" si="61" xml:space="preserve"> WEEKDAY(O:O,1)</f>
        <v>2</v>
      </c>
    </row>
    <row r="1220" spans="1:16" x14ac:dyDescent="0.2">
      <c r="A1220">
        <f t="shared" ref="A1220:A1283" si="62">A1219+1</f>
        <v>1219</v>
      </c>
      <c r="B1220" t="s">
        <v>267</v>
      </c>
      <c r="C1220" t="s">
        <v>168</v>
      </c>
      <c r="D1220" t="s">
        <v>169</v>
      </c>
      <c r="E1220">
        <v>30.8</v>
      </c>
      <c r="F1220">
        <v>62.9</v>
      </c>
      <c r="G1220">
        <v>28.2</v>
      </c>
      <c r="H1220">
        <v>66.599999999999994</v>
      </c>
      <c r="I1220">
        <v>34.700000000000003</v>
      </c>
      <c r="J1220">
        <v>59.8</v>
      </c>
      <c r="K1220" s="1">
        <v>11623</v>
      </c>
      <c r="L1220">
        <v>11.1</v>
      </c>
      <c r="M1220" s="2">
        <v>0.12</v>
      </c>
      <c r="N1220">
        <v>2014</v>
      </c>
      <c r="O1220" s="10">
        <f t="shared" si="60"/>
        <v>41856</v>
      </c>
      <c r="P1220">
        <f t="shared" si="61"/>
        <v>3</v>
      </c>
    </row>
    <row r="1221" spans="1:16" x14ac:dyDescent="0.2">
      <c r="A1221">
        <f t="shared" si="62"/>
        <v>1220</v>
      </c>
      <c r="B1221" t="s">
        <v>267</v>
      </c>
      <c r="C1221" t="s">
        <v>300</v>
      </c>
      <c r="D1221" t="s">
        <v>33</v>
      </c>
      <c r="E1221">
        <v>32.799999999999997</v>
      </c>
      <c r="F1221">
        <v>62.9</v>
      </c>
      <c r="G1221">
        <v>30.2</v>
      </c>
      <c r="H1221">
        <v>56.8</v>
      </c>
      <c r="I1221">
        <v>45.4</v>
      </c>
      <c r="J1221">
        <v>59.8</v>
      </c>
      <c r="K1221" s="1">
        <v>28341</v>
      </c>
      <c r="L1221">
        <v>16.5</v>
      </c>
      <c r="M1221" s="2">
        <v>0.17</v>
      </c>
      <c r="N1221">
        <v>2014</v>
      </c>
      <c r="O1221" s="10">
        <f t="shared" si="60"/>
        <v>41857</v>
      </c>
      <c r="P1221">
        <f t="shared" si="61"/>
        <v>4</v>
      </c>
    </row>
    <row r="1222" spans="1:16" x14ac:dyDescent="0.2">
      <c r="A1222">
        <f t="shared" si="62"/>
        <v>1221</v>
      </c>
      <c r="B1222" t="s">
        <v>267</v>
      </c>
      <c r="C1222" t="s">
        <v>280</v>
      </c>
      <c r="D1222" t="s">
        <v>68</v>
      </c>
      <c r="E1222">
        <v>23.4</v>
      </c>
      <c r="F1222">
        <v>47.1</v>
      </c>
      <c r="G1222">
        <v>35.799999999999997</v>
      </c>
      <c r="H1222">
        <v>64.099999999999994</v>
      </c>
      <c r="I1222">
        <v>38</v>
      </c>
      <c r="J1222">
        <v>59.8</v>
      </c>
      <c r="K1222" s="1">
        <v>26420</v>
      </c>
      <c r="L1222">
        <v>16.399999999999999</v>
      </c>
      <c r="M1222" s="2">
        <v>0.12</v>
      </c>
      <c r="N1222">
        <v>2014</v>
      </c>
      <c r="O1222" s="10">
        <f t="shared" si="60"/>
        <v>41858</v>
      </c>
      <c r="P1222">
        <f t="shared" si="61"/>
        <v>5</v>
      </c>
    </row>
    <row r="1223" spans="1:16" x14ac:dyDescent="0.2">
      <c r="A1223">
        <f t="shared" si="62"/>
        <v>1222</v>
      </c>
      <c r="B1223" t="s">
        <v>267</v>
      </c>
      <c r="C1223" t="s">
        <v>225</v>
      </c>
      <c r="D1223" t="s">
        <v>226</v>
      </c>
      <c r="E1223">
        <v>25.2</v>
      </c>
      <c r="F1223">
        <v>91.4</v>
      </c>
      <c r="G1223">
        <v>17.2</v>
      </c>
      <c r="H1223">
        <v>70.599999999999994</v>
      </c>
      <c r="I1223">
        <v>40.200000000000003</v>
      </c>
      <c r="J1223">
        <v>59.8</v>
      </c>
      <c r="K1223" s="1">
        <v>18209</v>
      </c>
      <c r="L1223">
        <v>16.899999999999999</v>
      </c>
      <c r="M1223" s="2">
        <v>0.39</v>
      </c>
      <c r="N1223">
        <v>2014</v>
      </c>
      <c r="O1223" s="10">
        <f t="shared" si="60"/>
        <v>41859</v>
      </c>
      <c r="P1223">
        <f t="shared" si="61"/>
        <v>6</v>
      </c>
    </row>
    <row r="1224" spans="1:16" x14ac:dyDescent="0.2">
      <c r="A1224">
        <f t="shared" si="62"/>
        <v>1223</v>
      </c>
      <c r="B1224" t="s">
        <v>267</v>
      </c>
      <c r="C1224" t="s">
        <v>75</v>
      </c>
      <c r="D1224" t="s">
        <v>59</v>
      </c>
      <c r="E1224">
        <v>38.700000000000003</v>
      </c>
      <c r="F1224">
        <v>25.8</v>
      </c>
      <c r="G1224">
        <v>26.1</v>
      </c>
      <c r="H1224">
        <v>69.599999999999994</v>
      </c>
      <c r="I1224">
        <v>69.400000000000006</v>
      </c>
      <c r="J1224">
        <v>59.8</v>
      </c>
      <c r="K1224" s="1">
        <v>14290</v>
      </c>
      <c r="L1224">
        <v>7.9</v>
      </c>
      <c r="M1224" s="2">
        <v>0.02</v>
      </c>
      <c r="N1224">
        <v>2014</v>
      </c>
      <c r="O1224" s="10">
        <f t="shared" si="60"/>
        <v>41860</v>
      </c>
      <c r="P1224">
        <f t="shared" si="61"/>
        <v>7</v>
      </c>
    </row>
    <row r="1225" spans="1:16" x14ac:dyDescent="0.2">
      <c r="A1225">
        <f t="shared" si="62"/>
        <v>1224</v>
      </c>
      <c r="B1225" t="s">
        <v>267</v>
      </c>
      <c r="C1225" t="s">
        <v>284</v>
      </c>
      <c r="D1225" t="s">
        <v>62</v>
      </c>
      <c r="E1225">
        <v>25.2</v>
      </c>
      <c r="F1225">
        <v>69.2</v>
      </c>
      <c r="G1225">
        <v>21.1</v>
      </c>
      <c r="H1225">
        <v>76.599999999999994</v>
      </c>
      <c r="I1225">
        <v>32</v>
      </c>
      <c r="J1225">
        <v>59.8</v>
      </c>
      <c r="K1225" s="1">
        <v>46208</v>
      </c>
      <c r="L1225">
        <v>17.8</v>
      </c>
      <c r="M1225" s="2">
        <v>0.21</v>
      </c>
      <c r="N1225">
        <v>2014</v>
      </c>
      <c r="O1225" s="10">
        <f t="shared" si="60"/>
        <v>41861</v>
      </c>
      <c r="P1225">
        <f t="shared" si="61"/>
        <v>1</v>
      </c>
    </row>
    <row r="1226" spans="1:16" x14ac:dyDescent="0.2">
      <c r="A1226">
        <f t="shared" si="62"/>
        <v>1225</v>
      </c>
      <c r="B1226" t="s">
        <v>267</v>
      </c>
      <c r="C1226" t="s">
        <v>353</v>
      </c>
      <c r="D1226" t="s">
        <v>299</v>
      </c>
      <c r="E1226">
        <v>27.2</v>
      </c>
      <c r="F1226">
        <v>54.7</v>
      </c>
      <c r="G1226">
        <v>22.9</v>
      </c>
      <c r="H1226">
        <v>71.5</v>
      </c>
      <c r="I1226">
        <v>42.8</v>
      </c>
      <c r="J1226">
        <v>59.8</v>
      </c>
      <c r="K1226" s="1">
        <v>16841</v>
      </c>
      <c r="L1226">
        <v>43.2</v>
      </c>
      <c r="M1226" s="2">
        <v>0.08</v>
      </c>
      <c r="N1226">
        <v>2014</v>
      </c>
      <c r="O1226" s="10">
        <f t="shared" si="60"/>
        <v>41862</v>
      </c>
      <c r="P1226">
        <f t="shared" si="61"/>
        <v>2</v>
      </c>
    </row>
    <row r="1227" spans="1:16" x14ac:dyDescent="0.2">
      <c r="A1227">
        <f t="shared" si="62"/>
        <v>1226</v>
      </c>
      <c r="B1227" t="s">
        <v>267</v>
      </c>
      <c r="C1227" t="s">
        <v>227</v>
      </c>
      <c r="D1227" t="s">
        <v>70</v>
      </c>
      <c r="E1227">
        <v>31.1</v>
      </c>
      <c r="F1227">
        <v>56.6</v>
      </c>
      <c r="G1227">
        <v>21.6</v>
      </c>
      <c r="H1227">
        <v>71.8</v>
      </c>
      <c r="I1227">
        <v>32.299999999999997</v>
      </c>
      <c r="J1227">
        <v>59.8</v>
      </c>
      <c r="K1227" s="1">
        <v>28327</v>
      </c>
      <c r="L1227">
        <v>38.9</v>
      </c>
      <c r="M1227" s="2">
        <v>0.12</v>
      </c>
      <c r="N1227">
        <v>2014</v>
      </c>
      <c r="O1227" s="10">
        <f t="shared" si="60"/>
        <v>41863</v>
      </c>
      <c r="P1227">
        <f t="shared" si="61"/>
        <v>3</v>
      </c>
    </row>
    <row r="1228" spans="1:16" x14ac:dyDescent="0.2">
      <c r="A1228">
        <f t="shared" si="62"/>
        <v>1227</v>
      </c>
      <c r="B1228" t="s">
        <v>267</v>
      </c>
      <c r="C1228" t="s">
        <v>164</v>
      </c>
      <c r="D1228" t="s">
        <v>33</v>
      </c>
      <c r="E1228">
        <v>18.100000000000001</v>
      </c>
      <c r="F1228">
        <v>67</v>
      </c>
      <c r="G1228">
        <v>28.5</v>
      </c>
      <c r="H1228">
        <v>75.5</v>
      </c>
      <c r="I1228">
        <v>30.1</v>
      </c>
      <c r="J1228">
        <v>59.8</v>
      </c>
      <c r="K1228" s="1">
        <v>17581</v>
      </c>
      <c r="L1228">
        <v>21.5</v>
      </c>
      <c r="M1228" s="2">
        <v>0.11</v>
      </c>
      <c r="N1228">
        <v>2014</v>
      </c>
      <c r="O1228" s="10">
        <f t="shared" si="60"/>
        <v>41864</v>
      </c>
      <c r="P1228">
        <f t="shared" si="61"/>
        <v>4</v>
      </c>
    </row>
    <row r="1229" spans="1:16" x14ac:dyDescent="0.2">
      <c r="A1229">
        <f t="shared" si="62"/>
        <v>1228</v>
      </c>
      <c r="B1229" t="s">
        <v>267</v>
      </c>
      <c r="C1229" t="s">
        <v>100</v>
      </c>
      <c r="D1229" t="s">
        <v>14</v>
      </c>
      <c r="E1229">
        <v>37.200000000000003</v>
      </c>
      <c r="F1229">
        <v>26</v>
      </c>
      <c r="G1229">
        <v>18.5</v>
      </c>
      <c r="H1229">
        <v>73.599999999999994</v>
      </c>
      <c r="I1229">
        <v>31.9</v>
      </c>
      <c r="J1229">
        <v>59.8</v>
      </c>
      <c r="K1229" s="1">
        <v>7867</v>
      </c>
      <c r="L1229">
        <v>11.8</v>
      </c>
      <c r="M1229" s="2">
        <v>7.0000000000000007E-2</v>
      </c>
      <c r="N1229">
        <v>2014</v>
      </c>
      <c r="O1229" s="10">
        <f t="shared" si="60"/>
        <v>41865</v>
      </c>
      <c r="P1229">
        <f t="shared" si="61"/>
        <v>5</v>
      </c>
    </row>
    <row r="1230" spans="1:16" x14ac:dyDescent="0.2">
      <c r="A1230">
        <f t="shared" si="62"/>
        <v>1229</v>
      </c>
      <c r="B1230" t="s">
        <v>288</v>
      </c>
      <c r="C1230" t="s">
        <v>268</v>
      </c>
      <c r="D1230" t="s">
        <v>177</v>
      </c>
      <c r="E1230">
        <v>30.6</v>
      </c>
      <c r="F1230">
        <v>48.3</v>
      </c>
      <c r="G1230">
        <v>28</v>
      </c>
      <c r="H1230">
        <v>64.2</v>
      </c>
      <c r="I1230">
        <v>39.1</v>
      </c>
      <c r="J1230">
        <v>59.8</v>
      </c>
      <c r="K1230" s="1">
        <v>30538</v>
      </c>
      <c r="L1230">
        <v>12.3</v>
      </c>
      <c r="M1230" s="2">
        <v>0.1</v>
      </c>
      <c r="N1230">
        <v>2014</v>
      </c>
      <c r="O1230" s="10">
        <f t="shared" si="60"/>
        <v>41866</v>
      </c>
      <c r="P1230">
        <f t="shared" si="61"/>
        <v>6</v>
      </c>
    </row>
    <row r="1231" spans="1:16" x14ac:dyDescent="0.2">
      <c r="A1231">
        <f t="shared" si="62"/>
        <v>1230</v>
      </c>
      <c r="B1231" t="s">
        <v>288</v>
      </c>
      <c r="C1231" t="s">
        <v>141</v>
      </c>
      <c r="D1231" t="s">
        <v>142</v>
      </c>
      <c r="E1231">
        <v>24.4</v>
      </c>
      <c r="F1231">
        <v>43.7</v>
      </c>
      <c r="G1231">
        <v>26</v>
      </c>
      <c r="H1231">
        <v>69.2</v>
      </c>
      <c r="I1231">
        <v>46.6</v>
      </c>
      <c r="J1231">
        <v>59.8</v>
      </c>
      <c r="K1231">
        <v>23873.8</v>
      </c>
      <c r="L1231">
        <v>18.399999999999999</v>
      </c>
      <c r="M1231" s="2">
        <v>0.25</v>
      </c>
      <c r="N1231">
        <v>2014</v>
      </c>
      <c r="O1231" s="10">
        <f t="shared" si="60"/>
        <v>41867</v>
      </c>
      <c r="P1231">
        <f t="shared" si="61"/>
        <v>7</v>
      </c>
    </row>
    <row r="1232" spans="1:16" x14ac:dyDescent="0.2">
      <c r="A1232">
        <f t="shared" si="62"/>
        <v>1231</v>
      </c>
      <c r="B1232" t="s">
        <v>288</v>
      </c>
      <c r="C1232" t="s">
        <v>195</v>
      </c>
      <c r="D1232" t="s">
        <v>14</v>
      </c>
      <c r="E1232">
        <v>47.2</v>
      </c>
      <c r="F1232">
        <v>30.8</v>
      </c>
      <c r="G1232">
        <v>12.1</v>
      </c>
      <c r="H1232">
        <v>63.5</v>
      </c>
      <c r="I1232">
        <v>49</v>
      </c>
      <c r="J1232">
        <v>59.8</v>
      </c>
      <c r="K1232">
        <v>23873.8</v>
      </c>
      <c r="L1232">
        <v>18.399999999999999</v>
      </c>
      <c r="M1232" s="2">
        <v>0.25</v>
      </c>
      <c r="N1232">
        <v>2014</v>
      </c>
      <c r="O1232" s="10">
        <f t="shared" si="60"/>
        <v>41868</v>
      </c>
      <c r="P1232">
        <f t="shared" si="61"/>
        <v>1</v>
      </c>
    </row>
    <row r="1233" spans="1:16" x14ac:dyDescent="0.2">
      <c r="A1233">
        <f t="shared" si="62"/>
        <v>1232</v>
      </c>
      <c r="B1233" t="s">
        <v>288</v>
      </c>
      <c r="C1233" t="s">
        <v>334</v>
      </c>
      <c r="D1233" t="s">
        <v>335</v>
      </c>
      <c r="E1233">
        <v>54.4</v>
      </c>
      <c r="F1233">
        <v>55.7</v>
      </c>
      <c r="G1233">
        <v>36.6</v>
      </c>
      <c r="H1233">
        <v>27</v>
      </c>
      <c r="I1233">
        <v>72.2</v>
      </c>
      <c r="J1233">
        <v>59.8</v>
      </c>
      <c r="K1233" s="1">
        <v>30822</v>
      </c>
      <c r="L1233">
        <v>7.7</v>
      </c>
      <c r="M1233" s="2">
        <v>0.2</v>
      </c>
      <c r="N1233">
        <v>2014</v>
      </c>
      <c r="O1233" s="10">
        <f t="shared" si="60"/>
        <v>41869</v>
      </c>
      <c r="P1233">
        <f t="shared" si="61"/>
        <v>2</v>
      </c>
    </row>
    <row r="1234" spans="1:16" x14ac:dyDescent="0.2">
      <c r="A1234">
        <f t="shared" si="62"/>
        <v>1233</v>
      </c>
      <c r="B1234" t="s">
        <v>288</v>
      </c>
      <c r="C1234" t="s">
        <v>508</v>
      </c>
      <c r="D1234" t="s">
        <v>366</v>
      </c>
      <c r="E1234">
        <v>25.8</v>
      </c>
      <c r="F1234">
        <v>29.3</v>
      </c>
      <c r="G1234">
        <v>14</v>
      </c>
      <c r="H1234">
        <v>84.7</v>
      </c>
      <c r="I1234">
        <v>28.4</v>
      </c>
      <c r="J1234">
        <v>59.8</v>
      </c>
      <c r="K1234" s="1">
        <v>16691</v>
      </c>
      <c r="L1234">
        <v>23.9</v>
      </c>
      <c r="M1234" s="2">
        <v>0.01</v>
      </c>
      <c r="N1234">
        <v>2014</v>
      </c>
      <c r="O1234" s="10">
        <f t="shared" si="60"/>
        <v>41870</v>
      </c>
      <c r="P1234">
        <f t="shared" si="61"/>
        <v>3</v>
      </c>
    </row>
    <row r="1235" spans="1:16" x14ac:dyDescent="0.2">
      <c r="A1235">
        <f t="shared" si="62"/>
        <v>1234</v>
      </c>
      <c r="B1235" t="s">
        <v>288</v>
      </c>
      <c r="C1235" t="s">
        <v>258</v>
      </c>
      <c r="D1235" t="s">
        <v>33</v>
      </c>
      <c r="E1235">
        <v>36.200000000000003</v>
      </c>
      <c r="F1235">
        <v>59.8</v>
      </c>
      <c r="G1235">
        <v>29.5</v>
      </c>
      <c r="H1235">
        <v>51.6</v>
      </c>
      <c r="I1235">
        <v>63.5</v>
      </c>
      <c r="J1235">
        <v>59.8</v>
      </c>
      <c r="K1235" s="1">
        <v>20488</v>
      </c>
      <c r="L1235">
        <v>22.1</v>
      </c>
      <c r="M1235" s="2">
        <v>0.1</v>
      </c>
      <c r="N1235">
        <v>2014</v>
      </c>
      <c r="O1235" s="10">
        <f t="shared" si="60"/>
        <v>41871</v>
      </c>
      <c r="P1235">
        <f t="shared" si="61"/>
        <v>4</v>
      </c>
    </row>
    <row r="1236" spans="1:16" x14ac:dyDescent="0.2">
      <c r="A1236">
        <f t="shared" si="62"/>
        <v>1235</v>
      </c>
      <c r="B1236" t="s">
        <v>288</v>
      </c>
      <c r="C1236" t="s">
        <v>487</v>
      </c>
      <c r="D1236" t="s">
        <v>59</v>
      </c>
      <c r="E1236">
        <v>35.5</v>
      </c>
      <c r="F1236">
        <v>48.4</v>
      </c>
      <c r="G1236">
        <v>13.4</v>
      </c>
      <c r="H1236">
        <v>69.599999999999994</v>
      </c>
      <c r="I1236">
        <v>40.4</v>
      </c>
      <c r="J1236">
        <v>59.8</v>
      </c>
      <c r="K1236" s="1">
        <v>24954</v>
      </c>
      <c r="L1236">
        <v>12.7</v>
      </c>
      <c r="M1236" s="2">
        <v>0.06</v>
      </c>
      <c r="N1236">
        <v>2014</v>
      </c>
      <c r="O1236" s="10">
        <f t="shared" si="60"/>
        <v>41872</v>
      </c>
      <c r="P1236">
        <f t="shared" si="61"/>
        <v>5</v>
      </c>
    </row>
    <row r="1237" spans="1:16" x14ac:dyDescent="0.2">
      <c r="A1237">
        <f t="shared" si="62"/>
        <v>1236</v>
      </c>
      <c r="B1237" t="s">
        <v>288</v>
      </c>
      <c r="C1237" t="s">
        <v>237</v>
      </c>
      <c r="D1237" t="s">
        <v>33</v>
      </c>
      <c r="E1237">
        <v>22</v>
      </c>
      <c r="F1237">
        <v>58.4</v>
      </c>
      <c r="G1237">
        <v>27.9</v>
      </c>
      <c r="H1237">
        <v>66.7</v>
      </c>
      <c r="I1237">
        <v>41.8</v>
      </c>
      <c r="J1237">
        <v>59.8</v>
      </c>
      <c r="K1237" s="1">
        <v>26640</v>
      </c>
      <c r="L1237">
        <v>28.3</v>
      </c>
      <c r="M1237" s="2">
        <v>0.19</v>
      </c>
      <c r="N1237">
        <v>2014</v>
      </c>
      <c r="O1237" s="10">
        <f t="shared" si="60"/>
        <v>41873</v>
      </c>
      <c r="P1237">
        <f t="shared" si="61"/>
        <v>6</v>
      </c>
    </row>
    <row r="1238" spans="1:16" x14ac:dyDescent="0.2">
      <c r="A1238">
        <f t="shared" si="62"/>
        <v>1237</v>
      </c>
      <c r="B1238" t="s">
        <v>288</v>
      </c>
      <c r="C1238" t="s">
        <v>339</v>
      </c>
      <c r="D1238" t="s">
        <v>70</v>
      </c>
      <c r="E1238">
        <v>37.6</v>
      </c>
      <c r="F1238">
        <v>66.3</v>
      </c>
      <c r="G1238">
        <v>30.7</v>
      </c>
      <c r="H1238">
        <v>43.3</v>
      </c>
      <c r="I1238">
        <v>88</v>
      </c>
      <c r="J1238">
        <v>59.8</v>
      </c>
      <c r="K1238" s="1">
        <v>20300</v>
      </c>
      <c r="L1238">
        <v>53.6</v>
      </c>
      <c r="M1238" s="2">
        <v>0.18</v>
      </c>
      <c r="N1238">
        <v>2014</v>
      </c>
      <c r="O1238" s="10">
        <f t="shared" si="60"/>
        <v>41874</v>
      </c>
      <c r="P1238">
        <f t="shared" si="61"/>
        <v>7</v>
      </c>
    </row>
    <row r="1239" spans="1:16" x14ac:dyDescent="0.2">
      <c r="A1239">
        <f t="shared" si="62"/>
        <v>1238</v>
      </c>
      <c r="B1239" t="s">
        <v>288</v>
      </c>
      <c r="C1239" t="s">
        <v>316</v>
      </c>
      <c r="D1239" t="s">
        <v>145</v>
      </c>
      <c r="E1239">
        <v>32</v>
      </c>
      <c r="F1239">
        <v>57.6</v>
      </c>
      <c r="G1239">
        <v>45.7</v>
      </c>
      <c r="H1239">
        <v>39</v>
      </c>
      <c r="I1239">
        <v>55.5</v>
      </c>
      <c r="J1239">
        <v>59.8</v>
      </c>
      <c r="K1239" s="1">
        <v>7576</v>
      </c>
      <c r="L1239">
        <v>22.4</v>
      </c>
      <c r="M1239" s="2">
        <v>0.1</v>
      </c>
      <c r="N1239">
        <v>2014</v>
      </c>
      <c r="O1239" s="10">
        <f t="shared" si="60"/>
        <v>41875</v>
      </c>
      <c r="P1239">
        <f t="shared" si="61"/>
        <v>1</v>
      </c>
    </row>
    <row r="1240" spans="1:16" x14ac:dyDescent="0.2">
      <c r="A1240">
        <f t="shared" si="62"/>
        <v>1239</v>
      </c>
      <c r="B1240" t="s">
        <v>288</v>
      </c>
      <c r="C1240" t="s">
        <v>274</v>
      </c>
      <c r="D1240" t="s">
        <v>14</v>
      </c>
      <c r="E1240">
        <v>43</v>
      </c>
      <c r="F1240">
        <v>29</v>
      </c>
      <c r="G1240">
        <v>20.6</v>
      </c>
      <c r="H1240">
        <v>61.1</v>
      </c>
      <c r="I1240">
        <v>49</v>
      </c>
      <c r="J1240">
        <v>59.8</v>
      </c>
      <c r="K1240" s="1">
        <v>11381</v>
      </c>
      <c r="L1240">
        <v>8.4</v>
      </c>
      <c r="M1240" s="2">
        <v>0.08</v>
      </c>
      <c r="N1240">
        <v>2014</v>
      </c>
      <c r="O1240" s="10">
        <f t="shared" si="60"/>
        <v>41876</v>
      </c>
      <c r="P1240">
        <f t="shared" si="61"/>
        <v>2</v>
      </c>
    </row>
    <row r="1241" spans="1:16" x14ac:dyDescent="0.2">
      <c r="A1241">
        <f t="shared" si="62"/>
        <v>1240</v>
      </c>
      <c r="B1241" t="s">
        <v>288</v>
      </c>
      <c r="C1241" t="s">
        <v>176</v>
      </c>
      <c r="D1241" t="s">
        <v>177</v>
      </c>
      <c r="E1241">
        <v>24.5</v>
      </c>
      <c r="F1241">
        <v>45</v>
      </c>
      <c r="G1241">
        <v>24.7</v>
      </c>
      <c r="H1241">
        <v>74.900000000000006</v>
      </c>
      <c r="I1241">
        <v>30.3</v>
      </c>
      <c r="J1241">
        <v>59.8</v>
      </c>
      <c r="K1241" s="1">
        <v>47491</v>
      </c>
      <c r="L1241">
        <v>12.2</v>
      </c>
      <c r="M1241" s="2">
        <v>0.1</v>
      </c>
      <c r="N1241">
        <v>2014</v>
      </c>
      <c r="O1241" s="10">
        <f t="shared" si="60"/>
        <v>41877</v>
      </c>
      <c r="P1241">
        <f t="shared" si="61"/>
        <v>3</v>
      </c>
    </row>
    <row r="1242" spans="1:16" x14ac:dyDescent="0.2">
      <c r="A1242">
        <f t="shared" si="62"/>
        <v>1241</v>
      </c>
      <c r="B1242" t="s">
        <v>288</v>
      </c>
      <c r="C1242" t="s">
        <v>229</v>
      </c>
      <c r="D1242" t="s">
        <v>14</v>
      </c>
      <c r="E1242">
        <v>31.8</v>
      </c>
      <c r="F1242">
        <v>25.4</v>
      </c>
      <c r="G1242">
        <v>22.3</v>
      </c>
      <c r="H1242">
        <v>69.3</v>
      </c>
      <c r="I1242">
        <v>36.5</v>
      </c>
      <c r="J1242">
        <v>59.8</v>
      </c>
      <c r="K1242" s="1">
        <v>36108</v>
      </c>
      <c r="L1242">
        <v>15.7</v>
      </c>
      <c r="M1242" s="2">
        <v>0.06</v>
      </c>
      <c r="N1242">
        <v>2014</v>
      </c>
      <c r="O1242" s="10">
        <f t="shared" si="60"/>
        <v>41878</v>
      </c>
      <c r="P1242">
        <f t="shared" si="61"/>
        <v>4</v>
      </c>
    </row>
    <row r="1243" spans="1:16" x14ac:dyDescent="0.2">
      <c r="A1243">
        <f t="shared" si="62"/>
        <v>1242</v>
      </c>
      <c r="B1243" t="s">
        <v>288</v>
      </c>
      <c r="C1243" t="s">
        <v>467</v>
      </c>
      <c r="D1243" t="s">
        <v>70</v>
      </c>
      <c r="E1243">
        <v>32.700000000000003</v>
      </c>
      <c r="F1243">
        <v>49.6</v>
      </c>
      <c r="G1243">
        <v>16.5</v>
      </c>
      <c r="H1243">
        <v>71.8</v>
      </c>
      <c r="I1243">
        <v>47.5</v>
      </c>
      <c r="J1243">
        <v>59.8</v>
      </c>
      <c r="K1243" s="1">
        <v>36146</v>
      </c>
      <c r="L1243">
        <v>53.9</v>
      </c>
      <c r="M1243" s="2">
        <v>0.09</v>
      </c>
      <c r="N1243">
        <v>2014</v>
      </c>
      <c r="O1243" s="10">
        <f t="shared" si="60"/>
        <v>41879</v>
      </c>
      <c r="P1243">
        <f t="shared" si="61"/>
        <v>5</v>
      </c>
    </row>
    <row r="1244" spans="1:16" x14ac:dyDescent="0.2">
      <c r="A1244">
        <f t="shared" si="62"/>
        <v>1243</v>
      </c>
      <c r="B1244" t="s">
        <v>288</v>
      </c>
      <c r="C1244" t="s">
        <v>320</v>
      </c>
      <c r="D1244" t="s">
        <v>70</v>
      </c>
      <c r="E1244">
        <v>29.7</v>
      </c>
      <c r="F1244">
        <v>44.2</v>
      </c>
      <c r="G1244">
        <v>22.7</v>
      </c>
      <c r="H1244">
        <v>69.5</v>
      </c>
      <c r="I1244">
        <v>39.799999999999997</v>
      </c>
      <c r="J1244">
        <v>59.8</v>
      </c>
      <c r="K1244" s="1">
        <v>24444</v>
      </c>
      <c r="L1244">
        <v>23.8</v>
      </c>
      <c r="M1244" s="2">
        <v>0.08</v>
      </c>
      <c r="N1244">
        <v>2014</v>
      </c>
      <c r="O1244" s="10">
        <f t="shared" si="60"/>
        <v>41880</v>
      </c>
      <c r="P1244">
        <f t="shared" si="61"/>
        <v>6</v>
      </c>
    </row>
    <row r="1245" spans="1:16" x14ac:dyDescent="0.2">
      <c r="A1245">
        <f t="shared" si="62"/>
        <v>1244</v>
      </c>
      <c r="B1245" t="s">
        <v>288</v>
      </c>
      <c r="C1245" t="s">
        <v>223</v>
      </c>
      <c r="D1245" t="s">
        <v>70</v>
      </c>
      <c r="E1245">
        <v>27</v>
      </c>
      <c r="F1245">
        <v>58.9</v>
      </c>
      <c r="G1245">
        <v>30.7</v>
      </c>
      <c r="H1245">
        <v>59.9</v>
      </c>
      <c r="I1245">
        <v>59.5</v>
      </c>
      <c r="J1245">
        <v>59.8</v>
      </c>
      <c r="K1245" s="1">
        <v>10930</v>
      </c>
      <c r="L1245">
        <v>59.1</v>
      </c>
      <c r="M1245" s="2">
        <v>0.12</v>
      </c>
      <c r="N1245">
        <v>2014</v>
      </c>
      <c r="O1245" s="10">
        <f t="shared" si="60"/>
        <v>41881</v>
      </c>
      <c r="P1245">
        <f t="shared" si="61"/>
        <v>7</v>
      </c>
    </row>
    <row r="1246" spans="1:16" x14ac:dyDescent="0.2">
      <c r="A1246">
        <f t="shared" si="62"/>
        <v>1245</v>
      </c>
      <c r="B1246" t="s">
        <v>288</v>
      </c>
      <c r="C1246" t="s">
        <v>303</v>
      </c>
      <c r="D1246" t="s">
        <v>299</v>
      </c>
      <c r="E1246">
        <v>25.2</v>
      </c>
      <c r="F1246">
        <v>42.8</v>
      </c>
      <c r="G1246">
        <v>23.3</v>
      </c>
      <c r="H1246">
        <v>76</v>
      </c>
      <c r="I1246">
        <v>35.299999999999997</v>
      </c>
      <c r="J1246">
        <v>59.8</v>
      </c>
      <c r="K1246" s="1">
        <v>33370</v>
      </c>
      <c r="L1246">
        <v>72.5</v>
      </c>
      <c r="M1246" s="2">
        <v>0.05</v>
      </c>
      <c r="N1246">
        <v>2014</v>
      </c>
      <c r="O1246" s="10">
        <f t="shared" si="60"/>
        <v>41882</v>
      </c>
      <c r="P1246">
        <f t="shared" si="61"/>
        <v>1</v>
      </c>
    </row>
    <row r="1247" spans="1:16" x14ac:dyDescent="0.2">
      <c r="A1247">
        <f t="shared" si="62"/>
        <v>1246</v>
      </c>
      <c r="B1247" t="s">
        <v>288</v>
      </c>
      <c r="C1247" t="s">
        <v>350</v>
      </c>
      <c r="D1247" t="s">
        <v>70</v>
      </c>
      <c r="E1247">
        <v>30</v>
      </c>
      <c r="F1247">
        <v>45.1</v>
      </c>
      <c r="G1247">
        <v>18.2</v>
      </c>
      <c r="H1247">
        <v>70.7</v>
      </c>
      <c r="I1247">
        <v>39.5</v>
      </c>
      <c r="J1247">
        <v>59.8</v>
      </c>
      <c r="K1247" s="1">
        <v>39838</v>
      </c>
      <c r="L1247">
        <v>46.1</v>
      </c>
      <c r="M1247" s="2">
        <v>0.08</v>
      </c>
      <c r="N1247">
        <v>2014</v>
      </c>
      <c r="O1247" s="10">
        <f t="shared" si="60"/>
        <v>41883</v>
      </c>
      <c r="P1247">
        <f t="shared" si="61"/>
        <v>2</v>
      </c>
    </row>
    <row r="1248" spans="1:16" x14ac:dyDescent="0.2">
      <c r="A1248">
        <f t="shared" si="62"/>
        <v>1247</v>
      </c>
      <c r="B1248" t="s">
        <v>288</v>
      </c>
      <c r="C1248" t="s">
        <v>282</v>
      </c>
      <c r="D1248" t="s">
        <v>181</v>
      </c>
      <c r="E1248">
        <v>24.6</v>
      </c>
      <c r="F1248">
        <v>84.8</v>
      </c>
      <c r="G1248">
        <v>26.9</v>
      </c>
      <c r="H1248">
        <v>56.9</v>
      </c>
      <c r="I1248">
        <v>37.6</v>
      </c>
      <c r="J1248">
        <v>59.8</v>
      </c>
      <c r="K1248" s="1">
        <v>18600</v>
      </c>
      <c r="L1248">
        <v>20.3</v>
      </c>
      <c r="M1248" s="2">
        <v>0.21</v>
      </c>
      <c r="N1248">
        <v>2014</v>
      </c>
      <c r="O1248" s="10">
        <f t="shared" si="60"/>
        <v>41884</v>
      </c>
      <c r="P1248">
        <f t="shared" si="61"/>
        <v>3</v>
      </c>
    </row>
    <row r="1249" spans="1:16" x14ac:dyDescent="0.2">
      <c r="A1249">
        <f t="shared" si="62"/>
        <v>1248</v>
      </c>
      <c r="B1249" t="s">
        <v>288</v>
      </c>
      <c r="C1249" t="s">
        <v>259</v>
      </c>
      <c r="D1249" t="s">
        <v>260</v>
      </c>
      <c r="E1249">
        <v>47.2</v>
      </c>
      <c r="F1249">
        <v>24.9</v>
      </c>
      <c r="G1249">
        <v>50.8</v>
      </c>
      <c r="H1249">
        <v>29.4</v>
      </c>
      <c r="I1249">
        <v>40.1</v>
      </c>
      <c r="J1249">
        <v>59.8</v>
      </c>
      <c r="K1249" s="1">
        <v>81402</v>
      </c>
      <c r="L1249">
        <v>14.6</v>
      </c>
      <c r="M1249" s="2">
        <v>0.04</v>
      </c>
      <c r="N1249">
        <v>2014</v>
      </c>
      <c r="O1249" s="10">
        <f t="shared" si="60"/>
        <v>41885</v>
      </c>
      <c r="P1249">
        <f t="shared" si="61"/>
        <v>4</v>
      </c>
    </row>
    <row r="1250" spans="1:16" x14ac:dyDescent="0.2">
      <c r="A1250">
        <f t="shared" si="62"/>
        <v>1249</v>
      </c>
      <c r="B1250" t="s">
        <v>288</v>
      </c>
      <c r="C1250" t="s">
        <v>323</v>
      </c>
      <c r="D1250" t="s">
        <v>137</v>
      </c>
      <c r="E1250">
        <v>22.4</v>
      </c>
      <c r="F1250">
        <v>68.2</v>
      </c>
      <c r="G1250">
        <v>29.3</v>
      </c>
      <c r="H1250">
        <v>55.8</v>
      </c>
      <c r="I1250">
        <v>99</v>
      </c>
      <c r="J1250">
        <v>59.8</v>
      </c>
      <c r="K1250" s="1">
        <v>23321</v>
      </c>
      <c r="L1250">
        <v>18.600000000000001</v>
      </c>
      <c r="M1250" s="2">
        <v>0.09</v>
      </c>
      <c r="N1250">
        <v>2014</v>
      </c>
      <c r="O1250" s="10">
        <f t="shared" si="60"/>
        <v>41886</v>
      </c>
      <c r="P1250">
        <f t="shared" si="61"/>
        <v>5</v>
      </c>
    </row>
    <row r="1251" spans="1:16" x14ac:dyDescent="0.2">
      <c r="A1251">
        <f t="shared" si="62"/>
        <v>1250</v>
      </c>
      <c r="B1251" t="s">
        <v>288</v>
      </c>
      <c r="C1251" t="s">
        <v>306</v>
      </c>
      <c r="D1251" t="s">
        <v>299</v>
      </c>
      <c r="E1251">
        <v>19.100000000000001</v>
      </c>
      <c r="F1251">
        <v>49.8</v>
      </c>
      <c r="G1251">
        <v>15</v>
      </c>
      <c r="H1251">
        <v>86.7</v>
      </c>
      <c r="I1251">
        <v>32.9</v>
      </c>
      <c r="J1251">
        <v>59.8</v>
      </c>
      <c r="K1251" s="1">
        <v>18135</v>
      </c>
      <c r="L1251">
        <v>25.8</v>
      </c>
      <c r="M1251" s="2">
        <v>0.09</v>
      </c>
      <c r="N1251">
        <v>2014</v>
      </c>
      <c r="O1251" s="10">
        <f t="shared" si="60"/>
        <v>41887</v>
      </c>
      <c r="P1251">
        <f t="shared" si="61"/>
        <v>6</v>
      </c>
    </row>
    <row r="1252" spans="1:16" x14ac:dyDescent="0.2">
      <c r="A1252">
        <f t="shared" si="62"/>
        <v>1251</v>
      </c>
      <c r="B1252" t="s">
        <v>288</v>
      </c>
      <c r="C1252" t="s">
        <v>479</v>
      </c>
      <c r="D1252" t="s">
        <v>299</v>
      </c>
      <c r="E1252">
        <v>26.1</v>
      </c>
      <c r="F1252">
        <v>39.700000000000003</v>
      </c>
      <c r="G1252">
        <v>20.9</v>
      </c>
      <c r="H1252">
        <v>72.7</v>
      </c>
      <c r="I1252">
        <v>41.9</v>
      </c>
      <c r="J1252">
        <v>59.8</v>
      </c>
      <c r="K1252" s="1">
        <v>67552</v>
      </c>
      <c r="L1252">
        <v>66</v>
      </c>
      <c r="M1252" s="2">
        <v>0.06</v>
      </c>
      <c r="N1252">
        <v>2014</v>
      </c>
      <c r="O1252" s="10">
        <f t="shared" si="60"/>
        <v>41888</v>
      </c>
      <c r="P1252">
        <f t="shared" si="61"/>
        <v>7</v>
      </c>
    </row>
    <row r="1253" spans="1:16" x14ac:dyDescent="0.2">
      <c r="A1253">
        <f t="shared" si="62"/>
        <v>1252</v>
      </c>
      <c r="B1253" t="s">
        <v>288</v>
      </c>
      <c r="C1253" t="s">
        <v>285</v>
      </c>
      <c r="D1253" t="s">
        <v>33</v>
      </c>
      <c r="E1253">
        <v>28.9</v>
      </c>
      <c r="F1253">
        <v>62</v>
      </c>
      <c r="G1253">
        <v>37.4</v>
      </c>
      <c r="H1253">
        <v>47.7</v>
      </c>
      <c r="I1253">
        <v>38.5</v>
      </c>
      <c r="J1253">
        <v>59.8</v>
      </c>
      <c r="K1253" s="1">
        <v>30726</v>
      </c>
      <c r="L1253">
        <v>24.2</v>
      </c>
      <c r="M1253" s="2">
        <v>0.14000000000000001</v>
      </c>
      <c r="N1253">
        <v>2014</v>
      </c>
      <c r="O1253" s="10">
        <f t="shared" si="60"/>
        <v>41889</v>
      </c>
      <c r="P1253">
        <f t="shared" si="61"/>
        <v>1</v>
      </c>
    </row>
    <row r="1254" spans="1:16" x14ac:dyDescent="0.2">
      <c r="A1254">
        <f t="shared" si="62"/>
        <v>1253</v>
      </c>
      <c r="B1254" t="s">
        <v>288</v>
      </c>
      <c r="C1254" t="s">
        <v>286</v>
      </c>
      <c r="D1254" t="s">
        <v>33</v>
      </c>
      <c r="E1254">
        <v>37.299999999999997</v>
      </c>
      <c r="F1254">
        <v>62.7</v>
      </c>
      <c r="G1254">
        <v>33.700000000000003</v>
      </c>
      <c r="H1254">
        <v>45.1</v>
      </c>
      <c r="I1254">
        <v>52.3</v>
      </c>
      <c r="J1254">
        <v>59.8</v>
      </c>
      <c r="K1254" s="1">
        <v>27387</v>
      </c>
      <c r="L1254">
        <v>20.7</v>
      </c>
      <c r="M1254" s="2">
        <v>0.16</v>
      </c>
      <c r="N1254">
        <v>2014</v>
      </c>
      <c r="O1254" s="10">
        <f t="shared" si="60"/>
        <v>41890</v>
      </c>
      <c r="P1254">
        <f t="shared" si="61"/>
        <v>2</v>
      </c>
    </row>
    <row r="1255" spans="1:16" x14ac:dyDescent="0.2">
      <c r="A1255">
        <f t="shared" si="62"/>
        <v>1254</v>
      </c>
      <c r="B1255" t="s">
        <v>288</v>
      </c>
      <c r="C1255" t="s">
        <v>206</v>
      </c>
      <c r="D1255" t="s">
        <v>70</v>
      </c>
      <c r="E1255">
        <v>27.1</v>
      </c>
      <c r="F1255">
        <v>47.4</v>
      </c>
      <c r="G1255">
        <v>16</v>
      </c>
      <c r="H1255">
        <v>77</v>
      </c>
      <c r="I1255">
        <v>30.4</v>
      </c>
      <c r="J1255">
        <v>59.8</v>
      </c>
      <c r="K1255" s="1">
        <v>26576</v>
      </c>
      <c r="L1255">
        <v>38.4</v>
      </c>
      <c r="M1255" s="2">
        <v>0.08</v>
      </c>
      <c r="N1255">
        <v>2014</v>
      </c>
      <c r="O1255" s="10">
        <f t="shared" si="60"/>
        <v>41891</v>
      </c>
      <c r="P1255">
        <f t="shared" si="61"/>
        <v>3</v>
      </c>
    </row>
    <row r="1256" spans="1:16" x14ac:dyDescent="0.2">
      <c r="A1256">
        <f t="shared" si="62"/>
        <v>1255</v>
      </c>
      <c r="B1256" t="s">
        <v>288</v>
      </c>
      <c r="C1256" t="s">
        <v>405</v>
      </c>
      <c r="D1256" t="s">
        <v>226</v>
      </c>
      <c r="E1256">
        <v>39.200000000000003</v>
      </c>
      <c r="F1256">
        <v>72.400000000000006</v>
      </c>
      <c r="G1256">
        <v>30.8</v>
      </c>
      <c r="H1256">
        <v>40.9</v>
      </c>
      <c r="I1256">
        <v>66.599999999999994</v>
      </c>
      <c r="J1256">
        <v>59.8</v>
      </c>
      <c r="K1256" s="1">
        <v>26419</v>
      </c>
      <c r="L1256">
        <v>52</v>
      </c>
      <c r="M1256" s="2">
        <v>0.27</v>
      </c>
      <c r="N1256">
        <v>2014</v>
      </c>
      <c r="O1256" s="10">
        <f t="shared" si="60"/>
        <v>41892</v>
      </c>
      <c r="P1256">
        <f t="shared" si="61"/>
        <v>4</v>
      </c>
    </row>
    <row r="1257" spans="1:16" x14ac:dyDescent="0.2">
      <c r="A1257">
        <f t="shared" si="62"/>
        <v>1256</v>
      </c>
      <c r="B1257" t="s">
        <v>307</v>
      </c>
      <c r="C1257" t="s">
        <v>309</v>
      </c>
      <c r="D1257" t="s">
        <v>20</v>
      </c>
      <c r="E1257">
        <v>21.6</v>
      </c>
      <c r="F1257">
        <v>89.1</v>
      </c>
      <c r="G1257">
        <v>19.100000000000001</v>
      </c>
      <c r="H1257">
        <v>64.599999999999994</v>
      </c>
      <c r="I1257">
        <v>34.1</v>
      </c>
      <c r="J1257">
        <v>59.8</v>
      </c>
      <c r="K1257" s="1">
        <v>12613</v>
      </c>
      <c r="L1257">
        <v>17.600000000000001</v>
      </c>
      <c r="M1257" s="2">
        <v>0.38</v>
      </c>
      <c r="N1257">
        <v>2014</v>
      </c>
      <c r="O1257" s="10">
        <f t="shared" si="60"/>
        <v>41893</v>
      </c>
      <c r="P1257">
        <f t="shared" si="61"/>
        <v>5</v>
      </c>
    </row>
    <row r="1258" spans="1:16" x14ac:dyDescent="0.2">
      <c r="A1258">
        <f t="shared" si="62"/>
        <v>1257</v>
      </c>
      <c r="B1258" t="s">
        <v>307</v>
      </c>
      <c r="C1258" t="s">
        <v>231</v>
      </c>
      <c r="D1258" t="s">
        <v>33</v>
      </c>
      <c r="E1258">
        <v>32.6</v>
      </c>
      <c r="F1258">
        <v>59.1</v>
      </c>
      <c r="G1258">
        <v>28.8</v>
      </c>
      <c r="H1258">
        <v>50.3</v>
      </c>
      <c r="I1258">
        <v>67.099999999999994</v>
      </c>
      <c r="J1258">
        <v>59.8</v>
      </c>
      <c r="K1258" s="1">
        <v>15064</v>
      </c>
      <c r="L1258">
        <v>14.4</v>
      </c>
      <c r="M1258" s="2">
        <v>0.18</v>
      </c>
      <c r="N1258">
        <v>2014</v>
      </c>
      <c r="O1258" s="10">
        <f t="shared" si="60"/>
        <v>41894</v>
      </c>
      <c r="P1258">
        <f t="shared" si="61"/>
        <v>6</v>
      </c>
    </row>
    <row r="1259" spans="1:16" x14ac:dyDescent="0.2">
      <c r="A1259">
        <f t="shared" si="62"/>
        <v>1258</v>
      </c>
      <c r="B1259" t="s">
        <v>307</v>
      </c>
      <c r="C1259" t="s">
        <v>186</v>
      </c>
      <c r="D1259" t="s">
        <v>38</v>
      </c>
      <c r="E1259">
        <v>28.4</v>
      </c>
      <c r="F1259">
        <v>62.6</v>
      </c>
      <c r="G1259">
        <v>35.700000000000003</v>
      </c>
      <c r="H1259">
        <v>48.4</v>
      </c>
      <c r="I1259">
        <v>40.299999999999997</v>
      </c>
      <c r="J1259">
        <v>59.8</v>
      </c>
      <c r="K1259" s="1">
        <v>22064</v>
      </c>
      <c r="L1259">
        <v>25.9</v>
      </c>
      <c r="M1259" s="2">
        <v>0.26</v>
      </c>
      <c r="N1259">
        <v>2014</v>
      </c>
      <c r="O1259" s="10">
        <f t="shared" si="60"/>
        <v>41895</v>
      </c>
      <c r="P1259">
        <f t="shared" si="61"/>
        <v>7</v>
      </c>
    </row>
    <row r="1260" spans="1:16" x14ac:dyDescent="0.2">
      <c r="A1260">
        <f t="shared" si="62"/>
        <v>1259</v>
      </c>
      <c r="B1260" t="s">
        <v>307</v>
      </c>
      <c r="C1260" t="s">
        <v>483</v>
      </c>
      <c r="D1260" t="s">
        <v>226</v>
      </c>
      <c r="E1260">
        <v>25.9</v>
      </c>
      <c r="F1260">
        <v>69.400000000000006</v>
      </c>
      <c r="G1260">
        <v>15.9</v>
      </c>
      <c r="H1260">
        <v>68.3</v>
      </c>
      <c r="I1260">
        <v>33.700000000000003</v>
      </c>
      <c r="J1260">
        <v>59.8</v>
      </c>
      <c r="K1260" s="1">
        <v>7426</v>
      </c>
      <c r="L1260">
        <v>2.9</v>
      </c>
      <c r="M1260" s="2">
        <v>0.28000000000000003</v>
      </c>
      <c r="N1260">
        <v>2014</v>
      </c>
      <c r="O1260" s="10">
        <f t="shared" si="60"/>
        <v>41896</v>
      </c>
      <c r="P1260">
        <f t="shared" si="61"/>
        <v>1</v>
      </c>
    </row>
    <row r="1261" spans="1:16" x14ac:dyDescent="0.2">
      <c r="A1261">
        <f t="shared" si="62"/>
        <v>1260</v>
      </c>
      <c r="B1261" t="s">
        <v>307</v>
      </c>
      <c r="C1261" t="s">
        <v>336</v>
      </c>
      <c r="D1261" t="s">
        <v>62</v>
      </c>
      <c r="E1261">
        <v>23.4</v>
      </c>
      <c r="F1261">
        <v>54.2</v>
      </c>
      <c r="G1261">
        <v>24.7</v>
      </c>
      <c r="H1261">
        <v>67.7</v>
      </c>
      <c r="I1261">
        <v>33.4</v>
      </c>
      <c r="J1261">
        <v>59.8</v>
      </c>
      <c r="K1261" s="1">
        <v>36731</v>
      </c>
      <c r="L1261">
        <v>18.399999999999999</v>
      </c>
      <c r="M1261" s="2">
        <v>0.14000000000000001</v>
      </c>
      <c r="N1261">
        <v>2014</v>
      </c>
      <c r="O1261" s="10">
        <f t="shared" ref="O1261:O1324" si="63">DATE(N1261,1,A259)</f>
        <v>41897</v>
      </c>
      <c r="P1261">
        <f t="shared" si="61"/>
        <v>2</v>
      </c>
    </row>
    <row r="1262" spans="1:16" x14ac:dyDescent="0.2">
      <c r="A1262">
        <f t="shared" si="62"/>
        <v>1261</v>
      </c>
      <c r="B1262" t="s">
        <v>307</v>
      </c>
      <c r="C1262" t="s">
        <v>152</v>
      </c>
      <c r="D1262" t="s">
        <v>59</v>
      </c>
      <c r="E1262">
        <v>36.799999999999997</v>
      </c>
      <c r="F1262">
        <v>50.8</v>
      </c>
      <c r="G1262">
        <v>23.2</v>
      </c>
      <c r="H1262">
        <v>52.6</v>
      </c>
      <c r="I1262">
        <v>51.8</v>
      </c>
      <c r="J1262">
        <v>59.8</v>
      </c>
      <c r="K1262" s="1">
        <v>29743</v>
      </c>
      <c r="L1262">
        <v>13.3</v>
      </c>
      <c r="M1262" s="2">
        <v>0.1</v>
      </c>
      <c r="N1262">
        <v>2014</v>
      </c>
      <c r="O1262" s="10">
        <f t="shared" si="63"/>
        <v>41898</v>
      </c>
      <c r="P1262">
        <f t="shared" si="61"/>
        <v>3</v>
      </c>
    </row>
    <row r="1263" spans="1:16" x14ac:dyDescent="0.2">
      <c r="A1263">
        <f t="shared" si="62"/>
        <v>1262</v>
      </c>
      <c r="B1263" t="s">
        <v>307</v>
      </c>
      <c r="C1263" t="s">
        <v>218</v>
      </c>
      <c r="D1263" t="s">
        <v>135</v>
      </c>
      <c r="E1263">
        <v>37.299999999999997</v>
      </c>
      <c r="F1263">
        <v>28.9</v>
      </c>
      <c r="G1263">
        <v>42.1</v>
      </c>
      <c r="H1263">
        <v>37.299999999999997</v>
      </c>
      <c r="I1263">
        <v>99.5</v>
      </c>
      <c r="J1263">
        <v>59.8</v>
      </c>
      <c r="K1263" s="1">
        <v>12646</v>
      </c>
      <c r="L1263">
        <v>16.600000000000001</v>
      </c>
      <c r="M1263" s="2">
        <v>0.05</v>
      </c>
      <c r="N1263">
        <v>2014</v>
      </c>
      <c r="O1263" s="10">
        <f t="shared" si="63"/>
        <v>41899</v>
      </c>
      <c r="P1263">
        <f t="shared" si="61"/>
        <v>4</v>
      </c>
    </row>
    <row r="1264" spans="1:16" x14ac:dyDescent="0.2">
      <c r="A1264">
        <f t="shared" si="62"/>
        <v>1263</v>
      </c>
      <c r="B1264" t="s">
        <v>307</v>
      </c>
      <c r="C1264" t="s">
        <v>134</v>
      </c>
      <c r="D1264" t="s">
        <v>135</v>
      </c>
      <c r="E1264">
        <v>39.5</v>
      </c>
      <c r="F1264">
        <v>21.5</v>
      </c>
      <c r="G1264">
        <v>35.4</v>
      </c>
      <c r="H1264">
        <v>44.7</v>
      </c>
      <c r="I1264">
        <v>43.4</v>
      </c>
      <c r="J1264">
        <v>59.8</v>
      </c>
      <c r="K1264" s="1">
        <v>10221</v>
      </c>
      <c r="L1264">
        <v>13.5</v>
      </c>
      <c r="M1264" s="2">
        <v>0.05</v>
      </c>
      <c r="N1264">
        <v>2014</v>
      </c>
      <c r="O1264" s="10">
        <f t="shared" si="63"/>
        <v>41900</v>
      </c>
      <c r="P1264">
        <f t="shared" si="61"/>
        <v>5</v>
      </c>
    </row>
    <row r="1265" spans="1:16" x14ac:dyDescent="0.2">
      <c r="A1265">
        <f t="shared" si="62"/>
        <v>1264</v>
      </c>
      <c r="B1265" t="s">
        <v>307</v>
      </c>
      <c r="C1265" t="s">
        <v>312</v>
      </c>
      <c r="D1265" t="s">
        <v>169</v>
      </c>
      <c r="E1265">
        <v>32.200000000000003</v>
      </c>
      <c r="F1265">
        <v>54.2</v>
      </c>
      <c r="G1265">
        <v>26.7</v>
      </c>
      <c r="H1265">
        <v>52.9</v>
      </c>
      <c r="I1265">
        <v>46.2</v>
      </c>
      <c r="J1265">
        <v>59.8</v>
      </c>
      <c r="K1265" s="1">
        <v>17381</v>
      </c>
      <c r="L1265">
        <v>13.9</v>
      </c>
      <c r="M1265" s="2">
        <v>0.09</v>
      </c>
      <c r="N1265">
        <v>2014</v>
      </c>
      <c r="O1265" s="10">
        <f t="shared" si="63"/>
        <v>41901</v>
      </c>
      <c r="P1265">
        <f t="shared" si="61"/>
        <v>6</v>
      </c>
    </row>
    <row r="1266" spans="1:16" x14ac:dyDescent="0.2">
      <c r="A1266">
        <f t="shared" si="62"/>
        <v>1265</v>
      </c>
      <c r="B1266" t="s">
        <v>307</v>
      </c>
      <c r="C1266" t="s">
        <v>313</v>
      </c>
      <c r="D1266" t="s">
        <v>20</v>
      </c>
      <c r="E1266">
        <v>26.9</v>
      </c>
      <c r="F1266">
        <v>87.5</v>
      </c>
      <c r="G1266">
        <v>22.8</v>
      </c>
      <c r="H1266">
        <v>53.8</v>
      </c>
      <c r="I1266">
        <v>48.5</v>
      </c>
      <c r="J1266">
        <v>59.8</v>
      </c>
      <c r="K1266" s="1">
        <v>17940</v>
      </c>
      <c r="L1266">
        <v>17.899999999999999</v>
      </c>
      <c r="M1266" s="2">
        <v>0.3</v>
      </c>
      <c r="N1266">
        <v>2014</v>
      </c>
      <c r="O1266" s="10">
        <f t="shared" si="63"/>
        <v>41902</v>
      </c>
      <c r="P1266">
        <f t="shared" si="61"/>
        <v>7</v>
      </c>
    </row>
    <row r="1267" spans="1:16" x14ac:dyDescent="0.2">
      <c r="A1267">
        <f t="shared" si="62"/>
        <v>1266</v>
      </c>
      <c r="B1267" t="s">
        <v>307</v>
      </c>
      <c r="C1267" t="s">
        <v>378</v>
      </c>
      <c r="D1267" t="s">
        <v>379</v>
      </c>
      <c r="E1267">
        <v>29.7</v>
      </c>
      <c r="F1267">
        <v>20.7</v>
      </c>
      <c r="G1267">
        <v>37.200000000000003</v>
      </c>
      <c r="H1267">
        <v>49</v>
      </c>
      <c r="I1267">
        <v>98.3</v>
      </c>
      <c r="J1267">
        <v>59.8</v>
      </c>
      <c r="K1267" s="1">
        <v>10977</v>
      </c>
      <c r="L1267">
        <v>18.7</v>
      </c>
      <c r="M1267" s="2">
        <v>0</v>
      </c>
      <c r="N1267">
        <v>2014</v>
      </c>
      <c r="O1267" s="10">
        <f t="shared" si="63"/>
        <v>41903</v>
      </c>
      <c r="P1267">
        <f t="shared" si="61"/>
        <v>1</v>
      </c>
    </row>
    <row r="1268" spans="1:16" x14ac:dyDescent="0.2">
      <c r="A1268">
        <f t="shared" si="62"/>
        <v>1267</v>
      </c>
      <c r="B1268" t="s">
        <v>307</v>
      </c>
      <c r="C1268" t="s">
        <v>238</v>
      </c>
      <c r="D1268" t="s">
        <v>68</v>
      </c>
      <c r="E1268">
        <v>29</v>
      </c>
      <c r="F1268">
        <v>45.2</v>
      </c>
      <c r="G1268">
        <v>23.9</v>
      </c>
      <c r="H1268">
        <v>59.3</v>
      </c>
      <c r="I1268">
        <v>99.8</v>
      </c>
      <c r="J1268">
        <v>59.8</v>
      </c>
      <c r="K1268" s="1">
        <v>3879</v>
      </c>
      <c r="L1268">
        <v>4.5999999999999996</v>
      </c>
      <c r="M1268" s="2">
        <v>0.25</v>
      </c>
      <c r="N1268">
        <v>2014</v>
      </c>
      <c r="O1268" s="10">
        <f t="shared" si="63"/>
        <v>41904</v>
      </c>
      <c r="P1268">
        <f t="shared" si="61"/>
        <v>2</v>
      </c>
    </row>
    <row r="1269" spans="1:16" x14ac:dyDescent="0.2">
      <c r="A1269">
        <f t="shared" si="62"/>
        <v>1268</v>
      </c>
      <c r="B1269" t="s">
        <v>307</v>
      </c>
      <c r="C1269" t="s">
        <v>317</v>
      </c>
      <c r="D1269" t="s">
        <v>70</v>
      </c>
      <c r="E1269">
        <v>28.7</v>
      </c>
      <c r="F1269">
        <v>49.5</v>
      </c>
      <c r="G1269">
        <v>15</v>
      </c>
      <c r="H1269">
        <v>71.8</v>
      </c>
      <c r="I1269">
        <v>38.4</v>
      </c>
      <c r="J1269">
        <v>59.8</v>
      </c>
      <c r="K1269" s="1">
        <v>35487</v>
      </c>
      <c r="L1269">
        <v>37.4</v>
      </c>
      <c r="M1269" s="2">
        <v>0.12</v>
      </c>
      <c r="N1269">
        <v>2014</v>
      </c>
      <c r="O1269" s="10">
        <f t="shared" si="63"/>
        <v>41905</v>
      </c>
      <c r="P1269">
        <f t="shared" si="61"/>
        <v>3</v>
      </c>
    </row>
    <row r="1270" spans="1:16" x14ac:dyDescent="0.2">
      <c r="A1270">
        <f t="shared" si="62"/>
        <v>1269</v>
      </c>
      <c r="B1270" t="s">
        <v>307</v>
      </c>
      <c r="C1270" t="s">
        <v>509</v>
      </c>
      <c r="D1270" t="s">
        <v>70</v>
      </c>
      <c r="E1270">
        <v>29.7</v>
      </c>
      <c r="F1270">
        <v>53.4</v>
      </c>
      <c r="G1270">
        <v>18.7</v>
      </c>
      <c r="H1270">
        <v>63.6</v>
      </c>
      <c r="I1270">
        <v>49</v>
      </c>
      <c r="J1270">
        <v>59.8</v>
      </c>
      <c r="K1270" s="1">
        <v>43280</v>
      </c>
      <c r="L1270">
        <v>43.4</v>
      </c>
      <c r="M1270" s="2">
        <v>0.11</v>
      </c>
      <c r="N1270">
        <v>2014</v>
      </c>
      <c r="O1270" s="10">
        <f t="shared" si="63"/>
        <v>41906</v>
      </c>
      <c r="P1270">
        <f t="shared" si="61"/>
        <v>4</v>
      </c>
    </row>
    <row r="1271" spans="1:16" x14ac:dyDescent="0.2">
      <c r="A1271">
        <f t="shared" si="62"/>
        <v>1270</v>
      </c>
      <c r="B1271" t="s">
        <v>307</v>
      </c>
      <c r="C1271" t="s">
        <v>278</v>
      </c>
      <c r="D1271" t="s">
        <v>20</v>
      </c>
      <c r="E1271">
        <v>30.6</v>
      </c>
      <c r="F1271">
        <v>82.4</v>
      </c>
      <c r="G1271">
        <v>30.5</v>
      </c>
      <c r="H1271">
        <v>47.6</v>
      </c>
      <c r="I1271">
        <v>32.700000000000003</v>
      </c>
      <c r="J1271">
        <v>59.8</v>
      </c>
      <c r="K1271" s="1">
        <v>12695</v>
      </c>
      <c r="L1271">
        <v>19.8</v>
      </c>
      <c r="M1271" s="2">
        <v>0.39</v>
      </c>
      <c r="N1271">
        <v>2014</v>
      </c>
      <c r="O1271" s="10">
        <f t="shared" si="63"/>
        <v>41907</v>
      </c>
      <c r="P1271">
        <f t="shared" si="61"/>
        <v>5</v>
      </c>
    </row>
    <row r="1272" spans="1:16" x14ac:dyDescent="0.2">
      <c r="A1272">
        <f t="shared" si="62"/>
        <v>1271</v>
      </c>
      <c r="B1272" t="s">
        <v>307</v>
      </c>
      <c r="C1272" t="s">
        <v>346</v>
      </c>
      <c r="D1272" t="s">
        <v>347</v>
      </c>
      <c r="E1272">
        <v>12.5</v>
      </c>
      <c r="F1272">
        <v>59.9</v>
      </c>
      <c r="G1272">
        <v>24.3</v>
      </c>
      <c r="H1272">
        <v>71.099999999999994</v>
      </c>
      <c r="I1272">
        <v>78.5</v>
      </c>
      <c r="J1272">
        <v>59.8</v>
      </c>
      <c r="K1272" s="1">
        <v>13960</v>
      </c>
      <c r="L1272">
        <v>25.9</v>
      </c>
      <c r="M1272" s="2">
        <v>0.08</v>
      </c>
      <c r="N1272">
        <v>2014</v>
      </c>
      <c r="O1272" s="10">
        <f t="shared" si="63"/>
        <v>41908</v>
      </c>
      <c r="P1272">
        <f t="shared" si="61"/>
        <v>6</v>
      </c>
    </row>
    <row r="1273" spans="1:16" x14ac:dyDescent="0.2">
      <c r="A1273">
        <f t="shared" si="62"/>
        <v>1272</v>
      </c>
      <c r="B1273" t="s">
        <v>307</v>
      </c>
      <c r="C1273" t="s">
        <v>510</v>
      </c>
      <c r="D1273" t="s">
        <v>14</v>
      </c>
      <c r="E1273">
        <v>32.6</v>
      </c>
      <c r="F1273">
        <v>42</v>
      </c>
      <c r="G1273">
        <v>30</v>
      </c>
      <c r="H1273">
        <v>52.4</v>
      </c>
      <c r="I1273">
        <v>34.200000000000003</v>
      </c>
      <c r="J1273">
        <v>59.8</v>
      </c>
      <c r="K1273" s="1">
        <v>21789</v>
      </c>
      <c r="L1273">
        <v>16.399999999999999</v>
      </c>
      <c r="M1273" s="2">
        <v>0.09</v>
      </c>
      <c r="N1273">
        <v>2014</v>
      </c>
      <c r="O1273" s="10">
        <f t="shared" si="63"/>
        <v>41909</v>
      </c>
      <c r="P1273">
        <f t="shared" si="61"/>
        <v>7</v>
      </c>
    </row>
    <row r="1274" spans="1:16" x14ac:dyDescent="0.2">
      <c r="A1274">
        <f t="shared" si="62"/>
        <v>1273</v>
      </c>
      <c r="B1274" t="s">
        <v>307</v>
      </c>
      <c r="C1274" t="s">
        <v>351</v>
      </c>
      <c r="D1274" t="s">
        <v>57</v>
      </c>
      <c r="E1274">
        <v>21.2</v>
      </c>
      <c r="F1274">
        <v>70.5</v>
      </c>
      <c r="G1274">
        <v>28.2</v>
      </c>
      <c r="H1274">
        <v>58</v>
      </c>
      <c r="I1274">
        <v>74.2</v>
      </c>
      <c r="J1274">
        <v>59.8</v>
      </c>
      <c r="K1274" s="1">
        <v>23508</v>
      </c>
      <c r="L1274">
        <v>21.9</v>
      </c>
      <c r="M1274" s="2">
        <v>0.18</v>
      </c>
      <c r="N1274">
        <v>2014</v>
      </c>
      <c r="O1274" s="10">
        <f t="shared" si="63"/>
        <v>41910</v>
      </c>
      <c r="P1274">
        <f t="shared" si="61"/>
        <v>1</v>
      </c>
    </row>
    <row r="1275" spans="1:16" x14ac:dyDescent="0.2">
      <c r="A1275">
        <f t="shared" si="62"/>
        <v>1274</v>
      </c>
      <c r="B1275" t="s">
        <v>307</v>
      </c>
      <c r="C1275" t="s">
        <v>489</v>
      </c>
      <c r="D1275" t="s">
        <v>299</v>
      </c>
      <c r="E1275">
        <v>27.9</v>
      </c>
      <c r="F1275">
        <v>40.5</v>
      </c>
      <c r="G1275">
        <v>20</v>
      </c>
      <c r="H1275">
        <v>66.7</v>
      </c>
      <c r="I1275">
        <v>63.3</v>
      </c>
      <c r="J1275">
        <v>59.8</v>
      </c>
      <c r="K1275" s="1">
        <v>22958</v>
      </c>
      <c r="L1275">
        <v>40.6</v>
      </c>
      <c r="M1275" s="2">
        <v>0.06</v>
      </c>
      <c r="N1275">
        <v>2014</v>
      </c>
      <c r="O1275" s="10">
        <f t="shared" si="63"/>
        <v>41911</v>
      </c>
      <c r="P1275">
        <f t="shared" si="61"/>
        <v>2</v>
      </c>
    </row>
    <row r="1276" spans="1:16" x14ac:dyDescent="0.2">
      <c r="A1276">
        <f t="shared" si="62"/>
        <v>1275</v>
      </c>
      <c r="B1276" t="s">
        <v>307</v>
      </c>
      <c r="C1276" t="s">
        <v>283</v>
      </c>
      <c r="D1276" t="s">
        <v>14</v>
      </c>
      <c r="E1276">
        <v>34.6</v>
      </c>
      <c r="F1276">
        <v>34.4</v>
      </c>
      <c r="G1276">
        <v>27.9</v>
      </c>
      <c r="H1276">
        <v>56.2</v>
      </c>
      <c r="I1276">
        <v>31.5</v>
      </c>
      <c r="J1276">
        <v>59.8</v>
      </c>
      <c r="K1276" s="1">
        <v>29336</v>
      </c>
      <c r="L1276">
        <v>16.3</v>
      </c>
      <c r="M1276" s="2">
        <v>0.01</v>
      </c>
      <c r="N1276">
        <v>2014</v>
      </c>
      <c r="O1276" s="10">
        <f t="shared" si="63"/>
        <v>41912</v>
      </c>
      <c r="P1276">
        <f t="shared" si="61"/>
        <v>3</v>
      </c>
    </row>
    <row r="1277" spans="1:16" x14ac:dyDescent="0.2">
      <c r="A1277">
        <f t="shared" si="62"/>
        <v>1276</v>
      </c>
      <c r="B1277" t="s">
        <v>307</v>
      </c>
      <c r="C1277" t="s">
        <v>505</v>
      </c>
      <c r="D1277" t="s">
        <v>506</v>
      </c>
      <c r="E1277">
        <v>14.5</v>
      </c>
      <c r="F1277">
        <v>55.7</v>
      </c>
      <c r="G1277">
        <v>10.5</v>
      </c>
      <c r="H1277">
        <v>89.3</v>
      </c>
      <c r="I1277">
        <v>30.6</v>
      </c>
      <c r="J1277">
        <v>59.8</v>
      </c>
      <c r="K1277" s="1">
        <v>15773</v>
      </c>
      <c r="L1277">
        <v>16.899999999999999</v>
      </c>
      <c r="M1277" s="2">
        <v>0.02</v>
      </c>
      <c r="N1277">
        <v>2014</v>
      </c>
      <c r="O1277" s="10">
        <f t="shared" si="63"/>
        <v>41913</v>
      </c>
      <c r="P1277">
        <f t="shared" si="61"/>
        <v>4</v>
      </c>
    </row>
    <row r="1278" spans="1:16" x14ac:dyDescent="0.2">
      <c r="A1278">
        <f t="shared" si="62"/>
        <v>1277</v>
      </c>
      <c r="B1278" t="s">
        <v>307</v>
      </c>
      <c r="C1278" t="s">
        <v>406</v>
      </c>
      <c r="D1278" t="s">
        <v>151</v>
      </c>
      <c r="E1278">
        <v>30</v>
      </c>
      <c r="F1278">
        <v>54.4</v>
      </c>
      <c r="G1278">
        <v>24.9</v>
      </c>
      <c r="H1278">
        <v>59.3</v>
      </c>
      <c r="I1278">
        <v>44.7</v>
      </c>
      <c r="J1278">
        <v>59.8</v>
      </c>
      <c r="K1278" s="1">
        <v>9020</v>
      </c>
      <c r="L1278">
        <v>17.100000000000001</v>
      </c>
      <c r="M1278" s="2">
        <v>0.16</v>
      </c>
      <c r="N1278">
        <v>2014</v>
      </c>
      <c r="O1278" s="10">
        <f t="shared" si="63"/>
        <v>41914</v>
      </c>
      <c r="P1278">
        <f t="shared" si="61"/>
        <v>5</v>
      </c>
    </row>
    <row r="1279" spans="1:16" x14ac:dyDescent="0.2">
      <c r="A1279">
        <f t="shared" si="62"/>
        <v>1278</v>
      </c>
      <c r="B1279" t="s">
        <v>329</v>
      </c>
      <c r="C1279" t="s">
        <v>289</v>
      </c>
      <c r="D1279" t="s">
        <v>33</v>
      </c>
      <c r="E1279">
        <v>19.399999999999999</v>
      </c>
      <c r="F1279">
        <v>57.5</v>
      </c>
      <c r="G1279">
        <v>24.1</v>
      </c>
      <c r="H1279">
        <v>66.7</v>
      </c>
      <c r="I1279">
        <v>49</v>
      </c>
      <c r="J1279">
        <v>59.8</v>
      </c>
      <c r="K1279" s="1">
        <v>25036</v>
      </c>
      <c r="L1279">
        <v>29.8</v>
      </c>
      <c r="M1279" s="2">
        <v>0.18</v>
      </c>
      <c r="N1279">
        <v>2014</v>
      </c>
      <c r="O1279" s="10">
        <f t="shared" si="63"/>
        <v>41915</v>
      </c>
      <c r="P1279">
        <f t="shared" si="61"/>
        <v>6</v>
      </c>
    </row>
    <row r="1280" spans="1:16" x14ac:dyDescent="0.2">
      <c r="A1280">
        <f t="shared" si="62"/>
        <v>1279</v>
      </c>
      <c r="B1280" t="s">
        <v>329</v>
      </c>
      <c r="C1280" t="s">
        <v>290</v>
      </c>
      <c r="D1280" t="s">
        <v>68</v>
      </c>
      <c r="E1280">
        <v>26.2</v>
      </c>
      <c r="F1280">
        <v>61.5</v>
      </c>
      <c r="G1280">
        <v>34.799999999999997</v>
      </c>
      <c r="H1280">
        <v>44.3</v>
      </c>
      <c r="I1280">
        <v>77.3</v>
      </c>
      <c r="J1280">
        <v>59.8</v>
      </c>
      <c r="K1280" s="1">
        <v>8605</v>
      </c>
      <c r="L1280">
        <v>11.6</v>
      </c>
      <c r="M1280" s="2">
        <v>0.15</v>
      </c>
      <c r="N1280">
        <v>2014</v>
      </c>
      <c r="O1280" s="10">
        <f t="shared" si="63"/>
        <v>41916</v>
      </c>
      <c r="P1280">
        <f t="shared" si="61"/>
        <v>7</v>
      </c>
    </row>
    <row r="1281" spans="1:16" x14ac:dyDescent="0.2">
      <c r="A1281">
        <f t="shared" si="62"/>
        <v>1280</v>
      </c>
      <c r="B1281" t="s">
        <v>329</v>
      </c>
      <c r="C1281" t="s">
        <v>291</v>
      </c>
      <c r="D1281" t="s">
        <v>14</v>
      </c>
      <c r="E1281">
        <v>28.6</v>
      </c>
      <c r="F1281">
        <v>31.4</v>
      </c>
      <c r="G1281">
        <v>29.8</v>
      </c>
      <c r="H1281">
        <v>57.4</v>
      </c>
      <c r="I1281">
        <v>38.5</v>
      </c>
      <c r="J1281">
        <v>59.8</v>
      </c>
      <c r="K1281" s="1">
        <v>26769</v>
      </c>
      <c r="L1281">
        <v>19</v>
      </c>
      <c r="M1281" s="2">
        <v>0.05</v>
      </c>
      <c r="N1281">
        <v>2014</v>
      </c>
      <c r="O1281" s="10">
        <f t="shared" si="63"/>
        <v>41917</v>
      </c>
      <c r="P1281">
        <f t="shared" si="61"/>
        <v>1</v>
      </c>
    </row>
    <row r="1282" spans="1:16" x14ac:dyDescent="0.2">
      <c r="A1282">
        <f t="shared" si="62"/>
        <v>1281</v>
      </c>
      <c r="B1282" t="s">
        <v>329</v>
      </c>
      <c r="C1282" t="s">
        <v>292</v>
      </c>
      <c r="D1282" t="s">
        <v>14</v>
      </c>
      <c r="E1282">
        <v>41.3</v>
      </c>
      <c r="F1282">
        <v>21.7</v>
      </c>
      <c r="G1282">
        <v>10.9</v>
      </c>
      <c r="H1282">
        <v>68.2</v>
      </c>
      <c r="I1282">
        <v>49</v>
      </c>
      <c r="J1282">
        <v>59.8</v>
      </c>
      <c r="K1282" s="1">
        <v>7086</v>
      </c>
      <c r="L1282">
        <v>8.3000000000000007</v>
      </c>
      <c r="M1282" s="2">
        <v>0.02</v>
      </c>
      <c r="N1282">
        <v>2014</v>
      </c>
      <c r="O1282" s="10">
        <f t="shared" si="63"/>
        <v>41918</v>
      </c>
      <c r="P1282">
        <f t="shared" si="61"/>
        <v>2</v>
      </c>
    </row>
    <row r="1283" spans="1:16" x14ac:dyDescent="0.2">
      <c r="A1283">
        <f t="shared" si="62"/>
        <v>1282</v>
      </c>
      <c r="B1283" t="s">
        <v>329</v>
      </c>
      <c r="C1283" t="s">
        <v>470</v>
      </c>
      <c r="D1283" t="s">
        <v>142</v>
      </c>
      <c r="E1283">
        <v>16.600000000000001</v>
      </c>
      <c r="F1283">
        <v>57.8</v>
      </c>
      <c r="G1283">
        <v>17.100000000000001</v>
      </c>
      <c r="H1283">
        <v>72.099999999999994</v>
      </c>
      <c r="I1283">
        <v>41.1</v>
      </c>
      <c r="J1283">
        <v>59.8</v>
      </c>
      <c r="K1283" s="1">
        <v>4488</v>
      </c>
      <c r="L1283">
        <v>14.6</v>
      </c>
      <c r="M1283" s="2">
        <v>0.08</v>
      </c>
      <c r="N1283">
        <v>2014</v>
      </c>
      <c r="O1283" s="10">
        <f t="shared" si="63"/>
        <v>41919</v>
      </c>
      <c r="P1283">
        <f t="shared" ref="P1283:P1346" si="64" xml:space="preserve"> WEEKDAY(O:O,1)</f>
        <v>3</v>
      </c>
    </row>
    <row r="1284" spans="1:16" x14ac:dyDescent="0.2">
      <c r="A1284">
        <f t="shared" ref="A1284:A1347" si="65">A1283+1</f>
        <v>1283</v>
      </c>
      <c r="B1284" t="s">
        <v>329</v>
      </c>
      <c r="C1284" t="s">
        <v>295</v>
      </c>
      <c r="D1284" t="s">
        <v>57</v>
      </c>
      <c r="E1284">
        <v>20.9</v>
      </c>
      <c r="F1284">
        <v>91.1</v>
      </c>
      <c r="G1284">
        <v>23.8</v>
      </c>
      <c r="H1284">
        <v>54.2</v>
      </c>
      <c r="I1284">
        <v>37.9</v>
      </c>
      <c r="J1284">
        <v>59.8</v>
      </c>
      <c r="K1284" s="1">
        <v>27930</v>
      </c>
      <c r="L1284">
        <v>20</v>
      </c>
      <c r="M1284" s="2">
        <v>0.44</v>
      </c>
      <c r="N1284">
        <v>2014</v>
      </c>
      <c r="O1284" s="10">
        <f t="shared" si="63"/>
        <v>41920</v>
      </c>
      <c r="P1284">
        <f t="shared" si="64"/>
        <v>4</v>
      </c>
    </row>
    <row r="1285" spans="1:16" x14ac:dyDescent="0.2">
      <c r="A1285">
        <f t="shared" si="65"/>
        <v>1284</v>
      </c>
      <c r="B1285" t="s">
        <v>329</v>
      </c>
      <c r="C1285" t="s">
        <v>374</v>
      </c>
      <c r="D1285" t="s">
        <v>20</v>
      </c>
      <c r="E1285">
        <v>16.399999999999999</v>
      </c>
      <c r="F1285">
        <v>48.3</v>
      </c>
      <c r="G1285">
        <v>16</v>
      </c>
      <c r="H1285">
        <v>75.400000000000006</v>
      </c>
      <c r="I1285">
        <v>28.9</v>
      </c>
      <c r="J1285">
        <v>59.8</v>
      </c>
      <c r="K1285" s="1">
        <v>24121</v>
      </c>
      <c r="L1285">
        <v>25.9</v>
      </c>
      <c r="M1285" s="2">
        <v>0.13</v>
      </c>
      <c r="N1285">
        <v>2014</v>
      </c>
      <c r="O1285" s="10">
        <f t="shared" si="63"/>
        <v>41921</v>
      </c>
      <c r="P1285">
        <f t="shared" si="64"/>
        <v>5</v>
      </c>
    </row>
    <row r="1286" spans="1:16" x14ac:dyDescent="0.2">
      <c r="A1286">
        <f t="shared" si="65"/>
        <v>1285</v>
      </c>
      <c r="B1286" t="s">
        <v>329</v>
      </c>
      <c r="C1286" t="s">
        <v>375</v>
      </c>
      <c r="D1286" t="s">
        <v>299</v>
      </c>
      <c r="E1286">
        <v>28.6</v>
      </c>
      <c r="F1286">
        <v>36.4</v>
      </c>
      <c r="G1286">
        <v>25</v>
      </c>
      <c r="H1286">
        <v>56.3</v>
      </c>
      <c r="I1286">
        <v>75.900000000000006</v>
      </c>
      <c r="J1286">
        <v>59.8</v>
      </c>
      <c r="K1286" s="1">
        <v>30025</v>
      </c>
      <c r="L1286">
        <v>22.2</v>
      </c>
      <c r="M1286" s="2">
        <v>0.12</v>
      </c>
      <c r="N1286">
        <v>2014</v>
      </c>
      <c r="O1286" s="10">
        <f t="shared" si="63"/>
        <v>41922</v>
      </c>
      <c r="P1286">
        <f t="shared" si="64"/>
        <v>6</v>
      </c>
    </row>
    <row r="1287" spans="1:16" x14ac:dyDescent="0.2">
      <c r="A1287">
        <f t="shared" si="65"/>
        <v>1286</v>
      </c>
      <c r="B1287" t="s">
        <v>329</v>
      </c>
      <c r="C1287" t="s">
        <v>337</v>
      </c>
      <c r="D1287" t="s">
        <v>57</v>
      </c>
      <c r="E1287">
        <v>26.6</v>
      </c>
      <c r="F1287">
        <v>67.900000000000006</v>
      </c>
      <c r="G1287">
        <v>32.299999999999997</v>
      </c>
      <c r="H1287">
        <v>44</v>
      </c>
      <c r="I1287">
        <v>65.3</v>
      </c>
      <c r="J1287">
        <v>59.8</v>
      </c>
      <c r="K1287" s="1">
        <v>33391</v>
      </c>
      <c r="L1287">
        <v>35.799999999999997</v>
      </c>
      <c r="M1287" s="2">
        <v>0.17</v>
      </c>
      <c r="N1287">
        <v>2014</v>
      </c>
      <c r="O1287" s="10">
        <f t="shared" si="63"/>
        <v>41923</v>
      </c>
      <c r="P1287">
        <f t="shared" si="64"/>
        <v>7</v>
      </c>
    </row>
    <row r="1288" spans="1:16" x14ac:dyDescent="0.2">
      <c r="A1288">
        <f t="shared" si="65"/>
        <v>1287</v>
      </c>
      <c r="B1288" t="s">
        <v>329</v>
      </c>
      <c r="C1288" t="s">
        <v>340</v>
      </c>
      <c r="D1288" t="s">
        <v>44</v>
      </c>
      <c r="E1288">
        <v>43.3</v>
      </c>
      <c r="F1288">
        <v>22</v>
      </c>
      <c r="G1288">
        <v>21.1</v>
      </c>
      <c r="H1288">
        <v>52</v>
      </c>
      <c r="I1288">
        <v>46.6</v>
      </c>
      <c r="J1288">
        <v>59.8</v>
      </c>
      <c r="K1288" s="1">
        <v>2872</v>
      </c>
      <c r="L1288">
        <v>3.3</v>
      </c>
      <c r="M1288" s="2">
        <v>7.0000000000000007E-2</v>
      </c>
      <c r="N1288">
        <v>2014</v>
      </c>
      <c r="O1288" s="10">
        <f t="shared" si="63"/>
        <v>41924</v>
      </c>
      <c r="P1288">
        <f t="shared" si="64"/>
        <v>1</v>
      </c>
    </row>
    <row r="1289" spans="1:16" x14ac:dyDescent="0.2">
      <c r="A1289">
        <f t="shared" si="65"/>
        <v>1288</v>
      </c>
      <c r="B1289" t="s">
        <v>329</v>
      </c>
      <c r="C1289" t="s">
        <v>381</v>
      </c>
      <c r="D1289" t="s">
        <v>102</v>
      </c>
      <c r="E1289">
        <v>27.2</v>
      </c>
      <c r="F1289">
        <v>67.099999999999994</v>
      </c>
      <c r="G1289">
        <v>20.100000000000001</v>
      </c>
      <c r="H1289">
        <v>56.8</v>
      </c>
      <c r="I1289">
        <v>50</v>
      </c>
      <c r="J1289">
        <v>59.8</v>
      </c>
      <c r="K1289" s="1">
        <v>15805</v>
      </c>
      <c r="L1289">
        <v>22.3</v>
      </c>
      <c r="M1289" s="2">
        <v>0.15</v>
      </c>
      <c r="N1289">
        <v>2014</v>
      </c>
      <c r="O1289" s="10">
        <f t="shared" si="63"/>
        <v>41925</v>
      </c>
      <c r="P1289">
        <f t="shared" si="64"/>
        <v>2</v>
      </c>
    </row>
    <row r="1290" spans="1:16" x14ac:dyDescent="0.2">
      <c r="A1290">
        <f t="shared" si="65"/>
        <v>1289</v>
      </c>
      <c r="B1290" t="s">
        <v>329</v>
      </c>
      <c r="C1290" t="s">
        <v>511</v>
      </c>
      <c r="D1290" t="s">
        <v>14</v>
      </c>
      <c r="E1290">
        <v>26.1</v>
      </c>
      <c r="F1290">
        <v>38.200000000000003</v>
      </c>
      <c r="G1290">
        <v>25.5</v>
      </c>
      <c r="H1290">
        <v>57.4</v>
      </c>
      <c r="I1290">
        <v>52.5</v>
      </c>
      <c r="J1290">
        <v>59.8</v>
      </c>
      <c r="K1290" s="1">
        <v>3837</v>
      </c>
      <c r="L1290">
        <v>8.1999999999999993</v>
      </c>
      <c r="M1290" s="2">
        <v>7.0000000000000007E-2</v>
      </c>
      <c r="N1290">
        <v>2014</v>
      </c>
      <c r="O1290" s="10">
        <f t="shared" si="63"/>
        <v>41926</v>
      </c>
      <c r="P1290">
        <f t="shared" si="64"/>
        <v>3</v>
      </c>
    </row>
    <row r="1291" spans="1:16" x14ac:dyDescent="0.2">
      <c r="A1291">
        <f t="shared" si="65"/>
        <v>1290</v>
      </c>
      <c r="B1291" t="s">
        <v>329</v>
      </c>
      <c r="C1291" t="s">
        <v>318</v>
      </c>
      <c r="D1291" t="s">
        <v>20</v>
      </c>
      <c r="E1291">
        <v>26.7</v>
      </c>
      <c r="F1291">
        <v>77.400000000000006</v>
      </c>
      <c r="G1291">
        <v>25.2</v>
      </c>
      <c r="H1291">
        <v>50.1</v>
      </c>
      <c r="I1291">
        <v>35</v>
      </c>
      <c r="J1291">
        <v>59.8</v>
      </c>
      <c r="K1291" s="1">
        <v>12830</v>
      </c>
      <c r="L1291">
        <v>18.8</v>
      </c>
      <c r="M1291" s="2">
        <v>0.3</v>
      </c>
      <c r="N1291">
        <v>2014</v>
      </c>
      <c r="O1291" s="10">
        <f t="shared" si="63"/>
        <v>41927</v>
      </c>
      <c r="P1291">
        <f t="shared" si="64"/>
        <v>4</v>
      </c>
    </row>
    <row r="1292" spans="1:16" x14ac:dyDescent="0.2">
      <c r="A1292">
        <f t="shared" si="65"/>
        <v>1291</v>
      </c>
      <c r="B1292" t="s">
        <v>329</v>
      </c>
      <c r="C1292" t="s">
        <v>298</v>
      </c>
      <c r="D1292" t="s">
        <v>299</v>
      </c>
      <c r="E1292">
        <v>30.7</v>
      </c>
      <c r="F1292">
        <v>40.700000000000003</v>
      </c>
      <c r="G1292">
        <v>18.600000000000001</v>
      </c>
      <c r="H1292">
        <v>64.2</v>
      </c>
      <c r="I1292">
        <v>33.5</v>
      </c>
      <c r="J1292">
        <v>59.8</v>
      </c>
      <c r="K1292" s="1">
        <v>85532</v>
      </c>
      <c r="L1292">
        <v>22.9</v>
      </c>
      <c r="M1292" s="2">
        <v>7.0000000000000007E-2</v>
      </c>
      <c r="N1292">
        <v>2014</v>
      </c>
      <c r="O1292" s="10">
        <f t="shared" si="63"/>
        <v>41928</v>
      </c>
      <c r="P1292">
        <f t="shared" si="64"/>
        <v>5</v>
      </c>
    </row>
    <row r="1293" spans="1:16" x14ac:dyDescent="0.2">
      <c r="A1293">
        <f t="shared" si="65"/>
        <v>1292</v>
      </c>
      <c r="B1293" t="s">
        <v>329</v>
      </c>
      <c r="C1293" t="s">
        <v>488</v>
      </c>
      <c r="D1293" t="s">
        <v>30</v>
      </c>
      <c r="E1293">
        <v>25.9</v>
      </c>
      <c r="F1293">
        <v>84.5</v>
      </c>
      <c r="G1293">
        <v>16.3</v>
      </c>
      <c r="H1293">
        <v>57.6</v>
      </c>
      <c r="I1293">
        <v>30.6</v>
      </c>
      <c r="J1293">
        <v>59.8</v>
      </c>
      <c r="K1293" s="1">
        <v>10416</v>
      </c>
      <c r="L1293">
        <v>46.9</v>
      </c>
      <c r="M1293" s="2">
        <v>0.19</v>
      </c>
      <c r="N1293">
        <v>2014</v>
      </c>
      <c r="O1293" s="10">
        <f t="shared" si="63"/>
        <v>41929</v>
      </c>
      <c r="P1293">
        <f t="shared" si="64"/>
        <v>6</v>
      </c>
    </row>
    <row r="1294" spans="1:16" x14ac:dyDescent="0.2">
      <c r="A1294">
        <f t="shared" si="65"/>
        <v>1293</v>
      </c>
      <c r="B1294" t="s">
        <v>329</v>
      </c>
      <c r="C1294" t="s">
        <v>279</v>
      </c>
      <c r="D1294" t="s">
        <v>14</v>
      </c>
      <c r="E1294">
        <v>39.6</v>
      </c>
      <c r="F1294">
        <v>35</v>
      </c>
      <c r="G1294">
        <v>28.9</v>
      </c>
      <c r="H1294">
        <v>46.1</v>
      </c>
      <c r="I1294">
        <v>30.7</v>
      </c>
      <c r="J1294">
        <v>59.8</v>
      </c>
      <c r="K1294" s="1">
        <v>33119</v>
      </c>
      <c r="L1294">
        <v>19.899999999999999</v>
      </c>
      <c r="M1294" s="2">
        <v>7.0000000000000007E-2</v>
      </c>
      <c r="N1294">
        <v>2014</v>
      </c>
      <c r="O1294" s="10">
        <f t="shared" si="63"/>
        <v>41930</v>
      </c>
      <c r="P1294">
        <f t="shared" si="64"/>
        <v>7</v>
      </c>
    </row>
    <row r="1295" spans="1:16" x14ac:dyDescent="0.2">
      <c r="A1295">
        <f t="shared" si="65"/>
        <v>1294</v>
      </c>
      <c r="B1295" t="s">
        <v>329</v>
      </c>
      <c r="C1295" t="s">
        <v>348</v>
      </c>
      <c r="D1295" t="s">
        <v>14</v>
      </c>
      <c r="E1295">
        <v>33.9</v>
      </c>
      <c r="F1295">
        <v>33.6</v>
      </c>
      <c r="G1295">
        <v>19.8</v>
      </c>
      <c r="H1295">
        <v>59.9</v>
      </c>
      <c r="I1295">
        <v>35.9</v>
      </c>
      <c r="J1295">
        <v>59.8</v>
      </c>
      <c r="K1295">
        <v>23873.8</v>
      </c>
      <c r="L1295">
        <v>18.399999999999999</v>
      </c>
      <c r="M1295" s="2">
        <v>0.25</v>
      </c>
      <c r="N1295">
        <v>2014</v>
      </c>
      <c r="O1295" s="10">
        <f t="shared" si="63"/>
        <v>41931</v>
      </c>
      <c r="P1295">
        <f t="shared" si="64"/>
        <v>1</v>
      </c>
    </row>
    <row r="1296" spans="1:16" x14ac:dyDescent="0.2">
      <c r="A1296">
        <f t="shared" si="65"/>
        <v>1295</v>
      </c>
      <c r="B1296" t="s">
        <v>329</v>
      </c>
      <c r="C1296" t="s">
        <v>302</v>
      </c>
      <c r="D1296" t="s">
        <v>299</v>
      </c>
      <c r="E1296">
        <v>25.7</v>
      </c>
      <c r="F1296">
        <v>35.6</v>
      </c>
      <c r="G1296">
        <v>19.8</v>
      </c>
      <c r="H1296">
        <v>65.5</v>
      </c>
      <c r="I1296">
        <v>39</v>
      </c>
      <c r="J1296">
        <v>59.8</v>
      </c>
      <c r="K1296" s="1">
        <v>58618</v>
      </c>
      <c r="L1296">
        <v>24.3</v>
      </c>
      <c r="M1296" s="2">
        <v>0.05</v>
      </c>
      <c r="N1296">
        <v>2014</v>
      </c>
      <c r="O1296" s="10">
        <f t="shared" si="63"/>
        <v>41932</v>
      </c>
      <c r="P1296">
        <f t="shared" si="64"/>
        <v>2</v>
      </c>
    </row>
    <row r="1297" spans="1:16" x14ac:dyDescent="0.2">
      <c r="A1297">
        <f t="shared" si="65"/>
        <v>1296</v>
      </c>
      <c r="B1297" t="s">
        <v>329</v>
      </c>
      <c r="C1297" t="s">
        <v>478</v>
      </c>
      <c r="D1297" t="s">
        <v>14</v>
      </c>
      <c r="E1297">
        <v>29.5</v>
      </c>
      <c r="F1297">
        <v>22.6</v>
      </c>
      <c r="G1297">
        <v>15</v>
      </c>
      <c r="H1297">
        <v>74.599999999999994</v>
      </c>
      <c r="I1297">
        <v>34.5</v>
      </c>
      <c r="J1297">
        <v>59.8</v>
      </c>
      <c r="K1297" s="1">
        <v>12470</v>
      </c>
      <c r="L1297">
        <v>15.2</v>
      </c>
      <c r="M1297" s="2">
        <v>0.03</v>
      </c>
      <c r="N1297">
        <v>2014</v>
      </c>
      <c r="O1297" s="10">
        <f t="shared" si="63"/>
        <v>41933</v>
      </c>
      <c r="P1297">
        <f t="shared" si="64"/>
        <v>3</v>
      </c>
    </row>
    <row r="1298" spans="1:16" x14ac:dyDescent="0.2">
      <c r="A1298">
        <f t="shared" si="65"/>
        <v>1297</v>
      </c>
      <c r="B1298" t="s">
        <v>329</v>
      </c>
      <c r="C1298" t="s">
        <v>397</v>
      </c>
      <c r="D1298" t="s">
        <v>14</v>
      </c>
      <c r="E1298">
        <v>24.1</v>
      </c>
      <c r="F1298">
        <v>38.5</v>
      </c>
      <c r="G1298">
        <v>31.1</v>
      </c>
      <c r="H1298">
        <v>52.4</v>
      </c>
      <c r="I1298">
        <v>95</v>
      </c>
      <c r="J1298">
        <v>59.8</v>
      </c>
      <c r="K1298" s="1">
        <v>31424</v>
      </c>
      <c r="L1298">
        <v>21.5</v>
      </c>
      <c r="M1298" s="2">
        <v>0.1</v>
      </c>
      <c r="N1298">
        <v>2014</v>
      </c>
      <c r="O1298" s="10">
        <f t="shared" si="63"/>
        <v>41934</v>
      </c>
      <c r="P1298">
        <f t="shared" si="64"/>
        <v>4</v>
      </c>
    </row>
    <row r="1299" spans="1:16" x14ac:dyDescent="0.2">
      <c r="A1299">
        <f t="shared" si="65"/>
        <v>1298</v>
      </c>
      <c r="B1299" t="s">
        <v>329</v>
      </c>
      <c r="C1299" t="s">
        <v>321</v>
      </c>
      <c r="D1299" t="s">
        <v>156</v>
      </c>
      <c r="E1299">
        <v>18.5</v>
      </c>
      <c r="F1299">
        <v>66.400000000000006</v>
      </c>
      <c r="G1299">
        <v>18.3</v>
      </c>
      <c r="H1299">
        <v>64.7</v>
      </c>
      <c r="I1299">
        <v>70.900000000000006</v>
      </c>
      <c r="J1299">
        <v>59.8</v>
      </c>
      <c r="K1299" s="1">
        <v>22210</v>
      </c>
      <c r="L1299">
        <v>12.7</v>
      </c>
      <c r="M1299" s="2">
        <v>0.16</v>
      </c>
      <c r="N1299">
        <v>2014</v>
      </c>
      <c r="O1299" s="10">
        <f t="shared" si="63"/>
        <v>41935</v>
      </c>
      <c r="P1299">
        <f t="shared" si="64"/>
        <v>5</v>
      </c>
    </row>
    <row r="1300" spans="1:16" x14ac:dyDescent="0.2">
      <c r="A1300">
        <f t="shared" si="65"/>
        <v>1299</v>
      </c>
      <c r="B1300" t="s">
        <v>329</v>
      </c>
      <c r="C1300" t="s">
        <v>325</v>
      </c>
      <c r="D1300" t="s">
        <v>57</v>
      </c>
      <c r="E1300">
        <v>22.8</v>
      </c>
      <c r="F1300">
        <v>83.9</v>
      </c>
      <c r="G1300">
        <v>25.2</v>
      </c>
      <c r="H1300">
        <v>49.1</v>
      </c>
      <c r="I1300">
        <v>59.6</v>
      </c>
      <c r="J1300">
        <v>59.8</v>
      </c>
      <c r="K1300" s="1">
        <v>16489</v>
      </c>
      <c r="L1300">
        <v>25.4</v>
      </c>
      <c r="M1300" s="2">
        <v>0.24</v>
      </c>
      <c r="N1300">
        <v>2014</v>
      </c>
      <c r="O1300" s="10">
        <f t="shared" si="63"/>
        <v>41936</v>
      </c>
      <c r="P1300">
        <f t="shared" si="64"/>
        <v>6</v>
      </c>
    </row>
    <row r="1301" spans="1:16" x14ac:dyDescent="0.2">
      <c r="A1301">
        <f t="shared" si="65"/>
        <v>1300</v>
      </c>
      <c r="B1301" t="s">
        <v>329</v>
      </c>
      <c r="C1301" t="s">
        <v>326</v>
      </c>
      <c r="D1301" t="s">
        <v>181</v>
      </c>
      <c r="E1301">
        <v>19.7</v>
      </c>
      <c r="F1301">
        <v>82.9</v>
      </c>
      <c r="G1301">
        <v>27.7</v>
      </c>
      <c r="H1301">
        <v>52.9</v>
      </c>
      <c r="I1301">
        <v>46.4</v>
      </c>
      <c r="J1301">
        <v>59.8</v>
      </c>
      <c r="K1301" s="1">
        <v>17142</v>
      </c>
      <c r="L1301">
        <v>21.1</v>
      </c>
      <c r="M1301" s="2">
        <v>0.21</v>
      </c>
      <c r="N1301">
        <v>2014</v>
      </c>
      <c r="O1301" s="10">
        <f t="shared" si="63"/>
        <v>41937</v>
      </c>
      <c r="P1301">
        <f t="shared" si="64"/>
        <v>7</v>
      </c>
    </row>
    <row r="1302" spans="1:16" x14ac:dyDescent="0.2">
      <c r="A1302">
        <f t="shared" si="65"/>
        <v>1301</v>
      </c>
      <c r="B1302" t="s">
        <v>329</v>
      </c>
      <c r="C1302" t="s">
        <v>327</v>
      </c>
      <c r="D1302" t="s">
        <v>14</v>
      </c>
      <c r="E1302">
        <v>33.700000000000003</v>
      </c>
      <c r="F1302">
        <v>27.5</v>
      </c>
      <c r="G1302">
        <v>40.4</v>
      </c>
      <c r="H1302">
        <v>38.700000000000003</v>
      </c>
      <c r="I1302">
        <v>42</v>
      </c>
      <c r="J1302">
        <v>59.8</v>
      </c>
      <c r="K1302" s="1">
        <v>30850</v>
      </c>
      <c r="L1302">
        <v>18.600000000000001</v>
      </c>
      <c r="M1302" s="2">
        <v>0.1</v>
      </c>
      <c r="N1302">
        <v>2014</v>
      </c>
      <c r="O1302" s="10">
        <f t="shared" si="63"/>
        <v>41938</v>
      </c>
      <c r="P1302">
        <f t="shared" si="64"/>
        <v>1</v>
      </c>
    </row>
    <row r="1303" spans="1:16" x14ac:dyDescent="0.2">
      <c r="A1303">
        <f t="shared" si="65"/>
        <v>1302</v>
      </c>
      <c r="B1303" t="s">
        <v>329</v>
      </c>
      <c r="C1303" t="s">
        <v>354</v>
      </c>
      <c r="D1303" t="s">
        <v>33</v>
      </c>
      <c r="E1303">
        <v>24.2</v>
      </c>
      <c r="F1303">
        <v>55.3</v>
      </c>
      <c r="G1303">
        <v>28.1</v>
      </c>
      <c r="H1303">
        <v>55.5</v>
      </c>
      <c r="I1303">
        <v>36.200000000000003</v>
      </c>
      <c r="J1303">
        <v>59.8</v>
      </c>
      <c r="K1303" s="1">
        <v>48007</v>
      </c>
      <c r="L1303">
        <v>39.4</v>
      </c>
      <c r="M1303" s="2">
        <v>0.09</v>
      </c>
      <c r="N1303">
        <v>2014</v>
      </c>
      <c r="O1303" s="10">
        <f t="shared" si="63"/>
        <v>41939</v>
      </c>
      <c r="P1303">
        <f t="shared" si="64"/>
        <v>2</v>
      </c>
    </row>
    <row r="1304" spans="1:16" x14ac:dyDescent="0.2">
      <c r="A1304">
        <f t="shared" si="65"/>
        <v>1303</v>
      </c>
      <c r="B1304" t="s">
        <v>355</v>
      </c>
      <c r="C1304" t="s">
        <v>356</v>
      </c>
      <c r="D1304" t="s">
        <v>156</v>
      </c>
      <c r="E1304">
        <v>20</v>
      </c>
      <c r="F1304">
        <v>70.8</v>
      </c>
      <c r="G1304">
        <v>24.5</v>
      </c>
      <c r="H1304">
        <v>46</v>
      </c>
      <c r="I1304">
        <v>39.799999999999997</v>
      </c>
      <c r="J1304">
        <v>59.8</v>
      </c>
      <c r="K1304" s="1">
        <v>17422</v>
      </c>
      <c r="L1304">
        <v>15.9</v>
      </c>
      <c r="M1304" s="2">
        <v>0.15</v>
      </c>
      <c r="N1304">
        <v>2014</v>
      </c>
      <c r="O1304" s="10">
        <f t="shared" si="63"/>
        <v>41940</v>
      </c>
      <c r="P1304">
        <f t="shared" si="64"/>
        <v>3</v>
      </c>
    </row>
    <row r="1305" spans="1:16" x14ac:dyDescent="0.2">
      <c r="A1305">
        <f t="shared" si="65"/>
        <v>1304</v>
      </c>
      <c r="B1305" t="s">
        <v>355</v>
      </c>
      <c r="C1305" t="s">
        <v>357</v>
      </c>
      <c r="D1305" t="s">
        <v>129</v>
      </c>
      <c r="E1305">
        <v>26.9</v>
      </c>
      <c r="F1305">
        <v>64.3</v>
      </c>
      <c r="G1305">
        <v>17</v>
      </c>
      <c r="H1305">
        <v>57.4</v>
      </c>
      <c r="I1305">
        <v>39.4</v>
      </c>
      <c r="J1305">
        <v>59.8</v>
      </c>
      <c r="K1305" s="1">
        <v>16099</v>
      </c>
      <c r="L1305">
        <v>24.2</v>
      </c>
      <c r="M1305" s="2">
        <v>0.17</v>
      </c>
      <c r="N1305">
        <v>2014</v>
      </c>
      <c r="O1305" s="10">
        <f t="shared" si="63"/>
        <v>41941</v>
      </c>
      <c r="P1305">
        <f t="shared" si="64"/>
        <v>4</v>
      </c>
    </row>
    <row r="1306" spans="1:16" x14ac:dyDescent="0.2">
      <c r="A1306">
        <f t="shared" si="65"/>
        <v>1305</v>
      </c>
      <c r="B1306" t="s">
        <v>355</v>
      </c>
      <c r="C1306" t="s">
        <v>330</v>
      </c>
      <c r="D1306" t="s">
        <v>20</v>
      </c>
      <c r="E1306">
        <v>19.3</v>
      </c>
      <c r="F1306">
        <v>65.5</v>
      </c>
      <c r="G1306">
        <v>17.600000000000001</v>
      </c>
      <c r="H1306">
        <v>57.5</v>
      </c>
      <c r="I1306">
        <v>32.799999999999997</v>
      </c>
      <c r="J1306">
        <v>59.8</v>
      </c>
      <c r="K1306" s="1">
        <v>9252</v>
      </c>
      <c r="L1306">
        <v>19.2</v>
      </c>
      <c r="M1306" s="2">
        <v>0.18</v>
      </c>
      <c r="N1306">
        <v>2014</v>
      </c>
      <c r="O1306" s="10">
        <f t="shared" si="63"/>
        <v>41942</v>
      </c>
      <c r="P1306">
        <f t="shared" si="64"/>
        <v>5</v>
      </c>
    </row>
    <row r="1307" spans="1:16" x14ac:dyDescent="0.2">
      <c r="A1307">
        <f t="shared" si="65"/>
        <v>1306</v>
      </c>
      <c r="B1307" t="s">
        <v>355</v>
      </c>
      <c r="C1307" t="s">
        <v>331</v>
      </c>
      <c r="D1307" t="s">
        <v>177</v>
      </c>
      <c r="E1307">
        <v>24.5</v>
      </c>
      <c r="F1307">
        <v>46</v>
      </c>
      <c r="G1307">
        <v>19.399999999999999</v>
      </c>
      <c r="H1307">
        <v>55</v>
      </c>
      <c r="I1307">
        <v>33.4</v>
      </c>
      <c r="J1307">
        <v>59.8</v>
      </c>
      <c r="K1307" s="1">
        <v>28296</v>
      </c>
      <c r="L1307">
        <v>13</v>
      </c>
      <c r="M1307" s="2">
        <v>0.15</v>
      </c>
      <c r="N1307">
        <v>2014</v>
      </c>
      <c r="O1307" s="10">
        <f t="shared" si="63"/>
        <v>41943</v>
      </c>
      <c r="P1307">
        <f t="shared" si="64"/>
        <v>6</v>
      </c>
    </row>
    <row r="1308" spans="1:16" x14ac:dyDescent="0.2">
      <c r="A1308">
        <f t="shared" si="65"/>
        <v>1307</v>
      </c>
      <c r="B1308" t="s">
        <v>355</v>
      </c>
      <c r="C1308" t="s">
        <v>308</v>
      </c>
      <c r="D1308" t="s">
        <v>20</v>
      </c>
      <c r="E1308">
        <v>20.6</v>
      </c>
      <c r="F1308">
        <v>68.8</v>
      </c>
      <c r="G1308">
        <v>23.2</v>
      </c>
      <c r="H1308">
        <v>50.1</v>
      </c>
      <c r="I1308">
        <v>30.7</v>
      </c>
      <c r="J1308">
        <v>59.8</v>
      </c>
      <c r="K1308" s="1">
        <v>9567</v>
      </c>
      <c r="L1308">
        <v>19.5</v>
      </c>
      <c r="M1308" s="2">
        <v>0.22</v>
      </c>
      <c r="N1308">
        <v>2014</v>
      </c>
      <c r="O1308" s="10">
        <f t="shared" si="63"/>
        <v>41944</v>
      </c>
      <c r="P1308">
        <f t="shared" si="64"/>
        <v>7</v>
      </c>
    </row>
    <row r="1309" spans="1:16" x14ac:dyDescent="0.2">
      <c r="A1309">
        <f t="shared" si="65"/>
        <v>1308</v>
      </c>
      <c r="B1309" t="s">
        <v>355</v>
      </c>
      <c r="C1309" t="s">
        <v>476</v>
      </c>
      <c r="D1309" t="s">
        <v>70</v>
      </c>
      <c r="E1309">
        <v>22.8</v>
      </c>
      <c r="F1309">
        <v>54.1</v>
      </c>
      <c r="G1309">
        <v>12.7</v>
      </c>
      <c r="H1309">
        <v>66</v>
      </c>
      <c r="I1309">
        <v>49</v>
      </c>
      <c r="J1309">
        <v>59.8</v>
      </c>
      <c r="K1309" s="1">
        <v>12520</v>
      </c>
      <c r="L1309">
        <v>35.5</v>
      </c>
      <c r="M1309" s="2">
        <v>0.08</v>
      </c>
      <c r="N1309">
        <v>2014</v>
      </c>
      <c r="O1309" s="10">
        <f t="shared" si="63"/>
        <v>41945</v>
      </c>
      <c r="P1309">
        <f t="shared" si="64"/>
        <v>1</v>
      </c>
    </row>
    <row r="1310" spans="1:16" x14ac:dyDescent="0.2">
      <c r="A1310">
        <f t="shared" si="65"/>
        <v>1309</v>
      </c>
      <c r="B1310" t="s">
        <v>355</v>
      </c>
      <c r="C1310" t="s">
        <v>210</v>
      </c>
      <c r="D1310" t="s">
        <v>70</v>
      </c>
      <c r="E1310">
        <v>22.8</v>
      </c>
      <c r="F1310">
        <v>46.9</v>
      </c>
      <c r="G1310">
        <v>17.899999999999999</v>
      </c>
      <c r="H1310">
        <v>59.9</v>
      </c>
      <c r="I1310">
        <v>35.799999999999997</v>
      </c>
      <c r="J1310">
        <v>59.8</v>
      </c>
      <c r="K1310" s="1">
        <v>21428</v>
      </c>
      <c r="L1310">
        <v>67.8</v>
      </c>
      <c r="M1310" s="2">
        <v>0.08</v>
      </c>
      <c r="N1310">
        <v>2014</v>
      </c>
      <c r="O1310" s="10">
        <f t="shared" si="63"/>
        <v>41946</v>
      </c>
      <c r="P1310">
        <f t="shared" si="64"/>
        <v>2</v>
      </c>
    </row>
    <row r="1311" spans="1:16" x14ac:dyDescent="0.2">
      <c r="A1311">
        <f t="shared" si="65"/>
        <v>1310</v>
      </c>
      <c r="B1311" t="s">
        <v>355</v>
      </c>
      <c r="C1311" t="s">
        <v>480</v>
      </c>
      <c r="D1311" t="s">
        <v>62</v>
      </c>
      <c r="E1311">
        <v>21.2</v>
      </c>
      <c r="F1311">
        <v>50.6</v>
      </c>
      <c r="G1311">
        <v>16.3</v>
      </c>
      <c r="H1311">
        <v>61.4</v>
      </c>
      <c r="I1311">
        <v>33.299999999999997</v>
      </c>
      <c r="J1311">
        <v>59.8</v>
      </c>
      <c r="K1311" s="1">
        <v>35308</v>
      </c>
      <c r="L1311">
        <v>16.100000000000001</v>
      </c>
      <c r="M1311" s="2">
        <v>0.11</v>
      </c>
      <c r="N1311">
        <v>2014</v>
      </c>
      <c r="O1311" s="10">
        <f t="shared" si="63"/>
        <v>41947</v>
      </c>
      <c r="P1311">
        <f t="shared" si="64"/>
        <v>3</v>
      </c>
    </row>
    <row r="1312" spans="1:16" x14ac:dyDescent="0.2">
      <c r="A1312">
        <f t="shared" si="65"/>
        <v>1311</v>
      </c>
      <c r="B1312" t="s">
        <v>355</v>
      </c>
      <c r="C1312" t="s">
        <v>413</v>
      </c>
      <c r="D1312" t="s">
        <v>57</v>
      </c>
      <c r="E1312">
        <v>16.600000000000001</v>
      </c>
      <c r="F1312">
        <v>73.400000000000006</v>
      </c>
      <c r="G1312">
        <v>18.7</v>
      </c>
      <c r="H1312">
        <v>54.2</v>
      </c>
      <c r="I1312">
        <v>31.1</v>
      </c>
      <c r="J1312">
        <v>59.8</v>
      </c>
      <c r="K1312" s="1">
        <v>32713</v>
      </c>
      <c r="L1312">
        <v>30.4</v>
      </c>
      <c r="M1312" s="2">
        <v>0.17</v>
      </c>
      <c r="N1312">
        <v>2014</v>
      </c>
      <c r="O1312" s="10">
        <f t="shared" si="63"/>
        <v>41948</v>
      </c>
      <c r="P1312">
        <f t="shared" si="64"/>
        <v>4</v>
      </c>
    </row>
    <row r="1313" spans="1:16" x14ac:dyDescent="0.2">
      <c r="A1313">
        <f t="shared" si="65"/>
        <v>1312</v>
      </c>
      <c r="B1313" t="s">
        <v>355</v>
      </c>
      <c r="C1313" t="s">
        <v>228</v>
      </c>
      <c r="D1313" t="s">
        <v>14</v>
      </c>
      <c r="E1313">
        <v>33.9</v>
      </c>
      <c r="F1313">
        <v>38.200000000000003</v>
      </c>
      <c r="G1313">
        <v>15</v>
      </c>
      <c r="H1313">
        <v>56.2</v>
      </c>
      <c r="I1313">
        <v>32.5</v>
      </c>
      <c r="J1313">
        <v>59.8</v>
      </c>
      <c r="K1313" s="1">
        <v>20713</v>
      </c>
      <c r="L1313">
        <v>10.8</v>
      </c>
      <c r="M1313" s="2">
        <v>0.18</v>
      </c>
      <c r="N1313">
        <v>2014</v>
      </c>
      <c r="O1313" s="10">
        <f t="shared" si="63"/>
        <v>41949</v>
      </c>
      <c r="P1313">
        <f t="shared" si="64"/>
        <v>5</v>
      </c>
    </row>
    <row r="1314" spans="1:16" x14ac:dyDescent="0.2">
      <c r="A1314">
        <f t="shared" si="65"/>
        <v>1313</v>
      </c>
      <c r="B1314" t="s">
        <v>355</v>
      </c>
      <c r="C1314" t="s">
        <v>418</v>
      </c>
      <c r="D1314" t="s">
        <v>20</v>
      </c>
      <c r="E1314">
        <v>24.7</v>
      </c>
      <c r="F1314">
        <v>87.8</v>
      </c>
      <c r="G1314">
        <v>20.8</v>
      </c>
      <c r="H1314">
        <v>39</v>
      </c>
      <c r="I1314">
        <v>44.3</v>
      </c>
      <c r="J1314">
        <v>59.8</v>
      </c>
      <c r="K1314" s="1">
        <v>8773</v>
      </c>
      <c r="L1314">
        <v>17.8</v>
      </c>
      <c r="M1314" s="2">
        <v>0.43</v>
      </c>
      <c r="N1314">
        <v>2014</v>
      </c>
      <c r="O1314" s="10">
        <f t="shared" si="63"/>
        <v>41950</v>
      </c>
      <c r="P1314">
        <f t="shared" si="64"/>
        <v>6</v>
      </c>
    </row>
    <row r="1315" spans="1:16" x14ac:dyDescent="0.2">
      <c r="A1315">
        <f t="shared" si="65"/>
        <v>1314</v>
      </c>
      <c r="B1315" t="s">
        <v>355</v>
      </c>
      <c r="C1315" t="s">
        <v>332</v>
      </c>
      <c r="D1315" t="s">
        <v>44</v>
      </c>
      <c r="E1315">
        <v>41</v>
      </c>
      <c r="F1315">
        <v>24.6</v>
      </c>
      <c r="G1315">
        <v>28.3</v>
      </c>
      <c r="H1315">
        <v>32.299999999999997</v>
      </c>
      <c r="I1315">
        <v>44.2</v>
      </c>
      <c r="J1315">
        <v>59.8</v>
      </c>
      <c r="K1315" s="1">
        <v>18162</v>
      </c>
      <c r="L1315">
        <v>8.1999999999999993</v>
      </c>
      <c r="M1315" s="2">
        <v>0.09</v>
      </c>
      <c r="N1315">
        <v>2014</v>
      </c>
      <c r="O1315" s="10">
        <f t="shared" si="63"/>
        <v>41951</v>
      </c>
      <c r="P1315">
        <f t="shared" si="64"/>
        <v>7</v>
      </c>
    </row>
    <row r="1316" spans="1:16" x14ac:dyDescent="0.2">
      <c r="A1316">
        <f t="shared" si="65"/>
        <v>1315</v>
      </c>
      <c r="B1316" t="s">
        <v>355</v>
      </c>
      <c r="C1316" t="s">
        <v>140</v>
      </c>
      <c r="D1316" t="s">
        <v>38</v>
      </c>
      <c r="E1316">
        <v>20.7</v>
      </c>
      <c r="F1316">
        <v>59.5</v>
      </c>
      <c r="G1316">
        <v>13.9</v>
      </c>
      <c r="H1316">
        <v>65.3</v>
      </c>
      <c r="I1316">
        <v>30.2</v>
      </c>
      <c r="J1316">
        <v>59.8</v>
      </c>
      <c r="K1316" s="1">
        <v>10441</v>
      </c>
      <c r="L1316">
        <v>11</v>
      </c>
      <c r="M1316" s="2">
        <v>0.25</v>
      </c>
      <c r="N1316">
        <v>2014</v>
      </c>
      <c r="O1316" s="10">
        <f t="shared" si="63"/>
        <v>41952</v>
      </c>
      <c r="P1316">
        <f t="shared" si="64"/>
        <v>1</v>
      </c>
    </row>
    <row r="1317" spans="1:16" x14ac:dyDescent="0.2">
      <c r="A1317">
        <f t="shared" si="65"/>
        <v>1316</v>
      </c>
      <c r="B1317" t="s">
        <v>355</v>
      </c>
      <c r="C1317" t="s">
        <v>420</v>
      </c>
      <c r="D1317" t="s">
        <v>14</v>
      </c>
      <c r="E1317">
        <v>26.1</v>
      </c>
      <c r="F1317">
        <v>34.1</v>
      </c>
      <c r="G1317">
        <v>15.5</v>
      </c>
      <c r="H1317">
        <v>57.4</v>
      </c>
      <c r="I1317">
        <v>38.700000000000003</v>
      </c>
      <c r="J1317">
        <v>59.8</v>
      </c>
      <c r="K1317" s="1">
        <v>21379</v>
      </c>
      <c r="L1317">
        <v>15.1</v>
      </c>
      <c r="M1317" s="2">
        <v>0.1</v>
      </c>
      <c r="N1317">
        <v>2014</v>
      </c>
      <c r="O1317" s="10">
        <f t="shared" si="63"/>
        <v>41953</v>
      </c>
      <c r="P1317">
        <f t="shared" si="64"/>
        <v>2</v>
      </c>
    </row>
    <row r="1318" spans="1:16" x14ac:dyDescent="0.2">
      <c r="A1318">
        <f t="shared" si="65"/>
        <v>1317</v>
      </c>
      <c r="B1318" t="s">
        <v>355</v>
      </c>
      <c r="C1318" t="s">
        <v>369</v>
      </c>
      <c r="D1318" t="s">
        <v>20</v>
      </c>
      <c r="E1318">
        <v>19.399999999999999</v>
      </c>
      <c r="F1318">
        <v>71.2</v>
      </c>
      <c r="G1318">
        <v>19.399999999999999</v>
      </c>
      <c r="H1318">
        <v>58.7</v>
      </c>
      <c r="I1318">
        <v>30.4</v>
      </c>
      <c r="J1318">
        <v>59.8</v>
      </c>
      <c r="K1318" s="1">
        <v>8397</v>
      </c>
      <c r="L1318">
        <v>15.7</v>
      </c>
      <c r="M1318" s="2">
        <v>0.2</v>
      </c>
      <c r="N1318">
        <v>2014</v>
      </c>
      <c r="O1318" s="10">
        <f t="shared" si="63"/>
        <v>41954</v>
      </c>
      <c r="P1318">
        <f t="shared" si="64"/>
        <v>3</v>
      </c>
    </row>
    <row r="1319" spans="1:16" x14ac:dyDescent="0.2">
      <c r="A1319">
        <f t="shared" si="65"/>
        <v>1318</v>
      </c>
      <c r="B1319" t="s">
        <v>355</v>
      </c>
      <c r="C1319" t="s">
        <v>494</v>
      </c>
      <c r="D1319" t="s">
        <v>428</v>
      </c>
      <c r="E1319">
        <v>13</v>
      </c>
      <c r="F1319">
        <v>24.4</v>
      </c>
      <c r="G1319">
        <v>10.5</v>
      </c>
      <c r="H1319">
        <v>75.400000000000006</v>
      </c>
      <c r="I1319">
        <v>62.2</v>
      </c>
      <c r="J1319">
        <v>59.8</v>
      </c>
      <c r="K1319" s="1">
        <v>17791</v>
      </c>
      <c r="L1319">
        <v>23.7</v>
      </c>
      <c r="M1319" s="2">
        <v>0.01</v>
      </c>
      <c r="N1319">
        <v>2014</v>
      </c>
      <c r="O1319" s="10">
        <f t="shared" si="63"/>
        <v>41955</v>
      </c>
      <c r="P1319">
        <f t="shared" si="64"/>
        <v>4</v>
      </c>
    </row>
    <row r="1320" spans="1:16" x14ac:dyDescent="0.2">
      <c r="A1320">
        <f t="shared" si="65"/>
        <v>1319</v>
      </c>
      <c r="B1320" t="s">
        <v>355</v>
      </c>
      <c r="C1320" t="s">
        <v>311</v>
      </c>
      <c r="D1320" t="s">
        <v>44</v>
      </c>
      <c r="E1320">
        <v>38.6</v>
      </c>
      <c r="F1320">
        <v>24.5</v>
      </c>
      <c r="G1320">
        <v>28</v>
      </c>
      <c r="H1320">
        <v>30.9</v>
      </c>
      <c r="I1320">
        <v>75</v>
      </c>
      <c r="J1320">
        <v>59.8</v>
      </c>
      <c r="K1320" s="1">
        <v>18925</v>
      </c>
      <c r="L1320">
        <v>6.7</v>
      </c>
      <c r="M1320" s="2">
        <v>0.08</v>
      </c>
      <c r="N1320">
        <v>2014</v>
      </c>
      <c r="O1320" s="10">
        <f t="shared" si="63"/>
        <v>41956</v>
      </c>
      <c r="P1320">
        <f t="shared" si="64"/>
        <v>5</v>
      </c>
    </row>
    <row r="1321" spans="1:16" x14ac:dyDescent="0.2">
      <c r="A1321">
        <f t="shared" si="65"/>
        <v>1320</v>
      </c>
      <c r="B1321" t="s">
        <v>355</v>
      </c>
      <c r="C1321" t="s">
        <v>371</v>
      </c>
      <c r="D1321" t="s">
        <v>14</v>
      </c>
      <c r="E1321">
        <v>28.9</v>
      </c>
      <c r="F1321">
        <v>35.700000000000003</v>
      </c>
      <c r="G1321">
        <v>16</v>
      </c>
      <c r="H1321">
        <v>53.7</v>
      </c>
      <c r="I1321">
        <v>39.700000000000003</v>
      </c>
      <c r="J1321">
        <v>59.8</v>
      </c>
      <c r="K1321" s="1">
        <v>6300</v>
      </c>
      <c r="L1321">
        <v>11.3</v>
      </c>
      <c r="M1321" s="2">
        <v>0.15</v>
      </c>
      <c r="N1321">
        <v>2014</v>
      </c>
      <c r="O1321" s="10">
        <f t="shared" si="63"/>
        <v>41957</v>
      </c>
      <c r="P1321">
        <f t="shared" si="64"/>
        <v>6</v>
      </c>
    </row>
    <row r="1322" spans="1:16" x14ac:dyDescent="0.2">
      <c r="A1322">
        <f t="shared" si="65"/>
        <v>1321</v>
      </c>
      <c r="B1322" t="s">
        <v>355</v>
      </c>
      <c r="C1322" t="s">
        <v>372</v>
      </c>
      <c r="D1322" t="s">
        <v>68</v>
      </c>
      <c r="E1322">
        <v>20.6</v>
      </c>
      <c r="F1322">
        <v>50.2</v>
      </c>
      <c r="G1322">
        <v>26</v>
      </c>
      <c r="H1322">
        <v>55.6</v>
      </c>
      <c r="I1322">
        <v>49</v>
      </c>
      <c r="J1322">
        <v>59.8</v>
      </c>
      <c r="K1322" s="1">
        <v>17866</v>
      </c>
      <c r="L1322">
        <v>7.7</v>
      </c>
      <c r="M1322" s="2">
        <v>0.1</v>
      </c>
      <c r="N1322">
        <v>2014</v>
      </c>
      <c r="O1322" s="10">
        <f t="shared" si="63"/>
        <v>41958</v>
      </c>
      <c r="P1322">
        <f t="shared" si="64"/>
        <v>7</v>
      </c>
    </row>
    <row r="1323" spans="1:16" x14ac:dyDescent="0.2">
      <c r="A1323">
        <f t="shared" si="65"/>
        <v>1322</v>
      </c>
      <c r="B1323" t="s">
        <v>355</v>
      </c>
      <c r="C1323" t="s">
        <v>484</v>
      </c>
      <c r="D1323" t="s">
        <v>57</v>
      </c>
      <c r="E1323">
        <v>16.7</v>
      </c>
      <c r="F1323">
        <v>86.4</v>
      </c>
      <c r="G1323">
        <v>16</v>
      </c>
      <c r="H1323">
        <v>51.7</v>
      </c>
      <c r="I1323">
        <v>49.9</v>
      </c>
      <c r="J1323">
        <v>59.8</v>
      </c>
      <c r="K1323" s="1">
        <v>16606</v>
      </c>
      <c r="L1323">
        <v>32.799999999999997</v>
      </c>
      <c r="M1323" s="2">
        <v>0.43</v>
      </c>
      <c r="N1323">
        <v>2014</v>
      </c>
      <c r="O1323" s="10">
        <f t="shared" si="63"/>
        <v>41959</v>
      </c>
      <c r="P1323">
        <f t="shared" si="64"/>
        <v>1</v>
      </c>
    </row>
    <row r="1324" spans="1:16" x14ac:dyDescent="0.2">
      <c r="A1324">
        <f t="shared" si="65"/>
        <v>1323</v>
      </c>
      <c r="B1324" t="s">
        <v>355</v>
      </c>
      <c r="C1324" t="s">
        <v>485</v>
      </c>
      <c r="D1324" t="s">
        <v>135</v>
      </c>
      <c r="E1324">
        <v>31.5</v>
      </c>
      <c r="F1324">
        <v>24.9</v>
      </c>
      <c r="G1324">
        <v>40.700000000000003</v>
      </c>
      <c r="H1324">
        <v>27.6</v>
      </c>
      <c r="I1324">
        <v>100</v>
      </c>
      <c r="J1324">
        <v>59.8</v>
      </c>
      <c r="K1324" s="1">
        <v>21234</v>
      </c>
      <c r="L1324">
        <v>14.4</v>
      </c>
      <c r="M1324" s="2">
        <v>0.11</v>
      </c>
      <c r="N1324">
        <v>2014</v>
      </c>
      <c r="O1324" s="10">
        <f t="shared" si="63"/>
        <v>41960</v>
      </c>
      <c r="P1324">
        <f t="shared" si="64"/>
        <v>2</v>
      </c>
    </row>
    <row r="1325" spans="1:16" x14ac:dyDescent="0.2">
      <c r="A1325">
        <f t="shared" si="65"/>
        <v>1324</v>
      </c>
      <c r="B1325" t="s">
        <v>355</v>
      </c>
      <c r="C1325" t="s">
        <v>200</v>
      </c>
      <c r="D1325" t="s">
        <v>135</v>
      </c>
      <c r="E1325">
        <v>27.3</v>
      </c>
      <c r="F1325">
        <v>22.1</v>
      </c>
      <c r="G1325">
        <v>32.6</v>
      </c>
      <c r="H1325">
        <v>43.2</v>
      </c>
      <c r="I1325">
        <v>45</v>
      </c>
      <c r="J1325">
        <v>59.8</v>
      </c>
      <c r="K1325" s="1">
        <v>9336</v>
      </c>
      <c r="L1325">
        <v>19.600000000000001</v>
      </c>
      <c r="M1325" s="2">
        <v>0.04</v>
      </c>
      <c r="N1325">
        <v>2014</v>
      </c>
      <c r="O1325" s="10">
        <f t="shared" ref="O1325:O1368" si="66">DATE(N1325,1,A323)</f>
        <v>41961</v>
      </c>
      <c r="P1325">
        <f t="shared" si="64"/>
        <v>3</v>
      </c>
    </row>
    <row r="1326" spans="1:16" x14ac:dyDescent="0.2">
      <c r="A1326">
        <f t="shared" si="65"/>
        <v>1325</v>
      </c>
      <c r="B1326" t="s">
        <v>355</v>
      </c>
      <c r="C1326" t="s">
        <v>433</v>
      </c>
      <c r="D1326" t="s">
        <v>102</v>
      </c>
      <c r="E1326">
        <v>24.5</v>
      </c>
      <c r="F1326">
        <v>69.5</v>
      </c>
      <c r="G1326">
        <v>21</v>
      </c>
      <c r="H1326">
        <v>50.6</v>
      </c>
      <c r="I1326">
        <v>45.7</v>
      </c>
      <c r="J1326">
        <v>59.8</v>
      </c>
      <c r="K1326" s="1">
        <v>14067</v>
      </c>
      <c r="L1326">
        <v>26.8</v>
      </c>
      <c r="M1326" s="2">
        <v>0.14000000000000001</v>
      </c>
      <c r="N1326">
        <v>2014</v>
      </c>
      <c r="O1326" s="10">
        <f t="shared" si="66"/>
        <v>41962</v>
      </c>
      <c r="P1326">
        <f t="shared" si="64"/>
        <v>4</v>
      </c>
    </row>
    <row r="1327" spans="1:16" x14ac:dyDescent="0.2">
      <c r="A1327">
        <f t="shared" si="65"/>
        <v>1326</v>
      </c>
      <c r="B1327" t="s">
        <v>355</v>
      </c>
      <c r="C1327" t="s">
        <v>477</v>
      </c>
      <c r="D1327" t="s">
        <v>14</v>
      </c>
      <c r="E1327">
        <v>25.7</v>
      </c>
      <c r="F1327">
        <v>35.4</v>
      </c>
      <c r="G1327">
        <v>19.7</v>
      </c>
      <c r="H1327">
        <v>63.5</v>
      </c>
      <c r="I1327">
        <v>31.6</v>
      </c>
      <c r="J1327">
        <v>59.8</v>
      </c>
      <c r="K1327" s="1">
        <v>22578</v>
      </c>
      <c r="L1327">
        <v>16.8</v>
      </c>
      <c r="M1327" s="2">
        <v>0.09</v>
      </c>
      <c r="N1327">
        <v>2014</v>
      </c>
      <c r="O1327" s="10">
        <f t="shared" si="66"/>
        <v>41963</v>
      </c>
      <c r="P1327">
        <f t="shared" si="64"/>
        <v>5</v>
      </c>
    </row>
    <row r="1328" spans="1:16" x14ac:dyDescent="0.2">
      <c r="A1328">
        <f t="shared" si="65"/>
        <v>1327</v>
      </c>
      <c r="B1328" t="s">
        <v>355</v>
      </c>
      <c r="C1328" t="s">
        <v>376</v>
      </c>
      <c r="D1328" t="s">
        <v>299</v>
      </c>
      <c r="E1328">
        <v>27</v>
      </c>
      <c r="F1328">
        <v>36.299999999999997</v>
      </c>
      <c r="G1328">
        <v>25.2</v>
      </c>
      <c r="H1328">
        <v>48.2</v>
      </c>
      <c r="I1328">
        <v>36.299999999999997</v>
      </c>
      <c r="J1328">
        <v>59.8</v>
      </c>
      <c r="K1328" s="1">
        <v>120986</v>
      </c>
      <c r="L1328">
        <v>32.299999999999997</v>
      </c>
      <c r="M1328" s="2">
        <v>7.0000000000000007E-2</v>
      </c>
      <c r="N1328">
        <v>2014</v>
      </c>
      <c r="O1328" s="10">
        <f t="shared" si="66"/>
        <v>41964</v>
      </c>
      <c r="P1328">
        <f t="shared" si="64"/>
        <v>6</v>
      </c>
    </row>
    <row r="1329" spans="1:16" x14ac:dyDescent="0.2">
      <c r="A1329">
        <f t="shared" si="65"/>
        <v>1328</v>
      </c>
      <c r="B1329" t="s">
        <v>355</v>
      </c>
      <c r="C1329" t="s">
        <v>377</v>
      </c>
      <c r="D1329" t="s">
        <v>59</v>
      </c>
      <c r="E1329">
        <v>35.700000000000003</v>
      </c>
      <c r="F1329">
        <v>22.8</v>
      </c>
      <c r="G1329">
        <v>31.8</v>
      </c>
      <c r="H1329">
        <v>32.299999999999997</v>
      </c>
      <c r="I1329">
        <v>79.2</v>
      </c>
      <c r="J1329">
        <v>59.8</v>
      </c>
      <c r="K1329" s="1">
        <v>38191</v>
      </c>
      <c r="L1329">
        <v>12.8</v>
      </c>
      <c r="M1329" s="2">
        <v>0.06</v>
      </c>
      <c r="N1329">
        <v>2014</v>
      </c>
      <c r="O1329" s="10">
        <f t="shared" si="66"/>
        <v>41965</v>
      </c>
      <c r="P1329">
        <f t="shared" si="64"/>
        <v>7</v>
      </c>
    </row>
    <row r="1330" spans="1:16" x14ac:dyDescent="0.2">
      <c r="A1330">
        <f t="shared" si="65"/>
        <v>1329</v>
      </c>
      <c r="B1330" t="s">
        <v>355</v>
      </c>
      <c r="C1330" t="s">
        <v>338</v>
      </c>
      <c r="D1330" t="s">
        <v>260</v>
      </c>
      <c r="E1330">
        <v>41.3</v>
      </c>
      <c r="F1330">
        <v>19</v>
      </c>
      <c r="G1330">
        <v>37.5</v>
      </c>
      <c r="H1330">
        <v>27.9</v>
      </c>
      <c r="I1330">
        <v>49</v>
      </c>
      <c r="J1330">
        <v>59.8</v>
      </c>
      <c r="K1330" s="1">
        <v>27095</v>
      </c>
      <c r="L1330">
        <v>15.3</v>
      </c>
      <c r="M1330" s="2">
        <v>0.03</v>
      </c>
      <c r="N1330">
        <v>2014</v>
      </c>
      <c r="O1330" s="10">
        <f t="shared" si="66"/>
        <v>41966</v>
      </c>
      <c r="P1330">
        <f t="shared" si="64"/>
        <v>1</v>
      </c>
    </row>
    <row r="1331" spans="1:16" x14ac:dyDescent="0.2">
      <c r="A1331">
        <f t="shared" si="65"/>
        <v>1330</v>
      </c>
      <c r="B1331" t="s">
        <v>355</v>
      </c>
      <c r="C1331" t="s">
        <v>296</v>
      </c>
      <c r="D1331" t="s">
        <v>14</v>
      </c>
      <c r="E1331">
        <v>23.8</v>
      </c>
      <c r="F1331">
        <v>33.9</v>
      </c>
      <c r="G1331">
        <v>26.2</v>
      </c>
      <c r="H1331">
        <v>58.7</v>
      </c>
      <c r="I1331">
        <v>49</v>
      </c>
      <c r="J1331">
        <v>59.8</v>
      </c>
      <c r="K1331" s="1">
        <v>15387</v>
      </c>
      <c r="L1331">
        <v>18.5</v>
      </c>
      <c r="M1331" s="2">
        <v>0.08</v>
      </c>
      <c r="N1331">
        <v>2014</v>
      </c>
      <c r="O1331" s="10">
        <f t="shared" si="66"/>
        <v>41967</v>
      </c>
      <c r="P1331">
        <f t="shared" si="64"/>
        <v>2</v>
      </c>
    </row>
    <row r="1332" spans="1:16" x14ac:dyDescent="0.2">
      <c r="A1332">
        <f t="shared" si="65"/>
        <v>1331</v>
      </c>
      <c r="B1332" t="s">
        <v>355</v>
      </c>
      <c r="C1332" t="s">
        <v>315</v>
      </c>
      <c r="D1332" t="s">
        <v>137</v>
      </c>
      <c r="E1332">
        <v>24.7</v>
      </c>
      <c r="F1332">
        <v>46.7</v>
      </c>
      <c r="G1332">
        <v>29.3</v>
      </c>
      <c r="H1332">
        <v>47.1</v>
      </c>
      <c r="I1332">
        <v>95.9</v>
      </c>
      <c r="J1332">
        <v>59.8</v>
      </c>
      <c r="K1332" s="1">
        <v>21849</v>
      </c>
      <c r="L1332">
        <v>23</v>
      </c>
      <c r="M1332" s="2">
        <v>0.08</v>
      </c>
      <c r="N1332">
        <v>2014</v>
      </c>
      <c r="O1332" s="10">
        <f t="shared" si="66"/>
        <v>41968</v>
      </c>
      <c r="P1332">
        <f t="shared" si="64"/>
        <v>3</v>
      </c>
    </row>
    <row r="1333" spans="1:16" x14ac:dyDescent="0.2">
      <c r="A1333">
        <f t="shared" si="65"/>
        <v>1332</v>
      </c>
      <c r="B1333" t="s">
        <v>355</v>
      </c>
      <c r="C1333" t="s">
        <v>276</v>
      </c>
      <c r="D1333" t="s">
        <v>68</v>
      </c>
      <c r="E1333">
        <v>19.8</v>
      </c>
      <c r="F1333">
        <v>50.1</v>
      </c>
      <c r="G1333">
        <v>29.6</v>
      </c>
      <c r="H1333">
        <v>53.1</v>
      </c>
      <c r="I1333">
        <v>30.5</v>
      </c>
      <c r="J1333">
        <v>59.8</v>
      </c>
      <c r="K1333" s="1">
        <v>16667</v>
      </c>
      <c r="L1333">
        <v>11.9</v>
      </c>
      <c r="M1333" s="2">
        <v>7.0000000000000007E-2</v>
      </c>
      <c r="N1333">
        <v>2014</v>
      </c>
      <c r="O1333" s="10">
        <f t="shared" si="66"/>
        <v>41969</v>
      </c>
      <c r="P1333">
        <f t="shared" si="64"/>
        <v>4</v>
      </c>
    </row>
    <row r="1334" spans="1:16" x14ac:dyDescent="0.2">
      <c r="A1334">
        <f t="shared" si="65"/>
        <v>1333</v>
      </c>
      <c r="B1334" t="s">
        <v>355</v>
      </c>
      <c r="C1334" t="s">
        <v>384</v>
      </c>
      <c r="D1334" t="s">
        <v>181</v>
      </c>
      <c r="E1334">
        <v>18.2</v>
      </c>
      <c r="F1334">
        <v>88</v>
      </c>
      <c r="G1334">
        <v>24.4</v>
      </c>
      <c r="H1334">
        <v>51.6</v>
      </c>
      <c r="I1334">
        <v>52.3</v>
      </c>
      <c r="J1334">
        <v>59.8</v>
      </c>
      <c r="K1334" s="1">
        <v>12187</v>
      </c>
      <c r="L1334">
        <v>16.5</v>
      </c>
      <c r="M1334" s="2">
        <v>0.2</v>
      </c>
      <c r="N1334">
        <v>2014</v>
      </c>
      <c r="O1334" s="10">
        <f t="shared" si="66"/>
        <v>41970</v>
      </c>
      <c r="P1334">
        <f t="shared" si="64"/>
        <v>5</v>
      </c>
    </row>
    <row r="1335" spans="1:16" x14ac:dyDescent="0.2">
      <c r="A1335">
        <f t="shared" si="65"/>
        <v>1334</v>
      </c>
      <c r="B1335" t="s">
        <v>355</v>
      </c>
      <c r="C1335" t="s">
        <v>474</v>
      </c>
      <c r="D1335" t="s">
        <v>14</v>
      </c>
      <c r="E1335">
        <v>36.1</v>
      </c>
      <c r="F1335">
        <v>38.700000000000003</v>
      </c>
      <c r="G1335">
        <v>22.8</v>
      </c>
      <c r="H1335">
        <v>49.9</v>
      </c>
      <c r="I1335">
        <v>31.7</v>
      </c>
      <c r="J1335">
        <v>59.8</v>
      </c>
      <c r="K1335" s="1">
        <v>25742</v>
      </c>
      <c r="L1335">
        <v>13</v>
      </c>
      <c r="M1335" s="2">
        <v>0.11</v>
      </c>
      <c r="N1335">
        <v>2014</v>
      </c>
      <c r="O1335" s="10">
        <f t="shared" si="66"/>
        <v>41971</v>
      </c>
      <c r="P1335">
        <f t="shared" si="64"/>
        <v>6</v>
      </c>
    </row>
    <row r="1336" spans="1:16" x14ac:dyDescent="0.2">
      <c r="A1336">
        <f t="shared" si="65"/>
        <v>1335</v>
      </c>
      <c r="B1336" t="s">
        <v>355</v>
      </c>
      <c r="C1336" t="s">
        <v>343</v>
      </c>
      <c r="D1336" t="s">
        <v>344</v>
      </c>
      <c r="E1336">
        <v>18.2</v>
      </c>
      <c r="F1336">
        <v>47.1</v>
      </c>
      <c r="G1336">
        <v>16.600000000000001</v>
      </c>
      <c r="H1336">
        <v>65.599999999999994</v>
      </c>
      <c r="I1336">
        <v>35</v>
      </c>
      <c r="J1336">
        <v>59.8</v>
      </c>
      <c r="K1336" s="1">
        <v>14650</v>
      </c>
      <c r="L1336">
        <v>26.9</v>
      </c>
      <c r="M1336" s="2">
        <v>0.05</v>
      </c>
      <c r="N1336">
        <v>2014</v>
      </c>
      <c r="O1336" s="10">
        <f t="shared" si="66"/>
        <v>41972</v>
      </c>
      <c r="P1336">
        <f t="shared" si="64"/>
        <v>7</v>
      </c>
    </row>
    <row r="1337" spans="1:16" x14ac:dyDescent="0.2">
      <c r="A1337">
        <f t="shared" si="65"/>
        <v>1336</v>
      </c>
      <c r="B1337" t="s">
        <v>355</v>
      </c>
      <c r="C1337" t="s">
        <v>385</v>
      </c>
      <c r="D1337" t="s">
        <v>129</v>
      </c>
      <c r="E1337">
        <v>23.8</v>
      </c>
      <c r="F1337">
        <v>39.700000000000003</v>
      </c>
      <c r="G1337">
        <v>18.600000000000001</v>
      </c>
      <c r="H1337">
        <v>56.1</v>
      </c>
      <c r="I1337">
        <v>33.4</v>
      </c>
      <c r="J1337">
        <v>59.8</v>
      </c>
      <c r="K1337" s="1">
        <v>10798</v>
      </c>
      <c r="L1337">
        <v>17.3</v>
      </c>
      <c r="M1337" s="2">
        <v>0.06</v>
      </c>
      <c r="N1337">
        <v>2014</v>
      </c>
      <c r="O1337" s="10">
        <f t="shared" si="66"/>
        <v>41973</v>
      </c>
      <c r="P1337">
        <f t="shared" si="64"/>
        <v>1</v>
      </c>
    </row>
    <row r="1338" spans="1:16" x14ac:dyDescent="0.2">
      <c r="A1338">
        <f t="shared" si="65"/>
        <v>1337</v>
      </c>
      <c r="B1338" t="s">
        <v>355</v>
      </c>
      <c r="C1338" t="s">
        <v>387</v>
      </c>
      <c r="D1338" t="s">
        <v>20</v>
      </c>
      <c r="E1338">
        <v>14.1</v>
      </c>
      <c r="F1338">
        <v>81.099999999999994</v>
      </c>
      <c r="G1338">
        <v>10.199999999999999</v>
      </c>
      <c r="H1338">
        <v>66.900000000000006</v>
      </c>
      <c r="I1338">
        <v>30.3</v>
      </c>
      <c r="J1338">
        <v>59.8</v>
      </c>
      <c r="K1338" s="1">
        <v>19665</v>
      </c>
      <c r="L1338">
        <v>19.399999999999999</v>
      </c>
      <c r="M1338" s="2">
        <v>0.27</v>
      </c>
      <c r="N1338">
        <v>2014</v>
      </c>
      <c r="O1338" s="10">
        <f t="shared" si="66"/>
        <v>41974</v>
      </c>
      <c r="P1338">
        <f t="shared" si="64"/>
        <v>2</v>
      </c>
    </row>
    <row r="1339" spans="1:16" x14ac:dyDescent="0.2">
      <c r="A1339">
        <f t="shared" si="65"/>
        <v>1338</v>
      </c>
      <c r="B1339" t="s">
        <v>355</v>
      </c>
      <c r="C1339" t="s">
        <v>388</v>
      </c>
      <c r="D1339" t="s">
        <v>14</v>
      </c>
      <c r="E1339">
        <v>37</v>
      </c>
      <c r="F1339">
        <v>31.5</v>
      </c>
      <c r="G1339">
        <v>23.8</v>
      </c>
      <c r="H1339">
        <v>42.4</v>
      </c>
      <c r="I1339">
        <v>36.9</v>
      </c>
      <c r="J1339">
        <v>59.8</v>
      </c>
      <c r="K1339" s="1">
        <v>40325</v>
      </c>
      <c r="L1339">
        <v>43.7</v>
      </c>
      <c r="M1339" s="2">
        <v>0.09</v>
      </c>
      <c r="N1339">
        <v>2014</v>
      </c>
      <c r="O1339" s="10">
        <f t="shared" si="66"/>
        <v>41975</v>
      </c>
      <c r="P1339">
        <f t="shared" si="64"/>
        <v>3</v>
      </c>
    </row>
    <row r="1340" spans="1:16" x14ac:dyDescent="0.2">
      <c r="A1340">
        <f t="shared" si="65"/>
        <v>1339</v>
      </c>
      <c r="B1340" t="s">
        <v>355</v>
      </c>
      <c r="C1340" t="s">
        <v>390</v>
      </c>
      <c r="D1340" t="s">
        <v>151</v>
      </c>
      <c r="E1340">
        <v>25.1</v>
      </c>
      <c r="F1340">
        <v>67.099999999999994</v>
      </c>
      <c r="G1340">
        <v>16.399999999999999</v>
      </c>
      <c r="H1340">
        <v>47</v>
      </c>
      <c r="I1340">
        <v>60.7</v>
      </c>
      <c r="J1340">
        <v>59.8</v>
      </c>
      <c r="K1340" s="1">
        <v>20951</v>
      </c>
      <c r="L1340">
        <v>25.9</v>
      </c>
      <c r="M1340" s="2">
        <v>0.23</v>
      </c>
      <c r="N1340">
        <v>2014</v>
      </c>
      <c r="O1340" s="10">
        <f t="shared" si="66"/>
        <v>41976</v>
      </c>
      <c r="P1340">
        <f t="shared" si="64"/>
        <v>4</v>
      </c>
    </row>
    <row r="1341" spans="1:16" x14ac:dyDescent="0.2">
      <c r="A1341">
        <f t="shared" si="65"/>
        <v>1340</v>
      </c>
      <c r="B1341" t="s">
        <v>355</v>
      </c>
      <c r="C1341" t="s">
        <v>391</v>
      </c>
      <c r="D1341" t="s">
        <v>33</v>
      </c>
      <c r="E1341">
        <v>30.8</v>
      </c>
      <c r="F1341">
        <v>40</v>
      </c>
      <c r="G1341">
        <v>29.3</v>
      </c>
      <c r="H1341">
        <v>45.1</v>
      </c>
      <c r="I1341">
        <v>52.8</v>
      </c>
      <c r="J1341">
        <v>59.8</v>
      </c>
      <c r="K1341" s="1">
        <v>28576</v>
      </c>
      <c r="L1341">
        <v>27.8</v>
      </c>
      <c r="M1341" s="2">
        <v>0.11</v>
      </c>
      <c r="N1341">
        <v>2014</v>
      </c>
      <c r="O1341" s="10">
        <f t="shared" si="66"/>
        <v>41977</v>
      </c>
      <c r="P1341">
        <f t="shared" si="64"/>
        <v>5</v>
      </c>
    </row>
    <row r="1342" spans="1:16" x14ac:dyDescent="0.2">
      <c r="A1342">
        <f t="shared" si="65"/>
        <v>1341</v>
      </c>
      <c r="B1342" t="s">
        <v>355</v>
      </c>
      <c r="C1342" t="s">
        <v>304</v>
      </c>
      <c r="D1342" t="s">
        <v>14</v>
      </c>
      <c r="E1342">
        <v>32.6</v>
      </c>
      <c r="F1342">
        <v>28.9</v>
      </c>
      <c r="G1342">
        <v>31.4</v>
      </c>
      <c r="H1342">
        <v>44.9</v>
      </c>
      <c r="I1342">
        <v>31.1</v>
      </c>
      <c r="J1342">
        <v>59.8</v>
      </c>
      <c r="K1342" s="1">
        <v>29885</v>
      </c>
      <c r="L1342">
        <v>14.1</v>
      </c>
      <c r="M1342" s="2">
        <v>0.05</v>
      </c>
      <c r="N1342">
        <v>2014</v>
      </c>
      <c r="O1342" s="10">
        <f t="shared" si="66"/>
        <v>41978</v>
      </c>
      <c r="P1342">
        <f t="shared" si="64"/>
        <v>6</v>
      </c>
    </row>
    <row r="1343" spans="1:16" x14ac:dyDescent="0.2">
      <c r="A1343">
        <f t="shared" si="65"/>
        <v>1342</v>
      </c>
      <c r="B1343" t="s">
        <v>355</v>
      </c>
      <c r="C1343" t="s">
        <v>305</v>
      </c>
      <c r="D1343" t="s">
        <v>299</v>
      </c>
      <c r="E1343">
        <v>19.3</v>
      </c>
      <c r="F1343">
        <v>38.9</v>
      </c>
      <c r="G1343">
        <v>17.3</v>
      </c>
      <c r="H1343">
        <v>70.400000000000006</v>
      </c>
      <c r="I1343">
        <v>32</v>
      </c>
      <c r="J1343">
        <v>59.8</v>
      </c>
      <c r="K1343" s="1">
        <v>62577</v>
      </c>
      <c r="L1343">
        <v>18.3</v>
      </c>
      <c r="M1343" s="2">
        <v>0.04</v>
      </c>
      <c r="N1343">
        <v>2014</v>
      </c>
      <c r="O1343" s="10">
        <f t="shared" si="66"/>
        <v>41979</v>
      </c>
      <c r="P1343">
        <f t="shared" si="64"/>
        <v>7</v>
      </c>
    </row>
    <row r="1344" spans="1:16" x14ac:dyDescent="0.2">
      <c r="A1344">
        <f t="shared" si="65"/>
        <v>1343</v>
      </c>
      <c r="B1344" t="s">
        <v>355</v>
      </c>
      <c r="C1344" t="s">
        <v>395</v>
      </c>
      <c r="D1344" t="s">
        <v>299</v>
      </c>
      <c r="E1344">
        <v>20.3</v>
      </c>
      <c r="F1344">
        <v>35</v>
      </c>
      <c r="G1344">
        <v>18.100000000000001</v>
      </c>
      <c r="H1344">
        <v>64.2</v>
      </c>
      <c r="I1344">
        <v>41.7</v>
      </c>
      <c r="J1344">
        <v>59.8</v>
      </c>
      <c r="K1344" s="1">
        <v>47247</v>
      </c>
      <c r="L1344">
        <v>18</v>
      </c>
      <c r="M1344" s="2">
        <v>0.04</v>
      </c>
      <c r="N1344">
        <v>2014</v>
      </c>
      <c r="O1344" s="10">
        <f t="shared" si="66"/>
        <v>41980</v>
      </c>
      <c r="P1344">
        <f t="shared" si="64"/>
        <v>1</v>
      </c>
    </row>
    <row r="1345" spans="1:16" x14ac:dyDescent="0.2">
      <c r="A1345">
        <f t="shared" si="65"/>
        <v>1344</v>
      </c>
      <c r="B1345" t="s">
        <v>355</v>
      </c>
      <c r="C1345" t="s">
        <v>452</v>
      </c>
      <c r="D1345" t="s">
        <v>299</v>
      </c>
      <c r="E1345">
        <v>31</v>
      </c>
      <c r="F1345">
        <v>37.4</v>
      </c>
      <c r="G1345">
        <v>20.399999999999999</v>
      </c>
      <c r="H1345">
        <v>48.2</v>
      </c>
      <c r="I1345">
        <v>51.2</v>
      </c>
      <c r="J1345">
        <v>59.8</v>
      </c>
      <c r="K1345" s="1">
        <v>19959</v>
      </c>
      <c r="L1345">
        <v>58.4</v>
      </c>
      <c r="M1345" s="2">
        <v>0.01</v>
      </c>
      <c r="N1345">
        <v>2014</v>
      </c>
      <c r="O1345" s="10">
        <f t="shared" si="66"/>
        <v>41981</v>
      </c>
      <c r="P1345">
        <f t="shared" si="64"/>
        <v>2</v>
      </c>
    </row>
    <row r="1346" spans="1:16" x14ac:dyDescent="0.2">
      <c r="A1346">
        <f t="shared" si="65"/>
        <v>1345</v>
      </c>
      <c r="B1346" t="s">
        <v>355</v>
      </c>
      <c r="C1346" t="s">
        <v>453</v>
      </c>
      <c r="D1346" t="s">
        <v>57</v>
      </c>
      <c r="E1346">
        <v>22.5</v>
      </c>
      <c r="F1346">
        <v>80</v>
      </c>
      <c r="G1346">
        <v>21.8</v>
      </c>
      <c r="H1346">
        <v>40.200000000000003</v>
      </c>
      <c r="I1346">
        <v>83.2</v>
      </c>
      <c r="J1346">
        <v>59.8</v>
      </c>
      <c r="K1346" s="1">
        <v>18971</v>
      </c>
      <c r="L1346">
        <v>26.2</v>
      </c>
      <c r="M1346" s="2">
        <v>0.32</v>
      </c>
      <c r="N1346">
        <v>2014</v>
      </c>
      <c r="O1346" s="10">
        <f t="shared" si="66"/>
        <v>41982</v>
      </c>
      <c r="P1346">
        <f t="shared" si="64"/>
        <v>3</v>
      </c>
    </row>
    <row r="1347" spans="1:16" x14ac:dyDescent="0.2">
      <c r="A1347">
        <f t="shared" si="65"/>
        <v>1346</v>
      </c>
      <c r="B1347" t="s">
        <v>355</v>
      </c>
      <c r="C1347" t="s">
        <v>400</v>
      </c>
      <c r="D1347" t="s">
        <v>129</v>
      </c>
      <c r="E1347">
        <v>23.1</v>
      </c>
      <c r="F1347">
        <v>33.9</v>
      </c>
      <c r="G1347">
        <v>22.2</v>
      </c>
      <c r="H1347">
        <v>52.3</v>
      </c>
      <c r="I1347">
        <v>45.6</v>
      </c>
      <c r="J1347">
        <v>59.8</v>
      </c>
      <c r="K1347" s="1">
        <v>10045</v>
      </c>
      <c r="L1347">
        <v>9.5</v>
      </c>
      <c r="M1347" s="2">
        <v>0.04</v>
      </c>
      <c r="N1347">
        <v>2014</v>
      </c>
      <c r="O1347" s="10">
        <f t="shared" si="66"/>
        <v>41983</v>
      </c>
      <c r="P1347">
        <f t="shared" ref="P1347:P1410" si="67" xml:space="preserve"> WEEKDAY(O:O,1)</f>
        <v>4</v>
      </c>
    </row>
    <row r="1348" spans="1:16" x14ac:dyDescent="0.2">
      <c r="A1348">
        <f t="shared" ref="A1348:A1411" si="68">A1347+1</f>
        <v>1347</v>
      </c>
      <c r="B1348" t="s">
        <v>355</v>
      </c>
      <c r="C1348" t="s">
        <v>504</v>
      </c>
      <c r="D1348" t="s">
        <v>57</v>
      </c>
      <c r="E1348">
        <v>22.1</v>
      </c>
      <c r="F1348">
        <v>87.3</v>
      </c>
      <c r="G1348">
        <v>22</v>
      </c>
      <c r="H1348">
        <v>47.8</v>
      </c>
      <c r="I1348">
        <v>36.4</v>
      </c>
      <c r="J1348">
        <v>59.8</v>
      </c>
      <c r="K1348" s="1">
        <v>24519</v>
      </c>
      <c r="L1348">
        <v>44.1</v>
      </c>
      <c r="M1348" s="2">
        <v>0.31</v>
      </c>
      <c r="N1348">
        <v>2014</v>
      </c>
      <c r="O1348" s="10">
        <f t="shared" si="66"/>
        <v>41984</v>
      </c>
      <c r="P1348">
        <f t="shared" si="67"/>
        <v>5</v>
      </c>
    </row>
    <row r="1349" spans="1:16" x14ac:dyDescent="0.2">
      <c r="A1349">
        <f t="shared" si="68"/>
        <v>1348</v>
      </c>
      <c r="B1349" t="s">
        <v>355</v>
      </c>
      <c r="C1349" t="s">
        <v>324</v>
      </c>
      <c r="D1349" t="s">
        <v>44</v>
      </c>
      <c r="E1349">
        <v>36.6</v>
      </c>
      <c r="F1349">
        <v>32.6</v>
      </c>
      <c r="G1349">
        <v>20.9</v>
      </c>
      <c r="H1349">
        <v>48.9</v>
      </c>
      <c r="I1349">
        <v>35.299999999999997</v>
      </c>
      <c r="J1349">
        <v>59.8</v>
      </c>
      <c r="K1349" s="1">
        <v>15930</v>
      </c>
      <c r="L1349">
        <v>12.6</v>
      </c>
      <c r="M1349" s="2">
        <v>0.16</v>
      </c>
      <c r="N1349">
        <v>2014</v>
      </c>
      <c r="O1349" s="10">
        <f t="shared" si="66"/>
        <v>41985</v>
      </c>
      <c r="P1349">
        <f t="shared" si="67"/>
        <v>6</v>
      </c>
    </row>
    <row r="1350" spans="1:16" x14ac:dyDescent="0.2">
      <c r="A1350">
        <f t="shared" si="68"/>
        <v>1349</v>
      </c>
      <c r="B1350" t="s">
        <v>355</v>
      </c>
      <c r="C1350" t="s">
        <v>491</v>
      </c>
      <c r="D1350" t="s">
        <v>14</v>
      </c>
      <c r="E1350">
        <v>26.6</v>
      </c>
      <c r="F1350">
        <v>21</v>
      </c>
      <c r="G1350">
        <v>19.3</v>
      </c>
      <c r="H1350">
        <v>57.4</v>
      </c>
      <c r="I1350">
        <v>49</v>
      </c>
      <c r="J1350">
        <v>59.8</v>
      </c>
      <c r="K1350">
        <v>23873.8</v>
      </c>
      <c r="L1350">
        <v>18.399999999999999</v>
      </c>
      <c r="M1350" s="2">
        <v>0.25</v>
      </c>
      <c r="N1350">
        <v>2014</v>
      </c>
      <c r="O1350" s="10">
        <f t="shared" si="66"/>
        <v>41986</v>
      </c>
      <c r="P1350">
        <f t="shared" si="67"/>
        <v>7</v>
      </c>
    </row>
    <row r="1351" spans="1:16" x14ac:dyDescent="0.2">
      <c r="A1351">
        <f t="shared" si="68"/>
        <v>1350</v>
      </c>
      <c r="B1351" t="s">
        <v>355</v>
      </c>
      <c r="C1351" t="s">
        <v>403</v>
      </c>
      <c r="D1351" t="s">
        <v>181</v>
      </c>
      <c r="E1351">
        <v>18.399999999999999</v>
      </c>
      <c r="F1351">
        <v>82.4</v>
      </c>
      <c r="G1351">
        <v>18.100000000000001</v>
      </c>
      <c r="H1351">
        <v>56.9</v>
      </c>
      <c r="I1351">
        <v>46.3</v>
      </c>
      <c r="J1351">
        <v>59.8</v>
      </c>
      <c r="K1351" s="1">
        <v>10159</v>
      </c>
      <c r="L1351">
        <v>17</v>
      </c>
      <c r="M1351" s="2">
        <v>0.25</v>
      </c>
      <c r="N1351">
        <v>2014</v>
      </c>
      <c r="O1351" s="10">
        <f t="shared" si="66"/>
        <v>41987</v>
      </c>
      <c r="P1351">
        <f t="shared" si="67"/>
        <v>1</v>
      </c>
    </row>
    <row r="1352" spans="1:16" x14ac:dyDescent="0.2">
      <c r="A1352">
        <f t="shared" si="68"/>
        <v>1351</v>
      </c>
      <c r="B1352" t="s">
        <v>355</v>
      </c>
      <c r="C1352" t="s">
        <v>404</v>
      </c>
      <c r="D1352" t="s">
        <v>368</v>
      </c>
      <c r="E1352">
        <v>18.7</v>
      </c>
      <c r="F1352">
        <v>42.8</v>
      </c>
      <c r="G1352">
        <v>14.3</v>
      </c>
      <c r="H1352">
        <v>71.099999999999994</v>
      </c>
      <c r="I1352">
        <v>28.3</v>
      </c>
      <c r="J1352">
        <v>59.8</v>
      </c>
      <c r="K1352" s="1">
        <v>49292</v>
      </c>
      <c r="L1352">
        <v>14.1</v>
      </c>
      <c r="M1352" s="2">
        <v>7.0000000000000007E-2</v>
      </c>
      <c r="N1352">
        <v>2014</v>
      </c>
      <c r="O1352" s="10">
        <f t="shared" si="66"/>
        <v>41988</v>
      </c>
      <c r="P1352">
        <f t="shared" si="67"/>
        <v>2</v>
      </c>
    </row>
    <row r="1353" spans="1:16" x14ac:dyDescent="0.2">
      <c r="A1353">
        <f t="shared" si="68"/>
        <v>1352</v>
      </c>
      <c r="B1353" t="s">
        <v>355</v>
      </c>
      <c r="C1353" t="s">
        <v>407</v>
      </c>
      <c r="D1353" t="s">
        <v>14</v>
      </c>
      <c r="E1353">
        <v>28.4</v>
      </c>
      <c r="F1353">
        <v>35.200000000000003</v>
      </c>
      <c r="G1353">
        <v>26.5</v>
      </c>
      <c r="H1353">
        <v>46.1</v>
      </c>
      <c r="I1353">
        <v>55.6</v>
      </c>
      <c r="J1353">
        <v>59.8</v>
      </c>
      <c r="K1353" s="1">
        <v>24550</v>
      </c>
      <c r="L1353">
        <v>18.3</v>
      </c>
      <c r="M1353" s="2">
        <v>7.0000000000000007E-2</v>
      </c>
      <c r="N1353">
        <v>2014</v>
      </c>
      <c r="O1353" s="10">
        <f t="shared" si="66"/>
        <v>41989</v>
      </c>
      <c r="P1353">
        <f t="shared" si="67"/>
        <v>3</v>
      </c>
    </row>
    <row r="1354" spans="1:16" x14ac:dyDescent="0.2">
      <c r="A1354">
        <f t="shared" si="68"/>
        <v>1353</v>
      </c>
      <c r="B1354" t="s">
        <v>355</v>
      </c>
      <c r="C1354" t="s">
        <v>328</v>
      </c>
      <c r="D1354" t="s">
        <v>14</v>
      </c>
      <c r="E1354">
        <v>35.299999999999997</v>
      </c>
      <c r="F1354">
        <v>28.2</v>
      </c>
      <c r="G1354">
        <v>15.7</v>
      </c>
      <c r="H1354">
        <v>59.9</v>
      </c>
      <c r="I1354">
        <v>49</v>
      </c>
      <c r="J1354">
        <v>59.8</v>
      </c>
      <c r="K1354" s="1">
        <v>23065</v>
      </c>
      <c r="L1354">
        <v>10.7</v>
      </c>
      <c r="M1354" s="2">
        <v>7.0000000000000007E-2</v>
      </c>
      <c r="N1354">
        <v>2014</v>
      </c>
      <c r="O1354" s="10">
        <f t="shared" si="66"/>
        <v>41990</v>
      </c>
      <c r="P1354">
        <f t="shared" si="67"/>
        <v>4</v>
      </c>
    </row>
    <row r="1355" spans="1:16" x14ac:dyDescent="0.2">
      <c r="A1355">
        <f t="shared" si="68"/>
        <v>1354</v>
      </c>
      <c r="B1355" t="s">
        <v>355</v>
      </c>
      <c r="C1355" t="s">
        <v>512</v>
      </c>
      <c r="D1355" t="s">
        <v>59</v>
      </c>
      <c r="E1355">
        <v>14.8</v>
      </c>
      <c r="F1355">
        <v>18.899999999999999</v>
      </c>
      <c r="G1355">
        <v>7.8</v>
      </c>
      <c r="H1355">
        <v>78.099999999999994</v>
      </c>
      <c r="I1355">
        <v>58.7</v>
      </c>
      <c r="J1355">
        <v>59.8</v>
      </c>
      <c r="K1355" s="1">
        <v>50260</v>
      </c>
      <c r="L1355">
        <v>14.9</v>
      </c>
      <c r="M1355" s="2">
        <v>0.02</v>
      </c>
      <c r="N1355">
        <v>2014</v>
      </c>
      <c r="O1355" s="10">
        <f t="shared" si="66"/>
        <v>41991</v>
      </c>
      <c r="P1355">
        <f t="shared" si="67"/>
        <v>5</v>
      </c>
    </row>
    <row r="1356" spans="1:16" x14ac:dyDescent="0.2">
      <c r="A1356">
        <f t="shared" si="68"/>
        <v>1355</v>
      </c>
      <c r="B1356" t="s">
        <v>355</v>
      </c>
      <c r="C1356" t="s">
        <v>236</v>
      </c>
      <c r="D1356" t="s">
        <v>59</v>
      </c>
      <c r="E1356">
        <v>35.9</v>
      </c>
      <c r="F1356">
        <v>21</v>
      </c>
      <c r="G1356">
        <v>32.1</v>
      </c>
      <c r="H1356">
        <v>36.5</v>
      </c>
      <c r="I1356">
        <v>94.5</v>
      </c>
      <c r="J1356">
        <v>59.8</v>
      </c>
      <c r="K1356" s="1">
        <v>47508</v>
      </c>
      <c r="L1356">
        <v>15.9</v>
      </c>
      <c r="M1356" s="2">
        <v>0.05</v>
      </c>
      <c r="N1356">
        <v>2014</v>
      </c>
      <c r="O1356" s="10">
        <f t="shared" si="66"/>
        <v>41992</v>
      </c>
      <c r="P1356">
        <f t="shared" si="67"/>
        <v>6</v>
      </c>
    </row>
    <row r="1357" spans="1:16" x14ac:dyDescent="0.2">
      <c r="A1357">
        <f t="shared" si="68"/>
        <v>1356</v>
      </c>
      <c r="B1357" t="s">
        <v>492</v>
      </c>
      <c r="C1357" t="s">
        <v>361</v>
      </c>
      <c r="D1357" t="s">
        <v>57</v>
      </c>
      <c r="E1357">
        <v>17.899999999999999</v>
      </c>
      <c r="F1357">
        <v>58.9</v>
      </c>
      <c r="G1357">
        <v>18.600000000000001</v>
      </c>
      <c r="H1357">
        <v>49.1</v>
      </c>
      <c r="I1357">
        <v>35.5</v>
      </c>
      <c r="J1357">
        <v>59.8</v>
      </c>
      <c r="K1357" s="1">
        <v>5570</v>
      </c>
      <c r="L1357">
        <v>25.4</v>
      </c>
      <c r="M1357" s="2">
        <v>0.15</v>
      </c>
      <c r="N1357">
        <v>2014</v>
      </c>
      <c r="O1357" s="10">
        <f t="shared" si="66"/>
        <v>41993</v>
      </c>
      <c r="P1357">
        <f t="shared" si="67"/>
        <v>7</v>
      </c>
    </row>
    <row r="1358" spans="1:16" x14ac:dyDescent="0.2">
      <c r="A1358">
        <f t="shared" si="68"/>
        <v>1357</v>
      </c>
      <c r="B1358" t="s">
        <v>492</v>
      </c>
      <c r="C1358" t="s">
        <v>362</v>
      </c>
      <c r="D1358" t="s">
        <v>363</v>
      </c>
      <c r="E1358">
        <v>29.1</v>
      </c>
      <c r="F1358">
        <v>53.2</v>
      </c>
      <c r="G1358">
        <v>19.899999999999999</v>
      </c>
      <c r="H1358">
        <v>43.6</v>
      </c>
      <c r="I1358">
        <v>29</v>
      </c>
      <c r="J1358">
        <v>59.8</v>
      </c>
      <c r="K1358" s="1">
        <v>51438</v>
      </c>
      <c r="L1358">
        <v>13</v>
      </c>
      <c r="M1358" s="2">
        <v>0.15</v>
      </c>
      <c r="N1358">
        <v>2014</v>
      </c>
      <c r="O1358" s="10">
        <f t="shared" si="66"/>
        <v>41994</v>
      </c>
      <c r="P1358">
        <f t="shared" si="67"/>
        <v>1</v>
      </c>
    </row>
    <row r="1359" spans="1:16" x14ac:dyDescent="0.2">
      <c r="A1359">
        <f t="shared" si="68"/>
        <v>1358</v>
      </c>
      <c r="B1359" t="s">
        <v>492</v>
      </c>
      <c r="C1359" t="s">
        <v>513</v>
      </c>
      <c r="D1359" t="s">
        <v>135</v>
      </c>
      <c r="E1359">
        <v>18.899999999999999</v>
      </c>
      <c r="F1359">
        <v>20.5</v>
      </c>
      <c r="G1359">
        <v>28.1</v>
      </c>
      <c r="H1359">
        <v>46.2</v>
      </c>
      <c r="I1359">
        <v>60.8</v>
      </c>
      <c r="J1359">
        <v>59.8</v>
      </c>
      <c r="K1359" s="1">
        <v>7983</v>
      </c>
      <c r="L1359">
        <v>15.4</v>
      </c>
      <c r="M1359" s="2">
        <v>0.08</v>
      </c>
      <c r="N1359">
        <v>2014</v>
      </c>
      <c r="O1359" s="10">
        <f t="shared" si="66"/>
        <v>41995</v>
      </c>
      <c r="P1359">
        <f t="shared" si="67"/>
        <v>2</v>
      </c>
    </row>
    <row r="1360" spans="1:16" x14ac:dyDescent="0.2">
      <c r="A1360">
        <f t="shared" si="68"/>
        <v>1359</v>
      </c>
      <c r="B1360" t="s">
        <v>492</v>
      </c>
      <c r="C1360" t="s">
        <v>364</v>
      </c>
      <c r="D1360" t="s">
        <v>14</v>
      </c>
      <c r="E1360">
        <v>24.5</v>
      </c>
      <c r="F1360">
        <v>37.299999999999997</v>
      </c>
      <c r="G1360">
        <v>18</v>
      </c>
      <c r="H1360">
        <v>54.9</v>
      </c>
      <c r="I1360">
        <v>28.8</v>
      </c>
      <c r="J1360">
        <v>59.8</v>
      </c>
      <c r="K1360" s="1">
        <v>26622</v>
      </c>
      <c r="L1360">
        <v>17</v>
      </c>
      <c r="M1360" s="2">
        <v>7.0000000000000007E-2</v>
      </c>
      <c r="N1360">
        <v>2014</v>
      </c>
      <c r="O1360" s="10">
        <f t="shared" si="66"/>
        <v>41996</v>
      </c>
      <c r="P1360">
        <f t="shared" si="67"/>
        <v>3</v>
      </c>
    </row>
    <row r="1361" spans="1:16" x14ac:dyDescent="0.2">
      <c r="A1361">
        <f t="shared" si="68"/>
        <v>1360</v>
      </c>
      <c r="B1361" t="s">
        <v>492</v>
      </c>
      <c r="C1361" t="s">
        <v>514</v>
      </c>
      <c r="D1361" t="s">
        <v>47</v>
      </c>
      <c r="E1361">
        <v>30.4</v>
      </c>
      <c r="F1361">
        <v>42.9</v>
      </c>
      <c r="G1361">
        <v>27.7</v>
      </c>
      <c r="H1361">
        <v>26.9</v>
      </c>
      <c r="I1361">
        <v>55.3</v>
      </c>
      <c r="J1361">
        <v>59.8</v>
      </c>
      <c r="K1361" s="1">
        <v>16729</v>
      </c>
      <c r="L1361">
        <v>10.4</v>
      </c>
      <c r="M1361" s="2">
        <v>0.19</v>
      </c>
      <c r="N1361">
        <v>2014</v>
      </c>
      <c r="O1361" s="10">
        <f t="shared" si="66"/>
        <v>41997</v>
      </c>
      <c r="P1361">
        <f t="shared" si="67"/>
        <v>4</v>
      </c>
    </row>
    <row r="1362" spans="1:16" x14ac:dyDescent="0.2">
      <c r="A1362">
        <f t="shared" si="68"/>
        <v>1361</v>
      </c>
      <c r="B1362" t="s">
        <v>492</v>
      </c>
      <c r="C1362" t="s">
        <v>515</v>
      </c>
      <c r="D1362" t="s">
        <v>366</v>
      </c>
      <c r="E1362">
        <v>33.799999999999997</v>
      </c>
      <c r="F1362">
        <v>15.3</v>
      </c>
      <c r="G1362">
        <v>23</v>
      </c>
      <c r="H1362">
        <v>38.5</v>
      </c>
      <c r="I1362">
        <v>49</v>
      </c>
      <c r="J1362">
        <v>59.8</v>
      </c>
      <c r="K1362" s="1">
        <v>8371</v>
      </c>
      <c r="L1362">
        <v>17.3</v>
      </c>
      <c r="M1362" s="2">
        <v>0.01</v>
      </c>
      <c r="N1362">
        <v>2014</v>
      </c>
      <c r="O1362" s="10">
        <f t="shared" si="66"/>
        <v>41998</v>
      </c>
      <c r="P1362">
        <f t="shared" si="67"/>
        <v>5</v>
      </c>
    </row>
    <row r="1363" spans="1:16" x14ac:dyDescent="0.2">
      <c r="A1363">
        <f t="shared" si="68"/>
        <v>1362</v>
      </c>
      <c r="B1363" t="s">
        <v>492</v>
      </c>
      <c r="C1363" t="s">
        <v>516</v>
      </c>
      <c r="D1363" t="s">
        <v>366</v>
      </c>
      <c r="E1363">
        <v>31.3</v>
      </c>
      <c r="F1363">
        <v>17.3</v>
      </c>
      <c r="G1363">
        <v>25.2</v>
      </c>
      <c r="H1363">
        <v>41.8</v>
      </c>
      <c r="I1363">
        <v>42.4</v>
      </c>
      <c r="J1363">
        <v>59.8</v>
      </c>
      <c r="K1363" s="1">
        <v>6167</v>
      </c>
      <c r="L1363">
        <v>12.2</v>
      </c>
      <c r="M1363" s="2">
        <v>0</v>
      </c>
      <c r="N1363">
        <v>2014</v>
      </c>
      <c r="O1363" s="10">
        <f t="shared" si="66"/>
        <v>41999</v>
      </c>
      <c r="P1363">
        <f t="shared" si="67"/>
        <v>6</v>
      </c>
    </row>
    <row r="1364" spans="1:16" x14ac:dyDescent="0.2">
      <c r="A1364">
        <f t="shared" si="68"/>
        <v>1363</v>
      </c>
      <c r="B1364" t="s">
        <v>492</v>
      </c>
      <c r="C1364" t="s">
        <v>469</v>
      </c>
      <c r="D1364" t="s">
        <v>366</v>
      </c>
      <c r="E1364">
        <v>39.299999999999997</v>
      </c>
      <c r="F1364">
        <v>14.7</v>
      </c>
      <c r="G1364">
        <v>30</v>
      </c>
      <c r="H1364">
        <v>35.299999999999997</v>
      </c>
      <c r="I1364">
        <v>49</v>
      </c>
      <c r="J1364">
        <v>59.8</v>
      </c>
      <c r="K1364" s="1">
        <v>9928</v>
      </c>
      <c r="L1364">
        <v>17.5</v>
      </c>
      <c r="M1364" s="2">
        <v>0</v>
      </c>
      <c r="N1364">
        <v>2014</v>
      </c>
      <c r="O1364" s="10">
        <f t="shared" si="66"/>
        <v>42000</v>
      </c>
      <c r="P1364">
        <f t="shared" si="67"/>
        <v>7</v>
      </c>
    </row>
    <row r="1365" spans="1:16" x14ac:dyDescent="0.2">
      <c r="A1365">
        <f t="shared" si="68"/>
        <v>1364</v>
      </c>
      <c r="B1365" t="s">
        <v>492</v>
      </c>
      <c r="C1365" t="s">
        <v>493</v>
      </c>
      <c r="D1365" t="s">
        <v>366</v>
      </c>
      <c r="E1365">
        <v>25.1</v>
      </c>
      <c r="F1365">
        <v>15.6</v>
      </c>
      <c r="G1365">
        <v>12.3</v>
      </c>
      <c r="H1365">
        <v>53.6</v>
      </c>
      <c r="I1365">
        <v>64.8</v>
      </c>
      <c r="J1365">
        <v>59.8</v>
      </c>
      <c r="K1365" s="1">
        <v>8061</v>
      </c>
      <c r="L1365">
        <v>18.7</v>
      </c>
      <c r="M1365" s="2">
        <v>0.01</v>
      </c>
      <c r="N1365">
        <v>2014</v>
      </c>
      <c r="O1365" s="10">
        <f t="shared" si="66"/>
        <v>42001</v>
      </c>
      <c r="P1365">
        <f t="shared" si="67"/>
        <v>1</v>
      </c>
    </row>
    <row r="1366" spans="1:16" x14ac:dyDescent="0.2">
      <c r="A1366">
        <f t="shared" si="68"/>
        <v>1365</v>
      </c>
      <c r="B1366" t="s">
        <v>492</v>
      </c>
      <c r="C1366" t="s">
        <v>310</v>
      </c>
      <c r="D1366" t="s">
        <v>226</v>
      </c>
      <c r="E1366">
        <v>20</v>
      </c>
      <c r="F1366">
        <v>57.7</v>
      </c>
      <c r="G1366">
        <v>15.3</v>
      </c>
      <c r="H1366">
        <v>51</v>
      </c>
      <c r="I1366">
        <v>41.9</v>
      </c>
      <c r="J1366">
        <v>59.8</v>
      </c>
      <c r="K1366" s="1">
        <v>19646</v>
      </c>
      <c r="L1366">
        <v>29.1</v>
      </c>
      <c r="M1366" s="2">
        <v>0.1</v>
      </c>
      <c r="N1366">
        <v>2014</v>
      </c>
      <c r="O1366" s="10">
        <f t="shared" si="66"/>
        <v>42002</v>
      </c>
      <c r="P1366">
        <f t="shared" si="67"/>
        <v>2</v>
      </c>
    </row>
    <row r="1367" spans="1:16" x14ac:dyDescent="0.2">
      <c r="A1367">
        <f t="shared" si="68"/>
        <v>1366</v>
      </c>
      <c r="B1367" t="s">
        <v>492</v>
      </c>
      <c r="C1367" t="s">
        <v>481</v>
      </c>
      <c r="D1367" t="s">
        <v>482</v>
      </c>
      <c r="E1367">
        <v>18.2</v>
      </c>
      <c r="F1367">
        <v>74.3</v>
      </c>
      <c r="G1367">
        <v>9.4</v>
      </c>
      <c r="H1367">
        <v>58.2</v>
      </c>
      <c r="I1367">
        <v>39.700000000000003</v>
      </c>
      <c r="J1367">
        <v>59.8</v>
      </c>
      <c r="K1367" s="1">
        <v>35889</v>
      </c>
      <c r="L1367">
        <v>8.4</v>
      </c>
      <c r="M1367" s="2">
        <v>0.21</v>
      </c>
      <c r="N1367">
        <v>2014</v>
      </c>
      <c r="O1367" s="10">
        <f t="shared" si="66"/>
        <v>42003</v>
      </c>
      <c r="P1367">
        <f t="shared" si="67"/>
        <v>3</v>
      </c>
    </row>
    <row r="1368" spans="1:16" x14ac:dyDescent="0.2">
      <c r="A1368">
        <f t="shared" si="68"/>
        <v>1367</v>
      </c>
      <c r="B1368" t="s">
        <v>492</v>
      </c>
      <c r="C1368" t="s">
        <v>517</v>
      </c>
      <c r="D1368" t="s">
        <v>482</v>
      </c>
      <c r="E1368">
        <v>21.4</v>
      </c>
      <c r="F1368">
        <v>72.2</v>
      </c>
      <c r="G1368">
        <v>21.1</v>
      </c>
      <c r="H1368">
        <v>32.299999999999997</v>
      </c>
      <c r="I1368">
        <v>93.9</v>
      </c>
      <c r="J1368">
        <v>59.8</v>
      </c>
      <c r="K1368" s="1">
        <v>40666</v>
      </c>
      <c r="L1368">
        <v>13.4</v>
      </c>
      <c r="M1368" s="2">
        <v>7.0000000000000007E-2</v>
      </c>
      <c r="N1368">
        <v>2014</v>
      </c>
      <c r="O1368" s="10">
        <f t="shared" si="66"/>
        <v>42004</v>
      </c>
      <c r="P1368">
        <f t="shared" si="67"/>
        <v>4</v>
      </c>
    </row>
    <row r="1369" spans="1:16" x14ac:dyDescent="0.2">
      <c r="A1369">
        <f t="shared" si="68"/>
        <v>1368</v>
      </c>
      <c r="B1369" t="s">
        <v>492</v>
      </c>
      <c r="C1369" t="s">
        <v>424</v>
      </c>
      <c r="D1369" t="s">
        <v>70</v>
      </c>
      <c r="E1369">
        <v>30.9</v>
      </c>
      <c r="F1369">
        <v>47.2</v>
      </c>
      <c r="G1369">
        <v>15.4</v>
      </c>
      <c r="H1369">
        <v>39.5</v>
      </c>
      <c r="I1369">
        <v>42.7</v>
      </c>
      <c r="J1369">
        <v>59.8</v>
      </c>
      <c r="K1369" s="1">
        <v>22401</v>
      </c>
      <c r="L1369">
        <v>62.7</v>
      </c>
      <c r="M1369" s="2">
        <v>0.12</v>
      </c>
      <c r="N1369">
        <v>2014</v>
      </c>
      <c r="O1369" s="10">
        <f>DATE(N1369,1,A2)</f>
        <v>41640</v>
      </c>
      <c r="P1369">
        <f t="shared" si="67"/>
        <v>4</v>
      </c>
    </row>
    <row r="1370" spans="1:16" x14ac:dyDescent="0.2">
      <c r="A1370">
        <f t="shared" si="68"/>
        <v>1369</v>
      </c>
      <c r="B1370" t="s">
        <v>492</v>
      </c>
      <c r="C1370" t="s">
        <v>425</v>
      </c>
      <c r="D1370" t="s">
        <v>20</v>
      </c>
      <c r="E1370">
        <v>14.9</v>
      </c>
      <c r="F1370">
        <v>58.1</v>
      </c>
      <c r="G1370">
        <v>12.5</v>
      </c>
      <c r="H1370">
        <v>57.5</v>
      </c>
      <c r="I1370">
        <v>28.8</v>
      </c>
      <c r="J1370">
        <v>59.8</v>
      </c>
      <c r="K1370" s="1">
        <v>18513</v>
      </c>
      <c r="L1370">
        <v>19.8</v>
      </c>
      <c r="M1370" s="2">
        <v>0.13</v>
      </c>
      <c r="N1370">
        <v>2014</v>
      </c>
      <c r="O1370" s="10">
        <f t="shared" ref="O1370:O1403" si="69">DATE(N1370,1,A3)</f>
        <v>41641</v>
      </c>
      <c r="P1370">
        <f t="shared" si="67"/>
        <v>5</v>
      </c>
    </row>
    <row r="1371" spans="1:16" x14ac:dyDescent="0.2">
      <c r="A1371">
        <f t="shared" si="68"/>
        <v>1370</v>
      </c>
      <c r="B1371" t="s">
        <v>492</v>
      </c>
      <c r="C1371" t="s">
        <v>426</v>
      </c>
      <c r="D1371" t="s">
        <v>20</v>
      </c>
      <c r="E1371">
        <v>30.5</v>
      </c>
      <c r="F1371">
        <v>65.400000000000006</v>
      </c>
      <c r="G1371">
        <v>27.9</v>
      </c>
      <c r="H1371">
        <v>22.8</v>
      </c>
      <c r="I1371">
        <v>42.6</v>
      </c>
      <c r="J1371">
        <v>59.8</v>
      </c>
      <c r="K1371" s="1">
        <v>13951</v>
      </c>
      <c r="L1371">
        <v>15.9</v>
      </c>
      <c r="M1371" s="2">
        <v>0.22</v>
      </c>
      <c r="N1371">
        <v>2014</v>
      </c>
      <c r="O1371" s="10">
        <f t="shared" si="69"/>
        <v>41642</v>
      </c>
      <c r="P1371">
        <f t="shared" si="67"/>
        <v>6</v>
      </c>
    </row>
    <row r="1372" spans="1:16" x14ac:dyDescent="0.2">
      <c r="A1372">
        <f t="shared" si="68"/>
        <v>1371</v>
      </c>
      <c r="B1372" t="s">
        <v>492</v>
      </c>
      <c r="C1372" t="s">
        <v>431</v>
      </c>
      <c r="D1372" t="s">
        <v>135</v>
      </c>
      <c r="E1372">
        <v>22.6</v>
      </c>
      <c r="F1372">
        <v>34.5</v>
      </c>
      <c r="G1372">
        <v>22.1</v>
      </c>
      <c r="H1372">
        <v>46.2</v>
      </c>
      <c r="I1372">
        <v>83.9</v>
      </c>
      <c r="J1372">
        <v>59.8</v>
      </c>
      <c r="K1372" s="1">
        <v>10915</v>
      </c>
      <c r="L1372">
        <v>9.8000000000000007</v>
      </c>
      <c r="M1372" s="2">
        <v>0.06</v>
      </c>
      <c r="N1372">
        <v>2014</v>
      </c>
      <c r="O1372" s="10">
        <f t="shared" si="69"/>
        <v>41643</v>
      </c>
      <c r="P1372">
        <f t="shared" si="67"/>
        <v>7</v>
      </c>
    </row>
    <row r="1373" spans="1:16" x14ac:dyDescent="0.2">
      <c r="A1373">
        <f t="shared" si="68"/>
        <v>1372</v>
      </c>
      <c r="B1373" t="s">
        <v>492</v>
      </c>
      <c r="C1373" t="s">
        <v>373</v>
      </c>
      <c r="D1373" t="s">
        <v>135</v>
      </c>
      <c r="E1373">
        <v>25.5</v>
      </c>
      <c r="F1373">
        <v>21.6</v>
      </c>
      <c r="G1373">
        <v>40.4</v>
      </c>
      <c r="H1373">
        <v>33</v>
      </c>
      <c r="I1373">
        <v>47.9</v>
      </c>
      <c r="J1373">
        <v>59.8</v>
      </c>
      <c r="K1373" s="1">
        <v>7446</v>
      </c>
      <c r="L1373">
        <v>17.399999999999999</v>
      </c>
      <c r="M1373" s="2">
        <v>0.11</v>
      </c>
      <c r="N1373">
        <v>2014</v>
      </c>
      <c r="O1373" s="10">
        <f t="shared" si="69"/>
        <v>41644</v>
      </c>
      <c r="P1373">
        <f t="shared" si="67"/>
        <v>1</v>
      </c>
    </row>
    <row r="1374" spans="1:16" x14ac:dyDescent="0.2">
      <c r="A1374">
        <f t="shared" si="68"/>
        <v>1373</v>
      </c>
      <c r="B1374" t="s">
        <v>492</v>
      </c>
      <c r="C1374" t="s">
        <v>434</v>
      </c>
      <c r="D1374" t="s">
        <v>102</v>
      </c>
      <c r="E1374">
        <v>24.9</v>
      </c>
      <c r="F1374">
        <v>70.3</v>
      </c>
      <c r="G1374">
        <v>20.9</v>
      </c>
      <c r="H1374">
        <v>34.6</v>
      </c>
      <c r="I1374">
        <v>33</v>
      </c>
      <c r="J1374">
        <v>59.8</v>
      </c>
      <c r="K1374" s="1">
        <v>7653</v>
      </c>
      <c r="L1374">
        <v>28</v>
      </c>
      <c r="M1374" s="2">
        <v>0.11</v>
      </c>
      <c r="N1374">
        <v>2014</v>
      </c>
      <c r="O1374" s="10">
        <f t="shared" si="69"/>
        <v>41645</v>
      </c>
      <c r="P1374">
        <f t="shared" si="67"/>
        <v>2</v>
      </c>
    </row>
    <row r="1375" spans="1:16" x14ac:dyDescent="0.2">
      <c r="A1375">
        <f t="shared" si="68"/>
        <v>1374</v>
      </c>
      <c r="B1375" t="s">
        <v>492</v>
      </c>
      <c r="C1375" t="s">
        <v>437</v>
      </c>
      <c r="D1375" t="s">
        <v>14</v>
      </c>
      <c r="E1375">
        <v>21.3</v>
      </c>
      <c r="F1375">
        <v>30.2</v>
      </c>
      <c r="G1375">
        <v>14.3</v>
      </c>
      <c r="H1375">
        <v>58.7</v>
      </c>
      <c r="I1375">
        <v>49</v>
      </c>
      <c r="J1375">
        <v>59.8</v>
      </c>
      <c r="K1375">
        <v>23873.8</v>
      </c>
      <c r="L1375">
        <v>18.399999999999999</v>
      </c>
      <c r="M1375" s="2">
        <v>0.25</v>
      </c>
      <c r="N1375">
        <v>2014</v>
      </c>
      <c r="O1375" s="10">
        <f t="shared" si="69"/>
        <v>41646</v>
      </c>
      <c r="P1375">
        <f t="shared" si="67"/>
        <v>3</v>
      </c>
    </row>
    <row r="1376" spans="1:16" x14ac:dyDescent="0.2">
      <c r="A1376">
        <f t="shared" si="68"/>
        <v>1375</v>
      </c>
      <c r="B1376" t="s">
        <v>492</v>
      </c>
      <c r="C1376" t="s">
        <v>440</v>
      </c>
      <c r="D1376" t="s">
        <v>177</v>
      </c>
      <c r="E1376">
        <v>20.9</v>
      </c>
      <c r="F1376">
        <v>28.2</v>
      </c>
      <c r="G1376">
        <v>13.1</v>
      </c>
      <c r="H1376">
        <v>59</v>
      </c>
      <c r="I1376">
        <v>39.799999999999997</v>
      </c>
      <c r="J1376">
        <v>59.8</v>
      </c>
      <c r="K1376" s="1">
        <v>33172</v>
      </c>
      <c r="L1376">
        <v>13.6</v>
      </c>
      <c r="M1376" s="2">
        <v>7.0000000000000007E-2</v>
      </c>
      <c r="N1376">
        <v>2014</v>
      </c>
      <c r="O1376" s="10">
        <f t="shared" si="69"/>
        <v>41647</v>
      </c>
      <c r="P1376">
        <f t="shared" si="67"/>
        <v>4</v>
      </c>
    </row>
    <row r="1377" spans="1:16" x14ac:dyDescent="0.2">
      <c r="A1377">
        <f t="shared" si="68"/>
        <v>1376</v>
      </c>
      <c r="B1377" t="s">
        <v>492</v>
      </c>
      <c r="C1377" t="s">
        <v>314</v>
      </c>
      <c r="D1377" t="s">
        <v>70</v>
      </c>
      <c r="E1377">
        <v>27.8</v>
      </c>
      <c r="F1377">
        <v>50.9</v>
      </c>
      <c r="G1377">
        <v>20.9</v>
      </c>
      <c r="H1377">
        <v>42</v>
      </c>
      <c r="I1377">
        <v>45.2</v>
      </c>
      <c r="J1377">
        <v>59.8</v>
      </c>
      <c r="K1377" s="1">
        <v>38675</v>
      </c>
      <c r="L1377">
        <v>46.3</v>
      </c>
      <c r="M1377" s="2">
        <v>0.13</v>
      </c>
      <c r="N1377">
        <v>2014</v>
      </c>
      <c r="O1377" s="10">
        <f t="shared" si="69"/>
        <v>41648</v>
      </c>
      <c r="P1377">
        <f t="shared" si="67"/>
        <v>5</v>
      </c>
    </row>
    <row r="1378" spans="1:16" x14ac:dyDescent="0.2">
      <c r="A1378">
        <f t="shared" si="68"/>
        <v>1377</v>
      </c>
      <c r="B1378" t="s">
        <v>492</v>
      </c>
      <c r="C1378" t="s">
        <v>518</v>
      </c>
      <c r="D1378" t="s">
        <v>14</v>
      </c>
      <c r="E1378">
        <v>15</v>
      </c>
      <c r="F1378">
        <v>22.2</v>
      </c>
      <c r="G1378">
        <v>23.1</v>
      </c>
      <c r="H1378">
        <v>61.1</v>
      </c>
      <c r="I1378">
        <v>29.2</v>
      </c>
      <c r="J1378">
        <v>59.8</v>
      </c>
      <c r="K1378" s="1">
        <v>27420</v>
      </c>
      <c r="L1378">
        <v>31.7</v>
      </c>
      <c r="M1378" s="2">
        <v>0.05</v>
      </c>
      <c r="N1378">
        <v>2014</v>
      </c>
      <c r="O1378" s="10">
        <f t="shared" si="69"/>
        <v>41649</v>
      </c>
      <c r="P1378">
        <f t="shared" si="67"/>
        <v>6</v>
      </c>
    </row>
    <row r="1379" spans="1:16" x14ac:dyDescent="0.2">
      <c r="A1379">
        <f t="shared" si="68"/>
        <v>1378</v>
      </c>
      <c r="B1379" t="s">
        <v>492</v>
      </c>
      <c r="C1379" t="s">
        <v>208</v>
      </c>
      <c r="D1379" t="s">
        <v>59</v>
      </c>
      <c r="E1379">
        <v>29.4</v>
      </c>
      <c r="F1379">
        <v>25.5</v>
      </c>
      <c r="G1379">
        <v>18.2</v>
      </c>
      <c r="H1379">
        <v>48.1</v>
      </c>
      <c r="I1379">
        <v>43.4</v>
      </c>
      <c r="J1379">
        <v>59.8</v>
      </c>
      <c r="K1379" s="1">
        <v>51351</v>
      </c>
      <c r="L1379">
        <v>16.600000000000001</v>
      </c>
      <c r="M1379" s="2">
        <v>0.08</v>
      </c>
      <c r="N1379">
        <v>2014</v>
      </c>
      <c r="O1379" s="10">
        <f t="shared" si="69"/>
        <v>41650</v>
      </c>
      <c r="P1379">
        <f t="shared" si="67"/>
        <v>7</v>
      </c>
    </row>
    <row r="1380" spans="1:16" x14ac:dyDescent="0.2">
      <c r="A1380">
        <f t="shared" si="68"/>
        <v>1379</v>
      </c>
      <c r="B1380" t="s">
        <v>492</v>
      </c>
      <c r="C1380" t="s">
        <v>445</v>
      </c>
      <c r="D1380" t="s">
        <v>57</v>
      </c>
      <c r="E1380">
        <v>17</v>
      </c>
      <c r="F1380">
        <v>68.5</v>
      </c>
      <c r="G1380">
        <v>19.399999999999999</v>
      </c>
      <c r="H1380">
        <v>49.1</v>
      </c>
      <c r="I1380">
        <v>46.7</v>
      </c>
      <c r="J1380">
        <v>59.8</v>
      </c>
      <c r="K1380" s="1">
        <v>20314</v>
      </c>
      <c r="L1380">
        <v>36.5</v>
      </c>
      <c r="M1380" s="2">
        <v>0.33</v>
      </c>
      <c r="N1380">
        <v>2014</v>
      </c>
      <c r="O1380" s="10">
        <f t="shared" si="69"/>
        <v>41651</v>
      </c>
      <c r="P1380">
        <f t="shared" si="67"/>
        <v>1</v>
      </c>
    </row>
    <row r="1381" spans="1:16" x14ac:dyDescent="0.2">
      <c r="A1381">
        <f t="shared" si="68"/>
        <v>1380</v>
      </c>
      <c r="B1381" t="s">
        <v>492</v>
      </c>
      <c r="C1381" t="s">
        <v>499</v>
      </c>
      <c r="D1381" t="s">
        <v>14</v>
      </c>
      <c r="E1381">
        <v>35.4</v>
      </c>
      <c r="F1381">
        <v>22.4</v>
      </c>
      <c r="G1381">
        <v>15</v>
      </c>
      <c r="H1381">
        <v>42.4</v>
      </c>
      <c r="I1381">
        <v>49</v>
      </c>
      <c r="J1381">
        <v>59.8</v>
      </c>
      <c r="K1381" s="1">
        <v>33268</v>
      </c>
      <c r="L1381">
        <v>13.3</v>
      </c>
      <c r="M1381" s="2">
        <v>0.05</v>
      </c>
      <c r="N1381">
        <v>2014</v>
      </c>
      <c r="O1381" s="10">
        <f t="shared" si="69"/>
        <v>41652</v>
      </c>
      <c r="P1381">
        <f t="shared" si="67"/>
        <v>2</v>
      </c>
    </row>
    <row r="1382" spans="1:16" x14ac:dyDescent="0.2">
      <c r="A1382">
        <f t="shared" si="68"/>
        <v>1381</v>
      </c>
      <c r="B1382" t="s">
        <v>492</v>
      </c>
      <c r="C1382" t="s">
        <v>341</v>
      </c>
      <c r="D1382" t="s">
        <v>169</v>
      </c>
      <c r="E1382">
        <v>20.3</v>
      </c>
      <c r="F1382">
        <v>59.6</v>
      </c>
      <c r="G1382">
        <v>15.8</v>
      </c>
      <c r="H1382">
        <v>54.2</v>
      </c>
      <c r="I1382">
        <v>39.200000000000003</v>
      </c>
      <c r="J1382">
        <v>59.8</v>
      </c>
      <c r="K1382" s="1">
        <v>10398</v>
      </c>
      <c r="L1382">
        <v>12.2</v>
      </c>
      <c r="M1382" s="2">
        <v>0.1</v>
      </c>
      <c r="N1382">
        <v>2014</v>
      </c>
      <c r="O1382" s="10">
        <f t="shared" si="69"/>
        <v>41653</v>
      </c>
      <c r="P1382">
        <f t="shared" si="67"/>
        <v>3</v>
      </c>
    </row>
    <row r="1383" spans="1:16" x14ac:dyDescent="0.2">
      <c r="A1383">
        <f t="shared" si="68"/>
        <v>1382</v>
      </c>
      <c r="B1383" t="s">
        <v>492</v>
      </c>
      <c r="C1383" t="s">
        <v>447</v>
      </c>
      <c r="D1383" t="s">
        <v>299</v>
      </c>
      <c r="E1383">
        <v>26.8</v>
      </c>
      <c r="F1383">
        <v>34.700000000000003</v>
      </c>
      <c r="G1383">
        <v>21.1</v>
      </c>
      <c r="H1383">
        <v>48.2</v>
      </c>
      <c r="I1383">
        <v>34.9</v>
      </c>
      <c r="J1383">
        <v>59.8</v>
      </c>
      <c r="K1383" s="1">
        <v>51560</v>
      </c>
      <c r="L1383">
        <v>65.099999999999994</v>
      </c>
      <c r="M1383" s="2">
        <v>0.02</v>
      </c>
      <c r="N1383">
        <v>2014</v>
      </c>
      <c r="O1383" s="10">
        <f t="shared" si="69"/>
        <v>41654</v>
      </c>
      <c r="P1383">
        <f t="shared" si="67"/>
        <v>4</v>
      </c>
    </row>
    <row r="1384" spans="1:16" x14ac:dyDescent="0.2">
      <c r="A1384">
        <f t="shared" si="68"/>
        <v>1383</v>
      </c>
      <c r="B1384" t="s">
        <v>492</v>
      </c>
      <c r="C1384" t="s">
        <v>500</v>
      </c>
      <c r="D1384" t="s">
        <v>70</v>
      </c>
      <c r="E1384">
        <v>20.399999999999999</v>
      </c>
      <c r="F1384">
        <v>47.7</v>
      </c>
      <c r="G1384">
        <v>12</v>
      </c>
      <c r="H1384">
        <v>59.9</v>
      </c>
      <c r="I1384">
        <v>41.7</v>
      </c>
      <c r="J1384">
        <v>59.8</v>
      </c>
      <c r="K1384" s="1">
        <v>36051</v>
      </c>
      <c r="L1384">
        <v>46.6</v>
      </c>
      <c r="M1384" s="2">
        <v>0.11</v>
      </c>
      <c r="N1384">
        <v>2014</v>
      </c>
      <c r="O1384" s="10">
        <f t="shared" si="69"/>
        <v>41655</v>
      </c>
      <c r="P1384">
        <f t="shared" si="67"/>
        <v>5</v>
      </c>
    </row>
    <row r="1385" spans="1:16" x14ac:dyDescent="0.2">
      <c r="A1385">
        <f t="shared" si="68"/>
        <v>1384</v>
      </c>
      <c r="B1385" t="s">
        <v>492</v>
      </c>
      <c r="C1385" t="s">
        <v>386</v>
      </c>
      <c r="D1385" t="s">
        <v>299</v>
      </c>
      <c r="E1385">
        <v>15.4</v>
      </c>
      <c r="F1385">
        <v>38.6</v>
      </c>
      <c r="G1385">
        <v>14.4</v>
      </c>
      <c r="H1385">
        <v>64.2</v>
      </c>
      <c r="I1385">
        <v>38.5</v>
      </c>
      <c r="J1385">
        <v>59.8</v>
      </c>
      <c r="K1385" s="1">
        <v>18882</v>
      </c>
      <c r="L1385">
        <v>30.2</v>
      </c>
      <c r="M1385" s="2">
        <v>7.0000000000000007E-2</v>
      </c>
      <c r="N1385">
        <v>2014</v>
      </c>
      <c r="O1385" s="10">
        <f t="shared" si="69"/>
        <v>41656</v>
      </c>
      <c r="P1385">
        <f t="shared" si="67"/>
        <v>6</v>
      </c>
    </row>
    <row r="1386" spans="1:16" x14ac:dyDescent="0.2">
      <c r="A1386">
        <f t="shared" si="68"/>
        <v>1385</v>
      </c>
      <c r="B1386" t="s">
        <v>492</v>
      </c>
      <c r="C1386" t="s">
        <v>519</v>
      </c>
      <c r="D1386" t="s">
        <v>299</v>
      </c>
      <c r="E1386">
        <v>17.7</v>
      </c>
      <c r="F1386">
        <v>37.299999999999997</v>
      </c>
      <c r="G1386">
        <v>13.2</v>
      </c>
      <c r="H1386">
        <v>57.7</v>
      </c>
      <c r="I1386">
        <v>34.200000000000003</v>
      </c>
      <c r="J1386">
        <v>59.8</v>
      </c>
      <c r="K1386" s="1">
        <v>54290</v>
      </c>
      <c r="L1386">
        <v>17.2</v>
      </c>
      <c r="M1386" s="2">
        <v>7.0000000000000007E-2</v>
      </c>
      <c r="N1386">
        <v>2014</v>
      </c>
      <c r="O1386" s="10">
        <f t="shared" si="69"/>
        <v>41657</v>
      </c>
      <c r="P1386">
        <f t="shared" si="67"/>
        <v>7</v>
      </c>
    </row>
    <row r="1387" spans="1:16" x14ac:dyDescent="0.2">
      <c r="A1387">
        <f t="shared" si="68"/>
        <v>1386</v>
      </c>
      <c r="B1387" t="s">
        <v>492</v>
      </c>
      <c r="C1387" t="s">
        <v>319</v>
      </c>
      <c r="D1387" t="s">
        <v>226</v>
      </c>
      <c r="E1387">
        <v>24.6</v>
      </c>
      <c r="F1387">
        <v>59.9</v>
      </c>
      <c r="G1387">
        <v>14.4</v>
      </c>
      <c r="H1387">
        <v>51</v>
      </c>
      <c r="I1387">
        <v>29.5</v>
      </c>
      <c r="J1387">
        <v>59.8</v>
      </c>
      <c r="K1387" s="1">
        <v>20584</v>
      </c>
      <c r="L1387">
        <v>26.8</v>
      </c>
      <c r="M1387" s="2">
        <v>0.12</v>
      </c>
      <c r="N1387">
        <v>2014</v>
      </c>
      <c r="O1387" s="10">
        <f t="shared" si="69"/>
        <v>41658</v>
      </c>
      <c r="P1387">
        <f t="shared" si="67"/>
        <v>1</v>
      </c>
    </row>
    <row r="1388" spans="1:16" x14ac:dyDescent="0.2">
      <c r="A1388">
        <f t="shared" si="68"/>
        <v>1387</v>
      </c>
      <c r="B1388" t="s">
        <v>492</v>
      </c>
      <c r="C1388" t="s">
        <v>345</v>
      </c>
      <c r="D1388" t="s">
        <v>33</v>
      </c>
      <c r="E1388">
        <v>20.6</v>
      </c>
      <c r="F1388">
        <v>39.1</v>
      </c>
      <c r="G1388">
        <v>22.6</v>
      </c>
      <c r="H1388">
        <v>45.1</v>
      </c>
      <c r="I1388">
        <v>47.8</v>
      </c>
      <c r="J1388">
        <v>59.8</v>
      </c>
      <c r="K1388" s="1">
        <v>21643</v>
      </c>
      <c r="L1388">
        <v>28.3</v>
      </c>
      <c r="M1388" s="2">
        <v>0.04</v>
      </c>
      <c r="N1388">
        <v>2014</v>
      </c>
      <c r="O1388" s="10">
        <f t="shared" si="69"/>
        <v>41659</v>
      </c>
      <c r="P1388">
        <f t="shared" si="67"/>
        <v>2</v>
      </c>
    </row>
    <row r="1389" spans="1:16" x14ac:dyDescent="0.2">
      <c r="A1389">
        <f t="shared" si="68"/>
        <v>1388</v>
      </c>
      <c r="B1389" t="s">
        <v>492</v>
      </c>
      <c r="C1389" t="s">
        <v>501</v>
      </c>
      <c r="D1389" t="s">
        <v>129</v>
      </c>
      <c r="E1389">
        <v>27.5</v>
      </c>
      <c r="F1389">
        <v>42.8</v>
      </c>
      <c r="G1389">
        <v>16.3</v>
      </c>
      <c r="H1389">
        <v>47.2</v>
      </c>
      <c r="I1389">
        <v>49</v>
      </c>
      <c r="J1389">
        <v>59.8</v>
      </c>
      <c r="K1389" s="1">
        <v>9703</v>
      </c>
      <c r="L1389">
        <v>15.2</v>
      </c>
      <c r="M1389" s="2">
        <v>0.05</v>
      </c>
      <c r="N1389">
        <v>2014</v>
      </c>
      <c r="O1389" s="10">
        <f t="shared" si="69"/>
        <v>41660</v>
      </c>
      <c r="P1389">
        <f t="shared" si="67"/>
        <v>3</v>
      </c>
    </row>
    <row r="1390" spans="1:16" x14ac:dyDescent="0.2">
      <c r="A1390">
        <f t="shared" si="68"/>
        <v>1389</v>
      </c>
      <c r="B1390" t="s">
        <v>492</v>
      </c>
      <c r="C1390" t="s">
        <v>392</v>
      </c>
      <c r="D1390" t="s">
        <v>14</v>
      </c>
      <c r="E1390">
        <v>16.899999999999999</v>
      </c>
      <c r="F1390">
        <v>34.4</v>
      </c>
      <c r="G1390">
        <v>15</v>
      </c>
      <c r="H1390">
        <v>65.900000000000006</v>
      </c>
      <c r="I1390">
        <v>32.6</v>
      </c>
      <c r="J1390">
        <v>59.8</v>
      </c>
      <c r="K1390" s="1">
        <v>13908</v>
      </c>
      <c r="L1390">
        <v>18.100000000000001</v>
      </c>
      <c r="M1390" s="2">
        <v>7.0000000000000007E-2</v>
      </c>
      <c r="N1390">
        <v>2014</v>
      </c>
      <c r="O1390" s="10">
        <f t="shared" si="69"/>
        <v>41661</v>
      </c>
      <c r="P1390">
        <f t="shared" si="67"/>
        <v>4</v>
      </c>
    </row>
    <row r="1391" spans="1:16" x14ac:dyDescent="0.2">
      <c r="A1391">
        <f t="shared" si="68"/>
        <v>1390</v>
      </c>
      <c r="B1391" t="s">
        <v>492</v>
      </c>
      <c r="C1391" t="s">
        <v>503</v>
      </c>
      <c r="D1391" t="s">
        <v>383</v>
      </c>
      <c r="E1391">
        <v>17.2</v>
      </c>
      <c r="F1391">
        <v>46.9</v>
      </c>
      <c r="G1391">
        <v>18.600000000000001</v>
      </c>
      <c r="H1391">
        <v>50.3</v>
      </c>
      <c r="I1391">
        <v>37.4</v>
      </c>
      <c r="J1391">
        <v>59.8</v>
      </c>
      <c r="K1391" s="1">
        <v>19090</v>
      </c>
      <c r="L1391">
        <v>18.8</v>
      </c>
      <c r="M1391" s="2">
        <v>0.09</v>
      </c>
      <c r="N1391">
        <v>2014</v>
      </c>
      <c r="O1391" s="10">
        <f t="shared" si="69"/>
        <v>41662</v>
      </c>
      <c r="P1391">
        <f t="shared" si="67"/>
        <v>5</v>
      </c>
    </row>
    <row r="1392" spans="1:16" x14ac:dyDescent="0.2">
      <c r="A1392">
        <f t="shared" si="68"/>
        <v>1391</v>
      </c>
      <c r="B1392" t="s">
        <v>492</v>
      </c>
      <c r="C1392" t="s">
        <v>520</v>
      </c>
      <c r="D1392" t="s">
        <v>177</v>
      </c>
      <c r="E1392">
        <v>27.3</v>
      </c>
      <c r="F1392">
        <v>45.7</v>
      </c>
      <c r="G1392">
        <v>23.4</v>
      </c>
      <c r="H1392">
        <v>33.700000000000003</v>
      </c>
      <c r="I1392">
        <v>86.2</v>
      </c>
      <c r="J1392">
        <v>59.8</v>
      </c>
      <c r="K1392" s="1">
        <v>11259</v>
      </c>
      <c r="L1392">
        <v>10.6</v>
      </c>
      <c r="M1392" s="2">
        <v>0.16</v>
      </c>
      <c r="N1392">
        <v>2014</v>
      </c>
      <c r="O1392" s="10">
        <f t="shared" si="69"/>
        <v>41663</v>
      </c>
      <c r="P1392">
        <f t="shared" si="67"/>
        <v>6</v>
      </c>
    </row>
    <row r="1393" spans="1:16" x14ac:dyDescent="0.2">
      <c r="A1393">
        <f t="shared" si="68"/>
        <v>1392</v>
      </c>
      <c r="B1393" t="s">
        <v>492</v>
      </c>
      <c r="C1393" t="s">
        <v>394</v>
      </c>
      <c r="D1393" t="s">
        <v>14</v>
      </c>
      <c r="E1393">
        <v>34.1</v>
      </c>
      <c r="F1393">
        <v>26.7</v>
      </c>
      <c r="G1393">
        <v>14.7</v>
      </c>
      <c r="H1393">
        <v>46.1</v>
      </c>
      <c r="I1393">
        <v>35.200000000000003</v>
      </c>
      <c r="J1393">
        <v>59.8</v>
      </c>
      <c r="K1393">
        <v>23873.8</v>
      </c>
      <c r="L1393">
        <v>18.399999999999999</v>
      </c>
      <c r="M1393" s="2">
        <v>0.25</v>
      </c>
      <c r="N1393">
        <v>2014</v>
      </c>
      <c r="O1393" s="10">
        <f t="shared" si="69"/>
        <v>41664</v>
      </c>
      <c r="P1393">
        <f t="shared" si="67"/>
        <v>7</v>
      </c>
    </row>
    <row r="1394" spans="1:16" x14ac:dyDescent="0.2">
      <c r="A1394">
        <f t="shared" si="68"/>
        <v>1393</v>
      </c>
      <c r="B1394" t="s">
        <v>492</v>
      </c>
      <c r="C1394" t="s">
        <v>396</v>
      </c>
      <c r="D1394" t="s">
        <v>383</v>
      </c>
      <c r="E1394">
        <v>20.5</v>
      </c>
      <c r="F1394">
        <v>43.9</v>
      </c>
      <c r="G1394">
        <v>17.8</v>
      </c>
      <c r="H1394">
        <v>47.6</v>
      </c>
      <c r="I1394">
        <v>36.700000000000003</v>
      </c>
      <c r="J1394">
        <v>59.8</v>
      </c>
      <c r="K1394" s="1">
        <v>32720</v>
      </c>
      <c r="L1394">
        <v>18.8</v>
      </c>
      <c r="M1394" s="2">
        <v>0.09</v>
      </c>
      <c r="N1394">
        <v>2014</v>
      </c>
      <c r="O1394" s="10">
        <f t="shared" si="69"/>
        <v>41665</v>
      </c>
      <c r="P1394">
        <f t="shared" si="67"/>
        <v>1</v>
      </c>
    </row>
    <row r="1395" spans="1:16" x14ac:dyDescent="0.2">
      <c r="A1395">
        <f t="shared" si="68"/>
        <v>1394</v>
      </c>
      <c r="B1395" t="s">
        <v>492</v>
      </c>
      <c r="C1395" t="s">
        <v>490</v>
      </c>
      <c r="D1395" t="s">
        <v>20</v>
      </c>
      <c r="E1395">
        <v>13.7</v>
      </c>
      <c r="F1395">
        <v>73.3</v>
      </c>
      <c r="G1395">
        <v>11.8</v>
      </c>
      <c r="H1395">
        <v>56.3</v>
      </c>
      <c r="I1395">
        <v>29.1</v>
      </c>
      <c r="J1395">
        <v>59.8</v>
      </c>
      <c r="K1395" s="1">
        <v>20161</v>
      </c>
      <c r="L1395">
        <v>19.100000000000001</v>
      </c>
      <c r="M1395" s="2">
        <v>0.23</v>
      </c>
      <c r="N1395">
        <v>2014</v>
      </c>
      <c r="O1395" s="10">
        <f t="shared" si="69"/>
        <v>41666</v>
      </c>
      <c r="P1395">
        <f t="shared" si="67"/>
        <v>2</v>
      </c>
    </row>
    <row r="1396" spans="1:16" x14ac:dyDescent="0.2">
      <c r="A1396">
        <f t="shared" si="68"/>
        <v>1395</v>
      </c>
      <c r="B1396" t="s">
        <v>492</v>
      </c>
      <c r="C1396" t="s">
        <v>521</v>
      </c>
      <c r="D1396" t="s">
        <v>177</v>
      </c>
      <c r="E1396">
        <v>19</v>
      </c>
      <c r="F1396">
        <v>34.299999999999997</v>
      </c>
      <c r="G1396">
        <v>13.6</v>
      </c>
      <c r="H1396">
        <v>64.2</v>
      </c>
      <c r="I1396">
        <v>30.6</v>
      </c>
      <c r="J1396">
        <v>59.8</v>
      </c>
      <c r="K1396" s="1">
        <v>12533</v>
      </c>
      <c r="L1396">
        <v>12.8</v>
      </c>
      <c r="M1396" s="2">
        <v>0.09</v>
      </c>
      <c r="N1396">
        <v>2014</v>
      </c>
      <c r="O1396" s="10">
        <f t="shared" si="69"/>
        <v>41667</v>
      </c>
      <c r="P1396">
        <f t="shared" si="67"/>
        <v>3</v>
      </c>
    </row>
    <row r="1397" spans="1:16" x14ac:dyDescent="0.2">
      <c r="A1397">
        <f t="shared" si="68"/>
        <v>1396</v>
      </c>
      <c r="B1397" t="s">
        <v>492</v>
      </c>
      <c r="C1397" t="s">
        <v>398</v>
      </c>
      <c r="D1397" t="s">
        <v>20</v>
      </c>
      <c r="E1397">
        <v>19</v>
      </c>
      <c r="F1397">
        <v>62.8</v>
      </c>
      <c r="G1397">
        <v>22.6</v>
      </c>
      <c r="H1397">
        <v>50.1</v>
      </c>
      <c r="I1397">
        <v>30.3</v>
      </c>
      <c r="J1397">
        <v>59.8</v>
      </c>
      <c r="K1397" s="1">
        <v>7828</v>
      </c>
      <c r="L1397">
        <v>15.9</v>
      </c>
      <c r="M1397" s="2">
        <v>0.22</v>
      </c>
      <c r="N1397">
        <v>2014</v>
      </c>
      <c r="O1397" s="10">
        <f t="shared" si="69"/>
        <v>41668</v>
      </c>
      <c r="P1397">
        <f t="shared" si="67"/>
        <v>4</v>
      </c>
    </row>
    <row r="1398" spans="1:16" x14ac:dyDescent="0.2">
      <c r="A1398">
        <f t="shared" si="68"/>
        <v>1397</v>
      </c>
      <c r="B1398" t="s">
        <v>492</v>
      </c>
      <c r="C1398" t="s">
        <v>399</v>
      </c>
      <c r="D1398" t="s">
        <v>20</v>
      </c>
      <c r="E1398">
        <v>31.1</v>
      </c>
      <c r="F1398">
        <v>83.5</v>
      </c>
      <c r="G1398">
        <v>22.7</v>
      </c>
      <c r="H1398">
        <v>25.7</v>
      </c>
      <c r="I1398">
        <v>40.299999999999997</v>
      </c>
      <c r="J1398">
        <v>59.8</v>
      </c>
      <c r="K1398" s="1">
        <v>12063</v>
      </c>
      <c r="L1398">
        <v>16.600000000000001</v>
      </c>
      <c r="M1398" s="2">
        <v>0.38</v>
      </c>
      <c r="N1398">
        <v>2014</v>
      </c>
      <c r="O1398" s="10">
        <f t="shared" si="69"/>
        <v>41669</v>
      </c>
      <c r="P1398">
        <f t="shared" si="67"/>
        <v>5</v>
      </c>
    </row>
    <row r="1399" spans="1:16" x14ac:dyDescent="0.2">
      <c r="A1399">
        <f t="shared" si="68"/>
        <v>1398</v>
      </c>
      <c r="B1399" t="s">
        <v>492</v>
      </c>
      <c r="C1399" t="s">
        <v>455</v>
      </c>
      <c r="D1399" t="s">
        <v>456</v>
      </c>
      <c r="E1399">
        <v>20.3</v>
      </c>
      <c r="F1399">
        <v>43.7</v>
      </c>
      <c r="G1399">
        <v>21.2</v>
      </c>
      <c r="H1399">
        <v>46.2</v>
      </c>
      <c r="I1399">
        <v>30.3</v>
      </c>
      <c r="J1399">
        <v>59.8</v>
      </c>
      <c r="K1399" s="1">
        <v>10269</v>
      </c>
      <c r="L1399">
        <v>13</v>
      </c>
      <c r="M1399" s="2">
        <v>0.03</v>
      </c>
      <c r="N1399">
        <v>2014</v>
      </c>
      <c r="O1399" s="10">
        <f t="shared" si="69"/>
        <v>41670</v>
      </c>
      <c r="P1399">
        <f t="shared" si="67"/>
        <v>6</v>
      </c>
    </row>
    <row r="1400" spans="1:16" x14ac:dyDescent="0.2">
      <c r="A1400">
        <f t="shared" si="68"/>
        <v>1399</v>
      </c>
      <c r="B1400" t="s">
        <v>492</v>
      </c>
      <c r="C1400" t="s">
        <v>401</v>
      </c>
      <c r="D1400" t="s">
        <v>57</v>
      </c>
      <c r="E1400">
        <v>18.7</v>
      </c>
      <c r="F1400">
        <v>69.900000000000006</v>
      </c>
      <c r="G1400">
        <v>16.7</v>
      </c>
      <c r="H1400">
        <v>49.1</v>
      </c>
      <c r="I1400">
        <v>36.9</v>
      </c>
      <c r="J1400">
        <v>59.8</v>
      </c>
      <c r="K1400" s="1">
        <v>18340</v>
      </c>
      <c r="L1400">
        <v>23.8</v>
      </c>
      <c r="M1400" s="2">
        <v>0.21</v>
      </c>
      <c r="N1400">
        <v>2014</v>
      </c>
      <c r="O1400" s="10">
        <f t="shared" si="69"/>
        <v>41671</v>
      </c>
      <c r="P1400">
        <f t="shared" si="67"/>
        <v>7</v>
      </c>
    </row>
    <row r="1401" spans="1:16" x14ac:dyDescent="0.2">
      <c r="A1401">
        <f t="shared" si="68"/>
        <v>1400</v>
      </c>
      <c r="B1401" t="s">
        <v>492</v>
      </c>
      <c r="C1401" t="s">
        <v>402</v>
      </c>
      <c r="D1401" t="s">
        <v>177</v>
      </c>
      <c r="E1401">
        <v>16.600000000000001</v>
      </c>
      <c r="F1401">
        <v>39.299999999999997</v>
      </c>
      <c r="G1401">
        <v>12.4</v>
      </c>
      <c r="H1401">
        <v>59</v>
      </c>
      <c r="I1401">
        <v>31.7</v>
      </c>
      <c r="J1401">
        <v>59.8</v>
      </c>
      <c r="K1401" s="1">
        <v>58413</v>
      </c>
      <c r="L1401">
        <v>15.4</v>
      </c>
      <c r="M1401" s="2">
        <v>0.09</v>
      </c>
      <c r="N1401">
        <v>2014</v>
      </c>
      <c r="O1401" s="10">
        <f t="shared" si="69"/>
        <v>41672</v>
      </c>
      <c r="P1401">
        <f t="shared" si="67"/>
        <v>1</v>
      </c>
    </row>
    <row r="1402" spans="1:16" x14ac:dyDescent="0.2">
      <c r="A1402">
        <f t="shared" si="68"/>
        <v>1401</v>
      </c>
      <c r="B1402" t="s">
        <v>492</v>
      </c>
      <c r="C1402" t="s">
        <v>507</v>
      </c>
      <c r="D1402" t="s">
        <v>177</v>
      </c>
      <c r="E1402">
        <v>19.7</v>
      </c>
      <c r="F1402">
        <v>25.9</v>
      </c>
      <c r="G1402">
        <v>10.7</v>
      </c>
      <c r="H1402">
        <v>62.9</v>
      </c>
      <c r="I1402">
        <v>38.200000000000003</v>
      </c>
      <c r="J1402">
        <v>59.8</v>
      </c>
      <c r="K1402" s="1">
        <v>22793</v>
      </c>
      <c r="L1402">
        <v>19</v>
      </c>
      <c r="M1402" s="2">
        <v>0.03</v>
      </c>
      <c r="N1402">
        <v>2014</v>
      </c>
      <c r="O1402" s="10">
        <f t="shared" si="69"/>
        <v>41673</v>
      </c>
      <c r="P1402">
        <f t="shared" si="67"/>
        <v>2</v>
      </c>
    </row>
    <row r="1403" spans="1:16" x14ac:dyDescent="0.2">
      <c r="A1403">
        <f t="shared" si="68"/>
        <v>1402</v>
      </c>
      <c r="B1403" t="s">
        <v>492</v>
      </c>
      <c r="C1403" t="s">
        <v>458</v>
      </c>
      <c r="D1403" t="s">
        <v>14</v>
      </c>
      <c r="E1403">
        <v>18.899999999999999</v>
      </c>
      <c r="F1403">
        <v>29.7</v>
      </c>
      <c r="G1403">
        <v>28.6</v>
      </c>
      <c r="H1403">
        <v>46.1</v>
      </c>
      <c r="I1403">
        <v>29.6</v>
      </c>
      <c r="J1403">
        <v>59.8</v>
      </c>
      <c r="K1403">
        <v>23873.8</v>
      </c>
      <c r="L1403">
        <v>18.399999999999999</v>
      </c>
      <c r="M1403" s="2">
        <v>0.25</v>
      </c>
      <c r="N1403">
        <v>2014</v>
      </c>
      <c r="O1403" s="10">
        <f t="shared" si="69"/>
        <v>41674</v>
      </c>
      <c r="P1403">
        <f t="shared" si="67"/>
        <v>3</v>
      </c>
    </row>
    <row r="1404" spans="1:16" x14ac:dyDescent="0.2">
      <c r="A1404">
        <f t="shared" si="68"/>
        <v>1403</v>
      </c>
      <c r="B1404">
        <v>1</v>
      </c>
      <c r="C1404" t="s">
        <v>15</v>
      </c>
      <c r="D1404" t="s">
        <v>14</v>
      </c>
      <c r="E1404">
        <v>92.2</v>
      </c>
      <c r="F1404">
        <v>67</v>
      </c>
      <c r="G1404">
        <v>98.1</v>
      </c>
      <c r="H1404">
        <v>99.7</v>
      </c>
      <c r="I1404">
        <v>89.1</v>
      </c>
      <c r="J1404">
        <v>94.3</v>
      </c>
      <c r="K1404" s="1">
        <v>2243</v>
      </c>
      <c r="L1404">
        <v>6.9</v>
      </c>
      <c r="M1404" s="2">
        <v>0.27</v>
      </c>
      <c r="N1404">
        <v>2015</v>
      </c>
      <c r="O1404" s="10">
        <f>DATE(N1404,1,A2)</f>
        <v>42005</v>
      </c>
      <c r="P1404">
        <f t="shared" si="67"/>
        <v>5</v>
      </c>
    </row>
    <row r="1405" spans="1:16" x14ac:dyDescent="0.2">
      <c r="A1405">
        <f t="shared" si="68"/>
        <v>1404</v>
      </c>
      <c r="B1405">
        <v>2</v>
      </c>
      <c r="C1405" t="s">
        <v>13</v>
      </c>
      <c r="D1405" t="s">
        <v>14</v>
      </c>
      <c r="E1405">
        <v>92.9</v>
      </c>
      <c r="F1405">
        <v>67.599999999999994</v>
      </c>
      <c r="G1405">
        <v>98.6</v>
      </c>
      <c r="H1405">
        <v>98.9</v>
      </c>
      <c r="I1405">
        <v>44</v>
      </c>
      <c r="J1405">
        <v>93.3</v>
      </c>
      <c r="K1405" s="1">
        <v>20152</v>
      </c>
      <c r="L1405">
        <v>8.9</v>
      </c>
      <c r="M1405" s="2">
        <v>0.25</v>
      </c>
      <c r="N1405">
        <v>2015</v>
      </c>
      <c r="O1405" s="10">
        <f t="shared" ref="O1405:O1468" si="70">DATE(N1405,1,A3)</f>
        <v>42006</v>
      </c>
      <c r="P1405">
        <f t="shared" si="67"/>
        <v>6</v>
      </c>
    </row>
    <row r="1406" spans="1:16" x14ac:dyDescent="0.2">
      <c r="A1406">
        <f t="shared" si="68"/>
        <v>1405</v>
      </c>
      <c r="B1406">
        <v>3</v>
      </c>
      <c r="C1406" t="s">
        <v>21</v>
      </c>
      <c r="D1406" t="s">
        <v>20</v>
      </c>
      <c r="E1406">
        <v>88.6</v>
      </c>
      <c r="F1406">
        <v>90.7</v>
      </c>
      <c r="G1406">
        <v>97.7</v>
      </c>
      <c r="H1406">
        <v>95.5</v>
      </c>
      <c r="I1406">
        <v>72.900000000000006</v>
      </c>
      <c r="J1406">
        <v>93.2</v>
      </c>
      <c r="K1406" s="1">
        <v>19919</v>
      </c>
      <c r="L1406">
        <v>11.6</v>
      </c>
      <c r="M1406" s="2">
        <v>0.34</v>
      </c>
      <c r="N1406">
        <v>2015</v>
      </c>
      <c r="O1406" s="10">
        <f t="shared" si="70"/>
        <v>42007</v>
      </c>
      <c r="P1406">
        <f t="shared" si="67"/>
        <v>7</v>
      </c>
    </row>
    <row r="1407" spans="1:16" x14ac:dyDescent="0.2">
      <c r="A1407">
        <f t="shared" si="68"/>
        <v>1406</v>
      </c>
      <c r="B1407">
        <v>4</v>
      </c>
      <c r="C1407" t="s">
        <v>17</v>
      </c>
      <c r="D1407" t="s">
        <v>14</v>
      </c>
      <c r="E1407">
        <v>91.5</v>
      </c>
      <c r="F1407">
        <v>69</v>
      </c>
      <c r="G1407">
        <v>96.7</v>
      </c>
      <c r="H1407">
        <v>99.1</v>
      </c>
      <c r="I1407">
        <v>63.1</v>
      </c>
      <c r="J1407">
        <v>92.9</v>
      </c>
      <c r="K1407" s="1">
        <v>15596</v>
      </c>
      <c r="L1407">
        <v>7.8</v>
      </c>
      <c r="M1407" s="2">
        <v>0.22</v>
      </c>
      <c r="N1407">
        <v>2015</v>
      </c>
      <c r="O1407" s="10">
        <f t="shared" si="70"/>
        <v>42008</v>
      </c>
      <c r="P1407">
        <f t="shared" si="67"/>
        <v>1</v>
      </c>
    </row>
    <row r="1408" spans="1:16" x14ac:dyDescent="0.2">
      <c r="A1408">
        <f t="shared" si="68"/>
        <v>1407</v>
      </c>
      <c r="B1408">
        <v>5</v>
      </c>
      <c r="C1408" t="s">
        <v>19</v>
      </c>
      <c r="D1408" t="s">
        <v>20</v>
      </c>
      <c r="E1408">
        <v>89.7</v>
      </c>
      <c r="F1408">
        <v>87.8</v>
      </c>
      <c r="G1408">
        <v>95.6</v>
      </c>
      <c r="H1408">
        <v>95.2</v>
      </c>
      <c r="I1408">
        <v>51.1</v>
      </c>
      <c r="J1408">
        <v>92</v>
      </c>
      <c r="K1408" s="1">
        <v>18812</v>
      </c>
      <c r="L1408">
        <v>11.8</v>
      </c>
      <c r="M1408" s="2">
        <v>0.34</v>
      </c>
      <c r="N1408">
        <v>2015</v>
      </c>
      <c r="O1408" s="10">
        <f t="shared" si="70"/>
        <v>42009</v>
      </c>
      <c r="P1408">
        <f t="shared" si="67"/>
        <v>2</v>
      </c>
    </row>
    <row r="1409" spans="1:16" x14ac:dyDescent="0.2">
      <c r="A1409">
        <f t="shared" si="68"/>
        <v>1408</v>
      </c>
      <c r="B1409">
        <v>6</v>
      </c>
      <c r="C1409" t="s">
        <v>16</v>
      </c>
      <c r="D1409" t="s">
        <v>14</v>
      </c>
      <c r="E1409">
        <v>89.1</v>
      </c>
      <c r="F1409">
        <v>84.3</v>
      </c>
      <c r="G1409">
        <v>88.2</v>
      </c>
      <c r="H1409">
        <v>100</v>
      </c>
      <c r="I1409">
        <v>95.7</v>
      </c>
      <c r="J1409">
        <v>91.9</v>
      </c>
      <c r="K1409" s="1">
        <v>11074</v>
      </c>
      <c r="L1409">
        <v>9</v>
      </c>
      <c r="M1409" s="2">
        <v>0.33</v>
      </c>
      <c r="N1409">
        <v>2015</v>
      </c>
      <c r="O1409" s="10">
        <f t="shared" si="70"/>
        <v>42010</v>
      </c>
      <c r="P1409">
        <f t="shared" si="67"/>
        <v>3</v>
      </c>
    </row>
    <row r="1410" spans="1:16" x14ac:dyDescent="0.2">
      <c r="A1410">
        <f t="shared" si="68"/>
        <v>1409</v>
      </c>
      <c r="B1410">
        <v>7</v>
      </c>
      <c r="C1410" t="s">
        <v>18</v>
      </c>
      <c r="D1410" t="s">
        <v>14</v>
      </c>
      <c r="E1410">
        <v>86.6</v>
      </c>
      <c r="F1410">
        <v>61.2</v>
      </c>
      <c r="G1410">
        <v>94.7</v>
      </c>
      <c r="H1410">
        <v>99.6</v>
      </c>
      <c r="I1410">
        <v>82.7</v>
      </c>
      <c r="J1410">
        <v>90.9</v>
      </c>
      <c r="K1410" s="1">
        <v>7929</v>
      </c>
      <c r="L1410">
        <v>8.4</v>
      </c>
      <c r="M1410" s="2">
        <v>0.27</v>
      </c>
      <c r="N1410">
        <v>2015</v>
      </c>
      <c r="O1410" s="10">
        <f t="shared" si="70"/>
        <v>42011</v>
      </c>
      <c r="P1410">
        <f t="shared" si="67"/>
        <v>4</v>
      </c>
    </row>
    <row r="1411" spans="1:16" x14ac:dyDescent="0.2">
      <c r="A1411">
        <f t="shared" si="68"/>
        <v>1410</v>
      </c>
      <c r="B1411">
        <v>8</v>
      </c>
      <c r="C1411" t="s">
        <v>22</v>
      </c>
      <c r="D1411" t="s">
        <v>14</v>
      </c>
      <c r="E1411">
        <v>84.2</v>
      </c>
      <c r="F1411">
        <v>58.5</v>
      </c>
      <c r="G1411">
        <v>96.7</v>
      </c>
      <c r="H1411">
        <v>99.1</v>
      </c>
      <c r="I1411">
        <v>44.8</v>
      </c>
      <c r="J1411">
        <v>89.5</v>
      </c>
      <c r="K1411" s="1">
        <v>36186</v>
      </c>
      <c r="L1411">
        <v>16.399999999999999</v>
      </c>
      <c r="M1411" s="2">
        <v>0.15</v>
      </c>
      <c r="N1411">
        <v>2015</v>
      </c>
      <c r="O1411" s="10">
        <f t="shared" si="70"/>
        <v>42012</v>
      </c>
      <c r="P1411">
        <f t="shared" ref="P1411:P1474" si="71" xml:space="preserve"> WEEKDAY(O:O,1)</f>
        <v>5</v>
      </c>
    </row>
    <row r="1412" spans="1:16" x14ac:dyDescent="0.2">
      <c r="A1412">
        <f t="shared" ref="A1412:A1475" si="72">A1411+1</f>
        <v>1411</v>
      </c>
      <c r="B1412">
        <v>9</v>
      </c>
      <c r="C1412" t="s">
        <v>23</v>
      </c>
      <c r="D1412" t="s">
        <v>20</v>
      </c>
      <c r="E1412">
        <v>84.6</v>
      </c>
      <c r="F1412">
        <v>92.7</v>
      </c>
      <c r="G1412">
        <v>88.3</v>
      </c>
      <c r="H1412">
        <v>89.4</v>
      </c>
      <c r="I1412">
        <v>72.7</v>
      </c>
      <c r="J1412">
        <v>87.5</v>
      </c>
      <c r="K1412" s="1">
        <v>15060</v>
      </c>
      <c r="L1412">
        <v>11.7</v>
      </c>
      <c r="M1412" s="2">
        <v>0.51</v>
      </c>
      <c r="N1412">
        <v>2015</v>
      </c>
      <c r="O1412" s="10">
        <f t="shared" si="70"/>
        <v>42013</v>
      </c>
      <c r="P1412">
        <f t="shared" si="71"/>
        <v>6</v>
      </c>
    </row>
    <row r="1413" spans="1:16" x14ac:dyDescent="0.2">
      <c r="A1413">
        <f t="shared" si="72"/>
        <v>1412</v>
      </c>
      <c r="B1413">
        <v>9</v>
      </c>
      <c r="C1413" t="s">
        <v>24</v>
      </c>
      <c r="D1413" t="s">
        <v>14</v>
      </c>
      <c r="E1413">
        <v>88.5</v>
      </c>
      <c r="F1413">
        <v>59.8</v>
      </c>
      <c r="G1413">
        <v>90.8</v>
      </c>
      <c r="H1413">
        <v>94</v>
      </c>
      <c r="I1413">
        <v>42</v>
      </c>
      <c r="J1413">
        <v>87.5</v>
      </c>
      <c r="K1413" s="1">
        <v>11751</v>
      </c>
      <c r="L1413">
        <v>4.4000000000000004</v>
      </c>
      <c r="M1413" s="2">
        <v>0.2</v>
      </c>
      <c r="N1413">
        <v>2015</v>
      </c>
      <c r="O1413" s="10">
        <f t="shared" si="70"/>
        <v>42014</v>
      </c>
      <c r="P1413">
        <f t="shared" si="71"/>
        <v>7</v>
      </c>
    </row>
    <row r="1414" spans="1:16" x14ac:dyDescent="0.2">
      <c r="A1414">
        <f t="shared" si="72"/>
        <v>1413</v>
      </c>
      <c r="B1414">
        <v>11</v>
      </c>
      <c r="C1414" t="s">
        <v>26</v>
      </c>
      <c r="D1414" t="s">
        <v>14</v>
      </c>
      <c r="E1414">
        <v>83.9</v>
      </c>
      <c r="F1414">
        <v>65.2</v>
      </c>
      <c r="G1414">
        <v>89.9</v>
      </c>
      <c r="H1414">
        <v>97.3</v>
      </c>
      <c r="I1414">
        <v>36.799999999999997</v>
      </c>
      <c r="J1414">
        <v>87.1</v>
      </c>
      <c r="K1414" s="1">
        <v>14221</v>
      </c>
      <c r="L1414">
        <v>6.9</v>
      </c>
      <c r="M1414" s="2">
        <v>0.21</v>
      </c>
      <c r="N1414">
        <v>2015</v>
      </c>
      <c r="O1414" s="10">
        <f t="shared" si="70"/>
        <v>42015</v>
      </c>
      <c r="P1414">
        <f t="shared" si="71"/>
        <v>1</v>
      </c>
    </row>
    <row r="1415" spans="1:16" x14ac:dyDescent="0.2">
      <c r="A1415">
        <f t="shared" si="72"/>
        <v>1414</v>
      </c>
      <c r="B1415">
        <v>12</v>
      </c>
      <c r="C1415" t="s">
        <v>25</v>
      </c>
      <c r="D1415" t="s">
        <v>14</v>
      </c>
      <c r="E1415">
        <v>82.4</v>
      </c>
      <c r="F1415">
        <v>49.2</v>
      </c>
      <c r="G1415">
        <v>90.5</v>
      </c>
      <c r="H1415">
        <v>95.3</v>
      </c>
      <c r="I1415">
        <v>49</v>
      </c>
      <c r="J1415">
        <v>85.5</v>
      </c>
      <c r="K1415" s="1">
        <v>38206</v>
      </c>
      <c r="L1415">
        <v>10.3</v>
      </c>
      <c r="M1415" s="2">
        <v>0.15</v>
      </c>
      <c r="N1415">
        <v>2015</v>
      </c>
      <c r="O1415" s="10">
        <f t="shared" si="70"/>
        <v>42016</v>
      </c>
      <c r="P1415">
        <f t="shared" si="71"/>
        <v>2</v>
      </c>
    </row>
    <row r="1416" spans="1:16" x14ac:dyDescent="0.2">
      <c r="A1416">
        <f t="shared" si="72"/>
        <v>1415</v>
      </c>
      <c r="B1416">
        <v>13</v>
      </c>
      <c r="C1416" t="s">
        <v>29</v>
      </c>
      <c r="D1416" t="s">
        <v>30</v>
      </c>
      <c r="E1416">
        <v>78.2</v>
      </c>
      <c r="F1416">
        <v>96.6</v>
      </c>
      <c r="G1416">
        <v>90.2</v>
      </c>
      <c r="H1416">
        <v>83.5</v>
      </c>
      <c r="I1416">
        <v>73.2</v>
      </c>
      <c r="J1416">
        <v>84.6</v>
      </c>
      <c r="K1416" s="1">
        <v>18178</v>
      </c>
      <c r="L1416">
        <v>14.7</v>
      </c>
      <c r="M1416" s="2">
        <v>0.37</v>
      </c>
      <c r="N1416">
        <v>2015</v>
      </c>
      <c r="O1416" s="10">
        <f t="shared" si="70"/>
        <v>42017</v>
      </c>
      <c r="P1416">
        <f t="shared" si="71"/>
        <v>3</v>
      </c>
    </row>
    <row r="1417" spans="1:16" x14ac:dyDescent="0.2">
      <c r="A1417">
        <f t="shared" si="72"/>
        <v>1416</v>
      </c>
      <c r="B1417">
        <v>14</v>
      </c>
      <c r="C1417" t="s">
        <v>34</v>
      </c>
      <c r="D1417" t="s">
        <v>14</v>
      </c>
      <c r="E1417">
        <v>83.9</v>
      </c>
      <c r="F1417">
        <v>68.3</v>
      </c>
      <c r="G1417">
        <v>79.400000000000006</v>
      </c>
      <c r="H1417">
        <v>95.3</v>
      </c>
      <c r="I1417">
        <v>49</v>
      </c>
      <c r="J1417">
        <v>84.4</v>
      </c>
      <c r="K1417" s="1">
        <v>25055</v>
      </c>
      <c r="L1417">
        <v>5.9</v>
      </c>
      <c r="M1417" s="2">
        <v>0.28000000000000003</v>
      </c>
      <c r="N1417">
        <v>2015</v>
      </c>
      <c r="O1417" s="10">
        <f t="shared" si="70"/>
        <v>42018</v>
      </c>
      <c r="P1417">
        <f t="shared" si="71"/>
        <v>4</v>
      </c>
    </row>
    <row r="1418" spans="1:16" x14ac:dyDescent="0.2">
      <c r="A1418">
        <f t="shared" si="72"/>
        <v>1417</v>
      </c>
      <c r="B1418">
        <v>15</v>
      </c>
      <c r="C1418" t="s">
        <v>27</v>
      </c>
      <c r="D1418" t="s">
        <v>14</v>
      </c>
      <c r="E1418">
        <v>75.599999999999994</v>
      </c>
      <c r="F1418">
        <v>59.7</v>
      </c>
      <c r="G1418">
        <v>84.2</v>
      </c>
      <c r="H1418">
        <v>93.6</v>
      </c>
      <c r="I1418">
        <v>100</v>
      </c>
      <c r="J1418">
        <v>83</v>
      </c>
      <c r="K1418" s="1">
        <v>15128</v>
      </c>
      <c r="L1418">
        <v>3.6</v>
      </c>
      <c r="M1418" s="2">
        <v>0.23</v>
      </c>
      <c r="N1418">
        <v>2015</v>
      </c>
      <c r="O1418" s="10">
        <f t="shared" si="70"/>
        <v>42019</v>
      </c>
      <c r="P1418">
        <f t="shared" si="71"/>
        <v>5</v>
      </c>
    </row>
    <row r="1419" spans="1:16" x14ac:dyDescent="0.2">
      <c r="A1419">
        <f t="shared" si="72"/>
        <v>1418</v>
      </c>
      <c r="B1419">
        <v>16</v>
      </c>
      <c r="C1419" t="s">
        <v>35</v>
      </c>
      <c r="D1419" t="s">
        <v>14</v>
      </c>
      <c r="E1419">
        <v>79</v>
      </c>
      <c r="F1419">
        <v>43.8</v>
      </c>
      <c r="G1419">
        <v>82</v>
      </c>
      <c r="H1419">
        <v>94.4</v>
      </c>
      <c r="I1419">
        <v>43</v>
      </c>
      <c r="J1419">
        <v>81</v>
      </c>
      <c r="K1419" s="1">
        <v>20376</v>
      </c>
      <c r="L1419">
        <v>6.5</v>
      </c>
      <c r="M1419" s="2">
        <v>0.2</v>
      </c>
      <c r="N1419">
        <v>2015</v>
      </c>
      <c r="O1419" s="10">
        <f t="shared" si="70"/>
        <v>42020</v>
      </c>
      <c r="P1419">
        <f t="shared" si="71"/>
        <v>6</v>
      </c>
    </row>
    <row r="1420" spans="1:16" x14ac:dyDescent="0.2">
      <c r="A1420">
        <f t="shared" si="72"/>
        <v>1419</v>
      </c>
      <c r="B1420">
        <v>17</v>
      </c>
      <c r="C1420" t="s">
        <v>31</v>
      </c>
      <c r="D1420" t="s">
        <v>14</v>
      </c>
      <c r="E1420">
        <v>77</v>
      </c>
      <c r="F1420">
        <v>49.8</v>
      </c>
      <c r="G1420">
        <v>86.5</v>
      </c>
      <c r="H1420">
        <v>88.9</v>
      </c>
      <c r="I1420">
        <v>55.7</v>
      </c>
      <c r="J1420">
        <v>80.900000000000006</v>
      </c>
      <c r="K1420" s="1">
        <v>41786</v>
      </c>
      <c r="L1420">
        <v>9</v>
      </c>
      <c r="M1420" s="2">
        <v>0.16</v>
      </c>
      <c r="N1420">
        <v>2015</v>
      </c>
      <c r="O1420" s="10">
        <f t="shared" si="70"/>
        <v>42021</v>
      </c>
      <c r="P1420">
        <f t="shared" si="71"/>
        <v>7</v>
      </c>
    </row>
    <row r="1421" spans="1:16" x14ac:dyDescent="0.2">
      <c r="A1421">
        <f t="shared" si="72"/>
        <v>1420</v>
      </c>
      <c r="B1421">
        <v>18</v>
      </c>
      <c r="C1421" t="s">
        <v>41</v>
      </c>
      <c r="D1421" t="s">
        <v>14</v>
      </c>
      <c r="E1421">
        <v>73.5</v>
      </c>
      <c r="F1421">
        <v>50.5</v>
      </c>
      <c r="G1421">
        <v>75.2</v>
      </c>
      <c r="H1421">
        <v>96.6</v>
      </c>
      <c r="I1421">
        <v>100</v>
      </c>
      <c r="J1421">
        <v>79.900000000000006</v>
      </c>
      <c r="K1421" s="1">
        <v>15172</v>
      </c>
      <c r="L1421">
        <v>4.8</v>
      </c>
      <c r="M1421" s="2">
        <v>0.17</v>
      </c>
      <c r="N1421">
        <v>2015</v>
      </c>
      <c r="O1421" s="10">
        <f t="shared" si="70"/>
        <v>42022</v>
      </c>
      <c r="P1421">
        <f t="shared" si="71"/>
        <v>1</v>
      </c>
    </row>
    <row r="1422" spans="1:16" x14ac:dyDescent="0.2">
      <c r="A1422">
        <f t="shared" si="72"/>
        <v>1421</v>
      </c>
      <c r="B1422">
        <v>19</v>
      </c>
      <c r="C1422" t="s">
        <v>28</v>
      </c>
      <c r="D1422" t="s">
        <v>14</v>
      </c>
      <c r="E1422">
        <v>71.599999999999994</v>
      </c>
      <c r="F1422">
        <v>59</v>
      </c>
      <c r="G1422">
        <v>83.8</v>
      </c>
      <c r="H1422">
        <v>91.5</v>
      </c>
      <c r="I1422">
        <v>33.700000000000003</v>
      </c>
      <c r="J1422">
        <v>79.400000000000006</v>
      </c>
      <c r="K1422" s="1">
        <v>21424</v>
      </c>
      <c r="L1422">
        <v>10.199999999999999</v>
      </c>
      <c r="M1422" s="2">
        <v>0.19</v>
      </c>
      <c r="N1422">
        <v>2015</v>
      </c>
      <c r="O1422" s="10">
        <f t="shared" si="70"/>
        <v>42023</v>
      </c>
      <c r="P1422">
        <f t="shared" si="71"/>
        <v>2</v>
      </c>
    </row>
    <row r="1423" spans="1:16" x14ac:dyDescent="0.2">
      <c r="A1423">
        <f t="shared" si="72"/>
        <v>1422</v>
      </c>
      <c r="B1423">
        <v>20</v>
      </c>
      <c r="C1423" t="s">
        <v>32</v>
      </c>
      <c r="D1423" t="s">
        <v>33</v>
      </c>
      <c r="E1423">
        <v>74.400000000000006</v>
      </c>
      <c r="F1423">
        <v>71.2</v>
      </c>
      <c r="G1423">
        <v>85.1</v>
      </c>
      <c r="H1423">
        <v>83</v>
      </c>
      <c r="I1423">
        <v>46.1</v>
      </c>
      <c r="J1423">
        <v>79.3</v>
      </c>
      <c r="K1423" s="1">
        <v>66198</v>
      </c>
      <c r="L1423">
        <v>19.5</v>
      </c>
      <c r="M1423" s="2">
        <v>0.15</v>
      </c>
      <c r="N1423">
        <v>2015</v>
      </c>
      <c r="O1423" s="10">
        <f t="shared" si="70"/>
        <v>42024</v>
      </c>
      <c r="P1423">
        <f t="shared" si="71"/>
        <v>3</v>
      </c>
    </row>
    <row r="1424" spans="1:16" x14ac:dyDescent="0.2">
      <c r="A1424">
        <f t="shared" si="72"/>
        <v>1423</v>
      </c>
      <c r="B1424">
        <v>21</v>
      </c>
      <c r="C1424" t="s">
        <v>42</v>
      </c>
      <c r="D1424" t="s">
        <v>14</v>
      </c>
      <c r="E1424">
        <v>72.7</v>
      </c>
      <c r="F1424">
        <v>36.700000000000003</v>
      </c>
      <c r="G1424">
        <v>78.900000000000006</v>
      </c>
      <c r="H1424">
        <v>96.9</v>
      </c>
      <c r="I1424">
        <v>77</v>
      </c>
      <c r="J1424">
        <v>79.2</v>
      </c>
      <c r="K1424" s="1">
        <v>18334</v>
      </c>
      <c r="L1424">
        <v>13.8</v>
      </c>
      <c r="M1424" s="2">
        <v>0.15</v>
      </c>
      <c r="N1424">
        <v>2015</v>
      </c>
      <c r="O1424" s="10">
        <f t="shared" si="70"/>
        <v>42025</v>
      </c>
      <c r="P1424">
        <f t="shared" si="71"/>
        <v>4</v>
      </c>
    </row>
    <row r="1425" spans="1:16" x14ac:dyDescent="0.2">
      <c r="A1425">
        <f t="shared" si="72"/>
        <v>1424</v>
      </c>
      <c r="B1425">
        <v>22</v>
      </c>
      <c r="C1425" t="s">
        <v>39</v>
      </c>
      <c r="D1425" t="s">
        <v>20</v>
      </c>
      <c r="E1425">
        <v>70.400000000000006</v>
      </c>
      <c r="F1425">
        <v>90.6</v>
      </c>
      <c r="G1425">
        <v>80.400000000000006</v>
      </c>
      <c r="H1425">
        <v>85.1</v>
      </c>
      <c r="I1425">
        <v>46.2</v>
      </c>
      <c r="J1425">
        <v>78.7</v>
      </c>
      <c r="K1425" s="1">
        <v>26607</v>
      </c>
      <c r="L1425">
        <v>10.7</v>
      </c>
      <c r="M1425" s="2">
        <v>0.46</v>
      </c>
      <c r="N1425">
        <v>2015</v>
      </c>
      <c r="O1425" s="10">
        <f t="shared" si="70"/>
        <v>42026</v>
      </c>
      <c r="P1425">
        <f t="shared" si="71"/>
        <v>5</v>
      </c>
    </row>
    <row r="1426" spans="1:16" x14ac:dyDescent="0.2">
      <c r="A1426">
        <f t="shared" si="72"/>
        <v>1425</v>
      </c>
      <c r="B1426">
        <v>23</v>
      </c>
      <c r="C1426" t="s">
        <v>43</v>
      </c>
      <c r="D1426" t="s">
        <v>44</v>
      </c>
      <c r="E1426">
        <v>81.400000000000006</v>
      </c>
      <c r="F1426">
        <v>32.4</v>
      </c>
      <c r="G1426">
        <v>85.1</v>
      </c>
      <c r="H1426">
        <v>74.7</v>
      </c>
      <c r="I1426">
        <v>51.2</v>
      </c>
      <c r="J1426">
        <v>76.099999999999994</v>
      </c>
      <c r="K1426" s="1">
        <v>26199</v>
      </c>
      <c r="L1426">
        <v>5.7</v>
      </c>
      <c r="M1426" s="2">
        <v>0.1</v>
      </c>
      <c r="N1426">
        <v>2015</v>
      </c>
      <c r="O1426" s="10">
        <f t="shared" si="70"/>
        <v>42027</v>
      </c>
      <c r="P1426">
        <f t="shared" si="71"/>
        <v>6</v>
      </c>
    </row>
    <row r="1427" spans="1:16" x14ac:dyDescent="0.2">
      <c r="A1427">
        <f t="shared" si="72"/>
        <v>1426</v>
      </c>
      <c r="B1427">
        <v>24</v>
      </c>
      <c r="C1427" t="s">
        <v>36</v>
      </c>
      <c r="D1427" t="s">
        <v>14</v>
      </c>
      <c r="E1427">
        <v>61.6</v>
      </c>
      <c r="F1427">
        <v>59.3</v>
      </c>
      <c r="G1427">
        <v>74.900000000000006</v>
      </c>
      <c r="H1427">
        <v>92</v>
      </c>
      <c r="I1427">
        <v>53</v>
      </c>
      <c r="J1427">
        <v>74.3</v>
      </c>
      <c r="K1427" s="1">
        <v>11885</v>
      </c>
      <c r="L1427">
        <v>13.1</v>
      </c>
      <c r="M1427" s="2">
        <v>0.35</v>
      </c>
      <c r="N1427">
        <v>2015</v>
      </c>
      <c r="O1427" s="10">
        <f t="shared" si="70"/>
        <v>42028</v>
      </c>
      <c r="P1427">
        <f t="shared" si="71"/>
        <v>7</v>
      </c>
    </row>
    <row r="1428" spans="1:16" x14ac:dyDescent="0.2">
      <c r="A1428">
        <f t="shared" si="72"/>
        <v>1427</v>
      </c>
      <c r="B1428">
        <v>25</v>
      </c>
      <c r="C1428" t="s">
        <v>53</v>
      </c>
      <c r="D1428" t="s">
        <v>54</v>
      </c>
      <c r="E1428">
        <v>72</v>
      </c>
      <c r="F1428">
        <v>94.9</v>
      </c>
      <c r="G1428">
        <v>78.099999999999994</v>
      </c>
      <c r="H1428">
        <v>66</v>
      </c>
      <c r="I1428">
        <v>53.4</v>
      </c>
      <c r="J1428">
        <v>73.3</v>
      </c>
      <c r="K1428" s="1">
        <v>31592</v>
      </c>
      <c r="L1428">
        <v>15.5</v>
      </c>
      <c r="M1428" s="2">
        <v>0.34</v>
      </c>
      <c r="N1428">
        <v>2015</v>
      </c>
      <c r="O1428" s="10">
        <f t="shared" si="70"/>
        <v>42029</v>
      </c>
      <c r="P1428">
        <f t="shared" si="71"/>
        <v>1</v>
      </c>
    </row>
    <row r="1429" spans="1:16" x14ac:dyDescent="0.2">
      <c r="A1429">
        <f t="shared" si="72"/>
        <v>1428</v>
      </c>
      <c r="B1429">
        <v>26</v>
      </c>
      <c r="C1429" t="s">
        <v>40</v>
      </c>
      <c r="D1429" t="s">
        <v>14</v>
      </c>
      <c r="E1429">
        <v>64.5</v>
      </c>
      <c r="F1429">
        <v>47.9</v>
      </c>
      <c r="G1429">
        <v>68.900000000000006</v>
      </c>
      <c r="H1429">
        <v>95</v>
      </c>
      <c r="I1429">
        <v>44.7</v>
      </c>
      <c r="J1429">
        <v>73.2</v>
      </c>
      <c r="K1429" s="1">
        <v>44020</v>
      </c>
      <c r="L1429">
        <v>11.8</v>
      </c>
      <c r="M1429" s="2">
        <v>0.13</v>
      </c>
      <c r="N1429">
        <v>2015</v>
      </c>
      <c r="O1429" s="10">
        <f t="shared" si="70"/>
        <v>42030</v>
      </c>
      <c r="P1429">
        <f t="shared" si="71"/>
        <v>2</v>
      </c>
    </row>
    <row r="1430" spans="1:16" x14ac:dyDescent="0.2">
      <c r="A1430">
        <f t="shared" si="72"/>
        <v>1429</v>
      </c>
      <c r="B1430">
        <v>27</v>
      </c>
      <c r="C1430" t="s">
        <v>45</v>
      </c>
      <c r="D1430" t="s">
        <v>14</v>
      </c>
      <c r="E1430">
        <v>62.5</v>
      </c>
      <c r="F1430">
        <v>68.900000000000006</v>
      </c>
      <c r="G1430">
        <v>71.2</v>
      </c>
      <c r="H1430">
        <v>85.8</v>
      </c>
      <c r="I1430">
        <v>72.3</v>
      </c>
      <c r="J1430">
        <v>72.8</v>
      </c>
      <c r="K1430" s="1">
        <v>19967</v>
      </c>
      <c r="L1430">
        <v>20.100000000000001</v>
      </c>
      <c r="M1430" s="2">
        <v>0.26</v>
      </c>
      <c r="N1430">
        <v>2015</v>
      </c>
      <c r="O1430" s="10">
        <f t="shared" si="70"/>
        <v>42031</v>
      </c>
      <c r="P1430">
        <f t="shared" si="71"/>
        <v>3</v>
      </c>
    </row>
    <row r="1431" spans="1:16" x14ac:dyDescent="0.2">
      <c r="A1431">
        <f t="shared" si="72"/>
        <v>1430</v>
      </c>
      <c r="B1431">
        <v>28</v>
      </c>
      <c r="C1431" t="s">
        <v>240</v>
      </c>
      <c r="D1431" t="s">
        <v>14</v>
      </c>
      <c r="E1431">
        <v>64.3</v>
      </c>
      <c r="F1431">
        <v>33.1</v>
      </c>
      <c r="G1431">
        <v>72</v>
      </c>
      <c r="H1431">
        <v>91.5</v>
      </c>
      <c r="I1431">
        <v>58.1</v>
      </c>
      <c r="J1431">
        <v>72.3</v>
      </c>
      <c r="K1431" s="1">
        <v>49427</v>
      </c>
      <c r="L1431">
        <v>17.399999999999999</v>
      </c>
      <c r="M1431" s="2">
        <v>0.09</v>
      </c>
      <c r="N1431">
        <v>2015</v>
      </c>
      <c r="O1431" s="10">
        <f t="shared" si="70"/>
        <v>42032</v>
      </c>
      <c r="P1431">
        <f t="shared" si="71"/>
        <v>4</v>
      </c>
    </row>
    <row r="1432" spans="1:16" x14ac:dyDescent="0.2">
      <c r="A1432">
        <f t="shared" si="72"/>
        <v>1431</v>
      </c>
      <c r="B1432">
        <v>29</v>
      </c>
      <c r="C1432" t="s">
        <v>87</v>
      </c>
      <c r="D1432" t="s">
        <v>70</v>
      </c>
      <c r="E1432">
        <v>65.099999999999994</v>
      </c>
      <c r="F1432">
        <v>56.4</v>
      </c>
      <c r="G1432">
        <v>69.099999999999994</v>
      </c>
      <c r="H1432">
        <v>83</v>
      </c>
      <c r="I1432">
        <v>100</v>
      </c>
      <c r="J1432">
        <v>71.900000000000006</v>
      </c>
      <c r="K1432" s="1">
        <v>35691</v>
      </c>
      <c r="L1432">
        <v>15.5</v>
      </c>
      <c r="M1432" s="2">
        <v>0.13</v>
      </c>
      <c r="N1432">
        <v>2015</v>
      </c>
      <c r="O1432" s="10">
        <f t="shared" si="70"/>
        <v>42033</v>
      </c>
      <c r="P1432">
        <f t="shared" si="71"/>
        <v>5</v>
      </c>
    </row>
    <row r="1433" spans="1:16" x14ac:dyDescent="0.2">
      <c r="A1433">
        <f t="shared" si="72"/>
        <v>1432</v>
      </c>
      <c r="B1433">
        <v>29</v>
      </c>
      <c r="C1433" t="s">
        <v>52</v>
      </c>
      <c r="D1433" t="s">
        <v>14</v>
      </c>
      <c r="E1433">
        <v>67.7</v>
      </c>
      <c r="F1433">
        <v>43.9</v>
      </c>
      <c r="G1433">
        <v>79</v>
      </c>
      <c r="H1433">
        <v>77.8</v>
      </c>
      <c r="I1433">
        <v>51.7</v>
      </c>
      <c r="J1433">
        <v>71.900000000000006</v>
      </c>
      <c r="K1433" s="1">
        <v>42727</v>
      </c>
      <c r="L1433">
        <v>18.7</v>
      </c>
      <c r="M1433" s="2">
        <v>0.2</v>
      </c>
      <c r="N1433">
        <v>2015</v>
      </c>
      <c r="O1433" s="10">
        <f t="shared" si="70"/>
        <v>42034</v>
      </c>
      <c r="P1433">
        <f t="shared" si="71"/>
        <v>6</v>
      </c>
    </row>
    <row r="1434" spans="1:16" x14ac:dyDescent="0.2">
      <c r="A1434">
        <f t="shared" si="72"/>
        <v>1433</v>
      </c>
      <c r="B1434">
        <v>29</v>
      </c>
      <c r="C1434" t="s">
        <v>239</v>
      </c>
      <c r="D1434" t="s">
        <v>14</v>
      </c>
      <c r="E1434">
        <v>67.7</v>
      </c>
      <c r="F1434">
        <v>33.6</v>
      </c>
      <c r="G1434">
        <v>71.3</v>
      </c>
      <c r="H1434">
        <v>87.7</v>
      </c>
      <c r="I1434">
        <v>53.3</v>
      </c>
      <c r="J1434">
        <v>71.900000000000006</v>
      </c>
      <c r="K1434" s="1">
        <v>39655</v>
      </c>
      <c r="L1434">
        <v>10.8</v>
      </c>
      <c r="M1434" s="2">
        <v>0.11</v>
      </c>
      <c r="N1434">
        <v>2015</v>
      </c>
      <c r="O1434" s="10">
        <f t="shared" si="70"/>
        <v>42035</v>
      </c>
      <c r="P1434">
        <f t="shared" si="71"/>
        <v>7</v>
      </c>
    </row>
    <row r="1435" spans="1:16" x14ac:dyDescent="0.2">
      <c r="A1435">
        <f t="shared" si="72"/>
        <v>1434</v>
      </c>
      <c r="B1435">
        <v>32</v>
      </c>
      <c r="C1435" t="s">
        <v>49</v>
      </c>
      <c r="D1435" t="s">
        <v>33</v>
      </c>
      <c r="E1435">
        <v>60.5</v>
      </c>
      <c r="F1435">
        <v>84.8</v>
      </c>
      <c r="G1435">
        <v>69</v>
      </c>
      <c r="H1435">
        <v>85.3</v>
      </c>
      <c r="I1435">
        <v>40.1</v>
      </c>
      <c r="J1435">
        <v>71.8</v>
      </c>
      <c r="K1435" s="1">
        <v>50152</v>
      </c>
      <c r="L1435">
        <v>17.600000000000001</v>
      </c>
      <c r="M1435" s="2">
        <v>0.25</v>
      </c>
      <c r="N1435">
        <v>2015</v>
      </c>
      <c r="O1435" s="10">
        <f t="shared" si="70"/>
        <v>42036</v>
      </c>
      <c r="P1435">
        <f t="shared" si="71"/>
        <v>1</v>
      </c>
    </row>
    <row r="1436" spans="1:16" x14ac:dyDescent="0.2">
      <c r="A1436">
        <f t="shared" si="72"/>
        <v>1435</v>
      </c>
      <c r="B1436">
        <v>33</v>
      </c>
      <c r="C1436" t="s">
        <v>56</v>
      </c>
      <c r="D1436" t="s">
        <v>57</v>
      </c>
      <c r="E1436">
        <v>60.4</v>
      </c>
      <c r="F1436">
        <v>81.3</v>
      </c>
      <c r="G1436">
        <v>70.900000000000006</v>
      </c>
      <c r="H1436">
        <v>80.599999999999994</v>
      </c>
      <c r="I1436">
        <v>61.2</v>
      </c>
      <c r="J1436">
        <v>71.2</v>
      </c>
      <c r="K1436" s="1">
        <v>40128</v>
      </c>
      <c r="L1436">
        <v>23.7</v>
      </c>
      <c r="M1436" s="2">
        <v>0.35</v>
      </c>
      <c r="N1436">
        <v>2015</v>
      </c>
      <c r="O1436" s="10">
        <f t="shared" si="70"/>
        <v>42037</v>
      </c>
      <c r="P1436">
        <f t="shared" si="71"/>
        <v>2</v>
      </c>
    </row>
    <row r="1437" spans="1:16" x14ac:dyDescent="0.2">
      <c r="A1437">
        <f t="shared" si="72"/>
        <v>1436</v>
      </c>
      <c r="B1437">
        <v>34</v>
      </c>
      <c r="C1437" t="s">
        <v>112</v>
      </c>
      <c r="D1437" t="s">
        <v>20</v>
      </c>
      <c r="E1437">
        <v>65.400000000000006</v>
      </c>
      <c r="F1437">
        <v>87.4</v>
      </c>
      <c r="G1437">
        <v>74.2</v>
      </c>
      <c r="H1437">
        <v>71.3</v>
      </c>
      <c r="I1437">
        <v>40.6</v>
      </c>
      <c r="J1437">
        <v>70.900000000000006</v>
      </c>
      <c r="K1437">
        <v>23873.8</v>
      </c>
      <c r="L1437">
        <v>18.399999999999999</v>
      </c>
      <c r="M1437" s="2">
        <v>0.25</v>
      </c>
      <c r="N1437">
        <v>2015</v>
      </c>
      <c r="O1437" s="10">
        <f t="shared" si="70"/>
        <v>42038</v>
      </c>
      <c r="P1437">
        <f t="shared" si="71"/>
        <v>3</v>
      </c>
    </row>
    <row r="1438" spans="1:16" x14ac:dyDescent="0.2">
      <c r="A1438">
        <f t="shared" si="72"/>
        <v>1437</v>
      </c>
      <c r="B1438">
        <v>34</v>
      </c>
      <c r="C1438" t="s">
        <v>73</v>
      </c>
      <c r="D1438" t="s">
        <v>30</v>
      </c>
      <c r="E1438">
        <v>54.7</v>
      </c>
      <c r="F1438">
        <v>98.8</v>
      </c>
      <c r="G1438">
        <v>56.9</v>
      </c>
      <c r="H1438">
        <v>95</v>
      </c>
      <c r="I1438">
        <v>61.9</v>
      </c>
      <c r="J1438">
        <v>70.900000000000006</v>
      </c>
      <c r="K1438" s="1">
        <v>9666</v>
      </c>
      <c r="L1438">
        <v>10.5</v>
      </c>
      <c r="M1438" s="2">
        <v>0.54</v>
      </c>
      <c r="N1438">
        <v>2015</v>
      </c>
      <c r="O1438" s="10">
        <f t="shared" si="70"/>
        <v>42039</v>
      </c>
      <c r="P1438">
        <f t="shared" si="71"/>
        <v>4</v>
      </c>
    </row>
    <row r="1439" spans="1:16" x14ac:dyDescent="0.2">
      <c r="A1439">
        <f t="shared" si="72"/>
        <v>1438</v>
      </c>
      <c r="B1439">
        <v>36</v>
      </c>
      <c r="C1439" t="s">
        <v>63</v>
      </c>
      <c r="D1439" t="s">
        <v>20</v>
      </c>
      <c r="E1439">
        <v>58.9</v>
      </c>
      <c r="F1439">
        <v>84.3</v>
      </c>
      <c r="G1439">
        <v>62.9</v>
      </c>
      <c r="H1439">
        <v>88.3</v>
      </c>
      <c r="I1439">
        <v>41.2</v>
      </c>
      <c r="J1439">
        <v>70.400000000000006</v>
      </c>
      <c r="K1439" s="1">
        <v>25774</v>
      </c>
      <c r="L1439">
        <v>14.1</v>
      </c>
      <c r="M1439" s="2">
        <v>0.36</v>
      </c>
      <c r="N1439">
        <v>2015</v>
      </c>
      <c r="O1439" s="10">
        <f t="shared" si="70"/>
        <v>42040</v>
      </c>
      <c r="P1439">
        <f t="shared" si="71"/>
        <v>5</v>
      </c>
    </row>
    <row r="1440" spans="1:16" x14ac:dyDescent="0.2">
      <c r="A1440">
        <f t="shared" si="72"/>
        <v>1439</v>
      </c>
      <c r="B1440">
        <v>37</v>
      </c>
      <c r="C1440" t="s">
        <v>48</v>
      </c>
      <c r="D1440" t="s">
        <v>14</v>
      </c>
      <c r="E1440">
        <v>49.4</v>
      </c>
      <c r="F1440">
        <v>64.3</v>
      </c>
      <c r="G1440">
        <v>61.4</v>
      </c>
      <c r="H1440">
        <v>99.2</v>
      </c>
      <c r="I1440">
        <v>87.1</v>
      </c>
      <c r="J1440">
        <v>70</v>
      </c>
      <c r="K1440" s="1">
        <v>22020</v>
      </c>
      <c r="L1440">
        <v>27.3</v>
      </c>
      <c r="M1440" s="2">
        <v>0.11</v>
      </c>
      <c r="N1440">
        <v>2015</v>
      </c>
      <c r="O1440" s="10">
        <f t="shared" si="70"/>
        <v>42041</v>
      </c>
      <c r="P1440">
        <f t="shared" si="71"/>
        <v>6</v>
      </c>
    </row>
    <row r="1441" spans="1:16" x14ac:dyDescent="0.2">
      <c r="A1441">
        <f t="shared" si="72"/>
        <v>1440</v>
      </c>
      <c r="B1441">
        <v>38</v>
      </c>
      <c r="C1441" t="s">
        <v>85</v>
      </c>
      <c r="D1441" t="s">
        <v>14</v>
      </c>
      <c r="E1441">
        <v>68.3</v>
      </c>
      <c r="F1441">
        <v>41.2</v>
      </c>
      <c r="G1441">
        <v>62.4</v>
      </c>
      <c r="H1441">
        <v>89.5</v>
      </c>
      <c r="I1441">
        <v>30.2</v>
      </c>
      <c r="J1441">
        <v>69.900000000000006</v>
      </c>
      <c r="K1441" s="1">
        <v>42056</v>
      </c>
      <c r="L1441">
        <v>6.8</v>
      </c>
      <c r="M1441" s="2">
        <v>0.19</v>
      </c>
      <c r="N1441">
        <v>2015</v>
      </c>
      <c r="O1441" s="10">
        <f t="shared" si="70"/>
        <v>42042</v>
      </c>
      <c r="P1441">
        <f t="shared" si="71"/>
        <v>7</v>
      </c>
    </row>
    <row r="1442" spans="1:16" x14ac:dyDescent="0.2">
      <c r="A1442">
        <f t="shared" si="72"/>
        <v>1441</v>
      </c>
      <c r="B1442">
        <v>39</v>
      </c>
      <c r="C1442" t="s">
        <v>55</v>
      </c>
      <c r="D1442" t="s">
        <v>33</v>
      </c>
      <c r="E1442">
        <v>63.3</v>
      </c>
      <c r="F1442">
        <v>79</v>
      </c>
      <c r="G1442">
        <v>69.900000000000006</v>
      </c>
      <c r="H1442">
        <v>76</v>
      </c>
      <c r="I1442">
        <v>38.6</v>
      </c>
      <c r="J1442">
        <v>69.599999999999994</v>
      </c>
      <c r="K1442" s="1">
        <v>31326</v>
      </c>
      <c r="L1442">
        <v>13.7</v>
      </c>
      <c r="M1442" s="2">
        <v>0.23</v>
      </c>
      <c r="N1442">
        <v>2015</v>
      </c>
      <c r="O1442" s="10">
        <f t="shared" si="70"/>
        <v>42043</v>
      </c>
      <c r="P1442">
        <f t="shared" si="71"/>
        <v>1</v>
      </c>
    </row>
    <row r="1443" spans="1:16" x14ac:dyDescent="0.2">
      <c r="A1443">
        <f t="shared" si="72"/>
        <v>1442</v>
      </c>
      <c r="B1443">
        <v>40</v>
      </c>
      <c r="C1443" t="s">
        <v>103</v>
      </c>
      <c r="D1443" t="s">
        <v>20</v>
      </c>
      <c r="E1443">
        <v>55.6</v>
      </c>
      <c r="F1443">
        <v>87</v>
      </c>
      <c r="G1443">
        <v>62.3</v>
      </c>
      <c r="H1443">
        <v>88.3</v>
      </c>
      <c r="I1443">
        <v>39</v>
      </c>
      <c r="J1443">
        <v>69.400000000000006</v>
      </c>
      <c r="K1443" s="1">
        <v>21394</v>
      </c>
      <c r="L1443">
        <v>11.4</v>
      </c>
      <c r="M1443" s="2">
        <v>0.37</v>
      </c>
      <c r="N1443">
        <v>2015</v>
      </c>
      <c r="O1443" s="10">
        <f t="shared" si="70"/>
        <v>42044</v>
      </c>
      <c r="P1443">
        <f t="shared" si="71"/>
        <v>2</v>
      </c>
    </row>
    <row r="1444" spans="1:16" x14ac:dyDescent="0.2">
      <c r="A1444">
        <f t="shared" si="72"/>
        <v>1443</v>
      </c>
      <c r="B1444">
        <v>41</v>
      </c>
      <c r="C1444" t="s">
        <v>51</v>
      </c>
      <c r="D1444" t="s">
        <v>14</v>
      </c>
      <c r="E1444">
        <v>52</v>
      </c>
      <c r="F1444">
        <v>37</v>
      </c>
      <c r="G1444">
        <v>66.599999999999994</v>
      </c>
      <c r="H1444">
        <v>96.4</v>
      </c>
      <c r="I1444">
        <v>54.2</v>
      </c>
      <c r="J1444">
        <v>68.599999999999994</v>
      </c>
      <c r="K1444" s="1">
        <v>27233</v>
      </c>
      <c r="L1444">
        <v>6.5</v>
      </c>
      <c r="M1444" s="2">
        <v>0.11</v>
      </c>
      <c r="N1444">
        <v>2015</v>
      </c>
      <c r="O1444" s="10">
        <f t="shared" si="70"/>
        <v>42045</v>
      </c>
      <c r="P1444">
        <f t="shared" si="71"/>
        <v>3</v>
      </c>
    </row>
    <row r="1445" spans="1:16" x14ac:dyDescent="0.2">
      <c r="A1445">
        <f t="shared" si="72"/>
        <v>1444</v>
      </c>
      <c r="B1445">
        <v>42</v>
      </c>
      <c r="C1445" t="s">
        <v>60</v>
      </c>
      <c r="D1445" t="s">
        <v>14</v>
      </c>
      <c r="E1445">
        <v>57.6</v>
      </c>
      <c r="F1445">
        <v>46.5</v>
      </c>
      <c r="G1445">
        <v>55.2</v>
      </c>
      <c r="H1445">
        <v>97.1</v>
      </c>
      <c r="I1445">
        <v>49</v>
      </c>
      <c r="J1445">
        <v>67.8</v>
      </c>
      <c r="K1445" s="1">
        <v>12528</v>
      </c>
      <c r="L1445">
        <v>5.7</v>
      </c>
      <c r="M1445" s="2">
        <v>0.17</v>
      </c>
      <c r="N1445">
        <v>2015</v>
      </c>
      <c r="O1445" s="10">
        <f t="shared" si="70"/>
        <v>42046</v>
      </c>
      <c r="P1445">
        <f t="shared" si="71"/>
        <v>4</v>
      </c>
    </row>
    <row r="1446" spans="1:16" x14ac:dyDescent="0.2">
      <c r="A1446">
        <f t="shared" si="72"/>
        <v>1445</v>
      </c>
      <c r="B1446">
        <v>43</v>
      </c>
      <c r="C1446" t="s">
        <v>37</v>
      </c>
      <c r="D1446" t="s">
        <v>38</v>
      </c>
      <c r="E1446">
        <v>62.1</v>
      </c>
      <c r="F1446">
        <v>81.900000000000006</v>
      </c>
      <c r="G1446">
        <v>72.599999999999994</v>
      </c>
      <c r="H1446">
        <v>65.099999999999994</v>
      </c>
      <c r="I1446">
        <v>56</v>
      </c>
      <c r="J1446">
        <v>67.5</v>
      </c>
      <c r="K1446" s="1">
        <v>19835</v>
      </c>
      <c r="L1446">
        <v>17.600000000000001</v>
      </c>
      <c r="M1446" s="2">
        <v>0.38</v>
      </c>
      <c r="N1446">
        <v>2015</v>
      </c>
      <c r="O1446" s="10">
        <f t="shared" si="70"/>
        <v>42047</v>
      </c>
      <c r="P1446">
        <f t="shared" si="71"/>
        <v>5</v>
      </c>
    </row>
    <row r="1447" spans="1:16" x14ac:dyDescent="0.2">
      <c r="A1447">
        <f t="shared" si="72"/>
        <v>1446</v>
      </c>
      <c r="B1447">
        <v>44</v>
      </c>
      <c r="C1447" t="s">
        <v>67</v>
      </c>
      <c r="D1447" t="s">
        <v>68</v>
      </c>
      <c r="E1447">
        <v>57.1</v>
      </c>
      <c r="F1447">
        <v>60.6</v>
      </c>
      <c r="G1447">
        <v>68</v>
      </c>
      <c r="H1447">
        <v>76.8</v>
      </c>
      <c r="I1447">
        <v>65.5</v>
      </c>
      <c r="J1447">
        <v>66.8</v>
      </c>
      <c r="K1447" s="1">
        <v>7774</v>
      </c>
      <c r="L1447">
        <v>11.5</v>
      </c>
      <c r="M1447" s="2">
        <v>0.22</v>
      </c>
      <c r="N1447">
        <v>2015</v>
      </c>
      <c r="O1447" s="10">
        <f t="shared" si="70"/>
        <v>42048</v>
      </c>
      <c r="P1447">
        <f t="shared" si="71"/>
        <v>6</v>
      </c>
    </row>
    <row r="1448" spans="1:16" x14ac:dyDescent="0.2">
      <c r="A1448">
        <f t="shared" si="72"/>
        <v>1447</v>
      </c>
      <c r="B1448">
        <v>45</v>
      </c>
      <c r="C1448" t="s">
        <v>66</v>
      </c>
      <c r="D1448" t="s">
        <v>57</v>
      </c>
      <c r="E1448">
        <v>53.7</v>
      </c>
      <c r="F1448">
        <v>91.3</v>
      </c>
      <c r="G1448">
        <v>70.900000000000006</v>
      </c>
      <c r="H1448">
        <v>71.099999999999994</v>
      </c>
      <c r="I1448">
        <v>38.9</v>
      </c>
      <c r="J1448">
        <v>66.5</v>
      </c>
      <c r="K1448" s="1">
        <v>14604</v>
      </c>
      <c r="L1448">
        <v>19.2</v>
      </c>
      <c r="M1448" s="2">
        <v>0.35</v>
      </c>
      <c r="N1448">
        <v>2015</v>
      </c>
      <c r="O1448" s="10">
        <f t="shared" si="70"/>
        <v>42049</v>
      </c>
      <c r="P1448">
        <f t="shared" si="71"/>
        <v>7</v>
      </c>
    </row>
    <row r="1449" spans="1:16" x14ac:dyDescent="0.2">
      <c r="A1449">
        <f t="shared" si="72"/>
        <v>1448</v>
      </c>
      <c r="B1449">
        <v>46</v>
      </c>
      <c r="C1449" t="s">
        <v>77</v>
      </c>
      <c r="D1449" t="s">
        <v>14</v>
      </c>
      <c r="E1449">
        <v>59.9</v>
      </c>
      <c r="F1449">
        <v>33.799999999999997</v>
      </c>
      <c r="G1449">
        <v>64.7</v>
      </c>
      <c r="H1449">
        <v>82.9</v>
      </c>
      <c r="I1449">
        <v>49</v>
      </c>
      <c r="J1449">
        <v>65.900000000000006</v>
      </c>
      <c r="K1449" s="1">
        <v>46825</v>
      </c>
      <c r="L1449">
        <v>18</v>
      </c>
      <c r="M1449" s="2">
        <v>0.13</v>
      </c>
      <c r="N1449">
        <v>2015</v>
      </c>
      <c r="O1449" s="10">
        <f t="shared" si="70"/>
        <v>42050</v>
      </c>
      <c r="P1449">
        <f t="shared" si="71"/>
        <v>1</v>
      </c>
    </row>
    <row r="1450" spans="1:16" x14ac:dyDescent="0.2">
      <c r="A1450">
        <f t="shared" si="72"/>
        <v>1449</v>
      </c>
      <c r="B1450">
        <v>46</v>
      </c>
      <c r="C1450" t="s">
        <v>50</v>
      </c>
      <c r="D1450" t="s">
        <v>14</v>
      </c>
      <c r="E1450">
        <v>57.9</v>
      </c>
      <c r="F1450">
        <v>35.299999999999997</v>
      </c>
      <c r="G1450">
        <v>58.6</v>
      </c>
      <c r="H1450">
        <v>91</v>
      </c>
      <c r="I1450">
        <v>40.5</v>
      </c>
      <c r="J1450">
        <v>65.900000000000006</v>
      </c>
      <c r="K1450" s="1">
        <v>26518</v>
      </c>
      <c r="L1450">
        <v>7.3</v>
      </c>
      <c r="M1450" s="2">
        <v>0.08</v>
      </c>
      <c r="N1450">
        <v>2015</v>
      </c>
      <c r="O1450" s="10">
        <f t="shared" si="70"/>
        <v>42051</v>
      </c>
      <c r="P1450">
        <f t="shared" si="71"/>
        <v>2</v>
      </c>
    </row>
    <row r="1451" spans="1:16" x14ac:dyDescent="0.2">
      <c r="A1451">
        <f t="shared" si="72"/>
        <v>1450</v>
      </c>
      <c r="B1451">
        <v>48</v>
      </c>
      <c r="C1451" t="s">
        <v>58</v>
      </c>
      <c r="D1451" t="s">
        <v>59</v>
      </c>
      <c r="E1451">
        <v>70</v>
      </c>
      <c r="F1451">
        <v>53.7</v>
      </c>
      <c r="G1451">
        <v>61.9</v>
      </c>
      <c r="H1451">
        <v>63.7</v>
      </c>
      <c r="I1451">
        <v>100</v>
      </c>
      <c r="J1451">
        <v>65.2</v>
      </c>
      <c r="K1451" s="1">
        <v>40148</v>
      </c>
      <c r="L1451">
        <v>8.3000000000000007</v>
      </c>
      <c r="M1451" s="2">
        <v>0.14000000000000001</v>
      </c>
      <c r="N1451">
        <v>2015</v>
      </c>
      <c r="O1451" s="10">
        <f t="shared" si="70"/>
        <v>42052</v>
      </c>
      <c r="P1451">
        <f t="shared" si="71"/>
        <v>3</v>
      </c>
    </row>
    <row r="1452" spans="1:16" x14ac:dyDescent="0.2">
      <c r="A1452">
        <f t="shared" si="72"/>
        <v>1451</v>
      </c>
      <c r="B1452">
        <v>49</v>
      </c>
      <c r="C1452" t="s">
        <v>83</v>
      </c>
      <c r="D1452" t="s">
        <v>59</v>
      </c>
      <c r="E1452">
        <v>64.099999999999994</v>
      </c>
      <c r="F1452">
        <v>44.6</v>
      </c>
      <c r="G1452">
        <v>68.3</v>
      </c>
      <c r="H1452">
        <v>65</v>
      </c>
      <c r="I1452">
        <v>99.7</v>
      </c>
      <c r="J1452">
        <v>65.099999999999994</v>
      </c>
      <c r="K1452" s="1">
        <v>39763</v>
      </c>
      <c r="L1452">
        <v>13.7</v>
      </c>
      <c r="M1452" s="2">
        <v>0.1</v>
      </c>
      <c r="N1452">
        <v>2015</v>
      </c>
      <c r="O1452" s="10">
        <f t="shared" si="70"/>
        <v>42053</v>
      </c>
      <c r="P1452">
        <f t="shared" si="71"/>
        <v>4</v>
      </c>
    </row>
    <row r="1453" spans="1:16" x14ac:dyDescent="0.2">
      <c r="A1453">
        <f t="shared" si="72"/>
        <v>1452</v>
      </c>
      <c r="B1453">
        <v>50</v>
      </c>
      <c r="C1453" t="s">
        <v>139</v>
      </c>
      <c r="D1453" t="s">
        <v>47</v>
      </c>
      <c r="E1453">
        <v>75.5</v>
      </c>
      <c r="F1453">
        <v>30.3</v>
      </c>
      <c r="G1453">
        <v>77.099999999999994</v>
      </c>
      <c r="H1453">
        <v>48.7</v>
      </c>
      <c r="I1453">
        <v>86.3</v>
      </c>
      <c r="J1453">
        <v>64.8</v>
      </c>
      <c r="K1453" s="1">
        <v>26389</v>
      </c>
      <c r="L1453">
        <v>13.9</v>
      </c>
      <c r="M1453" s="2">
        <v>0.1</v>
      </c>
      <c r="N1453">
        <v>2015</v>
      </c>
      <c r="O1453" s="10">
        <f t="shared" si="70"/>
        <v>42054</v>
      </c>
      <c r="P1453">
        <f t="shared" si="71"/>
        <v>5</v>
      </c>
    </row>
    <row r="1454" spans="1:16" x14ac:dyDescent="0.2">
      <c r="A1454">
        <f t="shared" si="72"/>
        <v>1453</v>
      </c>
      <c r="B1454">
        <v>51</v>
      </c>
      <c r="C1454" t="s">
        <v>64</v>
      </c>
      <c r="D1454" t="s">
        <v>38</v>
      </c>
      <c r="E1454">
        <v>51.8</v>
      </c>
      <c r="F1454">
        <v>77.8</v>
      </c>
      <c r="G1454">
        <v>66.8</v>
      </c>
      <c r="H1454">
        <v>72.900000000000006</v>
      </c>
      <c r="I1454">
        <v>57.6</v>
      </c>
      <c r="J1454">
        <v>64.7</v>
      </c>
      <c r="K1454" s="1">
        <v>11385</v>
      </c>
      <c r="L1454">
        <v>23.8</v>
      </c>
      <c r="M1454" s="2">
        <v>0.36</v>
      </c>
      <c r="N1454">
        <v>2015</v>
      </c>
      <c r="O1454" s="10">
        <f t="shared" si="70"/>
        <v>42055</v>
      </c>
      <c r="P1454">
        <f t="shared" si="71"/>
        <v>6</v>
      </c>
    </row>
    <row r="1455" spans="1:16" x14ac:dyDescent="0.2">
      <c r="A1455">
        <f t="shared" si="72"/>
        <v>1454</v>
      </c>
      <c r="B1455">
        <v>52</v>
      </c>
      <c r="C1455" t="s">
        <v>105</v>
      </c>
      <c r="D1455" t="s">
        <v>47</v>
      </c>
      <c r="E1455">
        <v>63.5</v>
      </c>
      <c r="F1455">
        <v>34.9</v>
      </c>
      <c r="G1455">
        <v>63.2</v>
      </c>
      <c r="H1455">
        <v>71.400000000000006</v>
      </c>
      <c r="I1455">
        <v>100</v>
      </c>
      <c r="J1455">
        <v>64.5</v>
      </c>
      <c r="K1455" s="1">
        <v>9027</v>
      </c>
      <c r="L1455">
        <v>10</v>
      </c>
      <c r="M1455" s="2">
        <v>0.09</v>
      </c>
      <c r="N1455">
        <v>2015</v>
      </c>
      <c r="O1455" s="10">
        <f t="shared" si="70"/>
        <v>42056</v>
      </c>
      <c r="P1455">
        <f t="shared" si="71"/>
        <v>7</v>
      </c>
    </row>
    <row r="1456" spans="1:16" x14ac:dyDescent="0.2">
      <c r="A1456">
        <f t="shared" si="72"/>
        <v>1455</v>
      </c>
      <c r="B1456">
        <v>52</v>
      </c>
      <c r="C1456" t="s">
        <v>113</v>
      </c>
      <c r="D1456" t="s">
        <v>20</v>
      </c>
      <c r="E1456">
        <v>58.1</v>
      </c>
      <c r="F1456">
        <v>82</v>
      </c>
      <c r="G1456">
        <v>58.7</v>
      </c>
      <c r="H1456">
        <v>74.3</v>
      </c>
      <c r="I1456">
        <v>39.4</v>
      </c>
      <c r="J1456">
        <v>64.5</v>
      </c>
      <c r="K1456" s="1">
        <v>34938</v>
      </c>
      <c r="L1456">
        <v>15.3</v>
      </c>
      <c r="M1456" s="2">
        <v>0.34</v>
      </c>
      <c r="N1456">
        <v>2015</v>
      </c>
      <c r="O1456" s="10">
        <f t="shared" si="70"/>
        <v>42057</v>
      </c>
      <c r="P1456">
        <f t="shared" si="71"/>
        <v>1</v>
      </c>
    </row>
    <row r="1457" spans="1:16" x14ac:dyDescent="0.2">
      <c r="A1457">
        <f t="shared" si="72"/>
        <v>1456</v>
      </c>
      <c r="B1457">
        <v>54</v>
      </c>
      <c r="C1457" t="s">
        <v>80</v>
      </c>
      <c r="D1457" t="s">
        <v>14</v>
      </c>
      <c r="E1457">
        <v>55.5</v>
      </c>
      <c r="F1457">
        <v>37</v>
      </c>
      <c r="G1457">
        <v>54.2</v>
      </c>
      <c r="H1457">
        <v>92</v>
      </c>
      <c r="I1457">
        <v>32.700000000000003</v>
      </c>
      <c r="J1457">
        <v>64.099999999999994</v>
      </c>
      <c r="K1457" s="1">
        <v>8653</v>
      </c>
      <c r="L1457">
        <v>10.1</v>
      </c>
      <c r="M1457" s="2">
        <v>0.19</v>
      </c>
      <c r="N1457">
        <v>2015</v>
      </c>
      <c r="O1457" s="10">
        <f t="shared" si="70"/>
        <v>42058</v>
      </c>
      <c r="P1457">
        <f t="shared" si="71"/>
        <v>2</v>
      </c>
    </row>
    <row r="1458" spans="1:16" x14ac:dyDescent="0.2">
      <c r="A1458">
        <f t="shared" si="72"/>
        <v>1457</v>
      </c>
      <c r="B1458">
        <v>55</v>
      </c>
      <c r="C1458" t="s">
        <v>150</v>
      </c>
      <c r="D1458" t="s">
        <v>151</v>
      </c>
      <c r="E1458">
        <v>53</v>
      </c>
      <c r="F1458">
        <v>62.3</v>
      </c>
      <c r="G1458">
        <v>63.6</v>
      </c>
      <c r="H1458">
        <v>71.8</v>
      </c>
      <c r="I1458">
        <v>99.9</v>
      </c>
      <c r="J1458">
        <v>63.7</v>
      </c>
      <c r="K1458" s="1">
        <v>42503</v>
      </c>
      <c r="L1458">
        <v>41.9</v>
      </c>
      <c r="M1458" s="2">
        <v>0.18</v>
      </c>
      <c r="N1458">
        <v>2015</v>
      </c>
      <c r="O1458" s="10">
        <f t="shared" si="70"/>
        <v>42059</v>
      </c>
      <c r="P1458">
        <f t="shared" si="71"/>
        <v>3</v>
      </c>
    </row>
    <row r="1459" spans="1:16" x14ac:dyDescent="0.2">
      <c r="A1459">
        <f t="shared" si="72"/>
        <v>1458</v>
      </c>
      <c r="B1459">
        <v>55</v>
      </c>
      <c r="C1459" t="s">
        <v>79</v>
      </c>
      <c r="D1459" t="s">
        <v>14</v>
      </c>
      <c r="E1459">
        <v>54.4</v>
      </c>
      <c r="F1459">
        <v>52.9</v>
      </c>
      <c r="G1459">
        <v>59.7</v>
      </c>
      <c r="H1459">
        <v>80.400000000000006</v>
      </c>
      <c r="I1459">
        <v>55.4</v>
      </c>
      <c r="J1459">
        <v>63.7</v>
      </c>
      <c r="K1459" s="1">
        <v>35364</v>
      </c>
      <c r="L1459">
        <v>13.9</v>
      </c>
      <c r="M1459" s="2">
        <v>0.13</v>
      </c>
      <c r="N1459">
        <v>2015</v>
      </c>
      <c r="O1459" s="10">
        <f t="shared" si="70"/>
        <v>42060</v>
      </c>
      <c r="P1459">
        <f t="shared" si="71"/>
        <v>4</v>
      </c>
    </row>
    <row r="1460" spans="1:16" x14ac:dyDescent="0.2">
      <c r="A1460">
        <f t="shared" si="72"/>
        <v>1459</v>
      </c>
      <c r="B1460">
        <v>57</v>
      </c>
      <c r="C1460" t="s">
        <v>84</v>
      </c>
      <c r="D1460" t="s">
        <v>14</v>
      </c>
      <c r="E1460">
        <v>56.4</v>
      </c>
      <c r="F1460">
        <v>47.8</v>
      </c>
      <c r="G1460">
        <v>46.7</v>
      </c>
      <c r="H1460">
        <v>94.4</v>
      </c>
      <c r="I1460">
        <v>30.3</v>
      </c>
      <c r="J1460">
        <v>63.6</v>
      </c>
      <c r="K1460" s="1">
        <v>24789</v>
      </c>
      <c r="L1460">
        <v>8.6</v>
      </c>
      <c r="M1460" s="2">
        <v>0.17</v>
      </c>
      <c r="N1460">
        <v>2015</v>
      </c>
      <c r="O1460" s="10">
        <f t="shared" si="70"/>
        <v>42061</v>
      </c>
      <c r="P1460">
        <f t="shared" si="71"/>
        <v>5</v>
      </c>
    </row>
    <row r="1461" spans="1:16" x14ac:dyDescent="0.2">
      <c r="A1461">
        <f t="shared" si="72"/>
        <v>1460</v>
      </c>
      <c r="B1461">
        <v>58</v>
      </c>
      <c r="C1461" t="s">
        <v>138</v>
      </c>
      <c r="D1461" t="s">
        <v>14</v>
      </c>
      <c r="E1461">
        <v>54.6</v>
      </c>
      <c r="F1461">
        <v>37.4</v>
      </c>
      <c r="G1461">
        <v>64.8</v>
      </c>
      <c r="H1461">
        <v>76</v>
      </c>
      <c r="I1461">
        <v>60.4</v>
      </c>
      <c r="J1461">
        <v>62.9</v>
      </c>
      <c r="K1461" s="1">
        <v>44501</v>
      </c>
      <c r="L1461">
        <v>12.4</v>
      </c>
      <c r="M1461" s="2">
        <v>0.12</v>
      </c>
      <c r="N1461">
        <v>2015</v>
      </c>
      <c r="O1461" s="10">
        <f t="shared" si="70"/>
        <v>42062</v>
      </c>
      <c r="P1461">
        <f t="shared" si="71"/>
        <v>6</v>
      </c>
    </row>
    <row r="1462" spans="1:16" x14ac:dyDescent="0.2">
      <c r="A1462">
        <f t="shared" si="72"/>
        <v>1461</v>
      </c>
      <c r="B1462">
        <v>59</v>
      </c>
      <c r="C1462" t="s">
        <v>82</v>
      </c>
      <c r="D1462" t="s">
        <v>44</v>
      </c>
      <c r="E1462">
        <v>70.400000000000006</v>
      </c>
      <c r="F1462">
        <v>29</v>
      </c>
      <c r="G1462">
        <v>68.400000000000006</v>
      </c>
      <c r="H1462">
        <v>57</v>
      </c>
      <c r="I1462">
        <v>73.3</v>
      </c>
      <c r="J1462">
        <v>62.8</v>
      </c>
      <c r="K1462" s="1">
        <v>22809</v>
      </c>
      <c r="L1462">
        <v>5.6</v>
      </c>
      <c r="M1462" s="2">
        <v>7.0000000000000007E-2</v>
      </c>
      <c r="N1462">
        <v>2015</v>
      </c>
      <c r="O1462" s="10">
        <f t="shared" si="70"/>
        <v>42063</v>
      </c>
      <c r="P1462">
        <f t="shared" si="71"/>
        <v>7</v>
      </c>
    </row>
    <row r="1463" spans="1:16" x14ac:dyDescent="0.2">
      <c r="A1463">
        <f t="shared" si="72"/>
        <v>1462</v>
      </c>
      <c r="B1463">
        <v>60</v>
      </c>
      <c r="C1463" t="s">
        <v>96</v>
      </c>
      <c r="D1463" t="s">
        <v>57</v>
      </c>
      <c r="E1463">
        <v>52.8</v>
      </c>
      <c r="F1463">
        <v>83.6</v>
      </c>
      <c r="G1463">
        <v>60.8</v>
      </c>
      <c r="H1463">
        <v>69</v>
      </c>
      <c r="I1463">
        <v>67.3</v>
      </c>
      <c r="J1463">
        <v>62.7</v>
      </c>
      <c r="K1463" s="1">
        <v>41868</v>
      </c>
      <c r="L1463">
        <v>20.2</v>
      </c>
      <c r="M1463" s="2">
        <v>0.28000000000000003</v>
      </c>
      <c r="N1463">
        <v>2015</v>
      </c>
      <c r="O1463" s="10">
        <f t="shared" si="70"/>
        <v>42064</v>
      </c>
      <c r="P1463">
        <f t="shared" si="71"/>
        <v>1</v>
      </c>
    </row>
    <row r="1464" spans="1:16" x14ac:dyDescent="0.2">
      <c r="A1464">
        <f t="shared" si="72"/>
        <v>1463</v>
      </c>
      <c r="B1464">
        <v>61</v>
      </c>
      <c r="C1464" t="s">
        <v>211</v>
      </c>
      <c r="D1464" t="s">
        <v>54</v>
      </c>
      <c r="E1464">
        <v>43.9</v>
      </c>
      <c r="F1464">
        <v>92.5</v>
      </c>
      <c r="G1464">
        <v>55.9</v>
      </c>
      <c r="H1464">
        <v>75.900000000000006</v>
      </c>
      <c r="I1464">
        <v>100</v>
      </c>
      <c r="J1464">
        <v>62.2</v>
      </c>
      <c r="K1464" s="1">
        <v>25028</v>
      </c>
      <c r="L1464">
        <v>16.2</v>
      </c>
      <c r="M1464" s="2">
        <v>0.33</v>
      </c>
      <c r="N1464">
        <v>2015</v>
      </c>
      <c r="O1464" s="10">
        <f t="shared" si="70"/>
        <v>42065</v>
      </c>
      <c r="P1464">
        <f t="shared" si="71"/>
        <v>2</v>
      </c>
    </row>
    <row r="1465" spans="1:16" x14ac:dyDescent="0.2">
      <c r="A1465">
        <f t="shared" si="72"/>
        <v>1464</v>
      </c>
      <c r="B1465">
        <v>61</v>
      </c>
      <c r="C1465" t="s">
        <v>61</v>
      </c>
      <c r="D1465" t="s">
        <v>62</v>
      </c>
      <c r="E1465">
        <v>50.5</v>
      </c>
      <c r="F1465">
        <v>94.5</v>
      </c>
      <c r="G1465">
        <v>47.1</v>
      </c>
      <c r="H1465">
        <v>79.900000000000006</v>
      </c>
      <c r="I1465">
        <v>76.8</v>
      </c>
      <c r="J1465">
        <v>62.2</v>
      </c>
      <c r="K1465" s="1">
        <v>2429</v>
      </c>
      <c r="L1465">
        <v>4.8</v>
      </c>
      <c r="M1465" s="2">
        <v>0.3</v>
      </c>
      <c r="N1465">
        <v>2015</v>
      </c>
      <c r="O1465" s="10">
        <f t="shared" si="70"/>
        <v>42066</v>
      </c>
      <c r="P1465">
        <f t="shared" si="71"/>
        <v>3</v>
      </c>
    </row>
    <row r="1466" spans="1:16" x14ac:dyDescent="0.2">
      <c r="A1466">
        <f t="shared" si="72"/>
        <v>1465</v>
      </c>
      <c r="B1466">
        <v>63</v>
      </c>
      <c r="C1466" t="s">
        <v>522</v>
      </c>
      <c r="D1466" t="s">
        <v>299</v>
      </c>
      <c r="E1466">
        <v>48.2</v>
      </c>
      <c r="F1466">
        <v>50.1</v>
      </c>
      <c r="G1466">
        <v>46</v>
      </c>
      <c r="H1466">
        <v>96.4</v>
      </c>
      <c r="I1466">
        <v>40.1</v>
      </c>
      <c r="J1466">
        <v>61.9</v>
      </c>
      <c r="K1466">
        <v>462</v>
      </c>
      <c r="L1466">
        <v>16.5</v>
      </c>
      <c r="M1466" s="2">
        <v>0.05</v>
      </c>
      <c r="N1466">
        <v>2015</v>
      </c>
      <c r="O1466" s="10">
        <f t="shared" si="70"/>
        <v>42067</v>
      </c>
      <c r="P1466">
        <f t="shared" si="71"/>
        <v>4</v>
      </c>
    </row>
    <row r="1467" spans="1:16" x14ac:dyDescent="0.2">
      <c r="A1467">
        <f t="shared" si="72"/>
        <v>1466</v>
      </c>
      <c r="B1467">
        <v>64</v>
      </c>
      <c r="C1467" t="s">
        <v>159</v>
      </c>
      <c r="D1467" t="s">
        <v>145</v>
      </c>
      <c r="E1467">
        <v>45</v>
      </c>
      <c r="F1467">
        <v>59.5</v>
      </c>
      <c r="G1467">
        <v>58.2</v>
      </c>
      <c r="H1467">
        <v>82.3</v>
      </c>
      <c r="I1467">
        <v>47.3</v>
      </c>
      <c r="J1467">
        <v>61.3</v>
      </c>
      <c r="K1467" s="1">
        <v>21222</v>
      </c>
      <c r="L1467">
        <v>17.100000000000001</v>
      </c>
      <c r="M1467" s="2">
        <v>0.1</v>
      </c>
      <c r="N1467">
        <v>2015</v>
      </c>
      <c r="O1467" s="10">
        <f t="shared" si="70"/>
        <v>42068</v>
      </c>
      <c r="P1467">
        <f t="shared" si="71"/>
        <v>5</v>
      </c>
    </row>
    <row r="1468" spans="1:16" x14ac:dyDescent="0.2">
      <c r="A1468">
        <f t="shared" si="72"/>
        <v>1467</v>
      </c>
      <c r="B1468">
        <v>65</v>
      </c>
      <c r="C1468" t="s">
        <v>107</v>
      </c>
      <c r="D1468" t="s">
        <v>57</v>
      </c>
      <c r="E1468">
        <v>45.8</v>
      </c>
      <c r="F1468">
        <v>80.400000000000006</v>
      </c>
      <c r="G1468">
        <v>58.4</v>
      </c>
      <c r="H1468">
        <v>74.2</v>
      </c>
      <c r="I1468">
        <v>66.2</v>
      </c>
      <c r="J1468">
        <v>61.2</v>
      </c>
      <c r="K1468" s="1">
        <v>34718</v>
      </c>
      <c r="L1468">
        <v>32.700000000000003</v>
      </c>
      <c r="M1468" s="2">
        <v>0.27</v>
      </c>
      <c r="N1468">
        <v>2015</v>
      </c>
      <c r="O1468" s="10">
        <f t="shared" si="70"/>
        <v>42069</v>
      </c>
      <c r="P1468">
        <f t="shared" si="71"/>
        <v>6</v>
      </c>
    </row>
    <row r="1469" spans="1:16" x14ac:dyDescent="0.2">
      <c r="A1469">
        <f t="shared" si="72"/>
        <v>1468</v>
      </c>
      <c r="B1469">
        <v>66</v>
      </c>
      <c r="C1469" t="s">
        <v>46</v>
      </c>
      <c r="D1469" t="s">
        <v>47</v>
      </c>
      <c r="E1469">
        <v>52.7</v>
      </c>
      <c r="F1469">
        <v>36</v>
      </c>
      <c r="G1469">
        <v>49.3</v>
      </c>
      <c r="H1469">
        <v>84.4</v>
      </c>
      <c r="I1469">
        <v>100</v>
      </c>
      <c r="J1469">
        <v>61.1</v>
      </c>
      <c r="K1469" s="1">
        <v>3055</v>
      </c>
      <c r="L1469">
        <v>10.1</v>
      </c>
      <c r="M1469" s="2">
        <v>0.04</v>
      </c>
      <c r="N1469">
        <v>2015</v>
      </c>
      <c r="O1469" s="10">
        <f t="shared" ref="O1469:O1532" si="73">DATE(N1469,1,A67)</f>
        <v>42070</v>
      </c>
      <c r="P1469">
        <f t="shared" si="71"/>
        <v>7</v>
      </c>
    </row>
    <row r="1470" spans="1:16" x14ac:dyDescent="0.2">
      <c r="A1470">
        <f t="shared" si="72"/>
        <v>1469</v>
      </c>
      <c r="B1470">
        <v>67</v>
      </c>
      <c r="C1470" t="s">
        <v>69</v>
      </c>
      <c r="D1470" t="s">
        <v>70</v>
      </c>
      <c r="E1470">
        <v>46.9</v>
      </c>
      <c r="F1470">
        <v>53.9</v>
      </c>
      <c r="G1470">
        <v>48</v>
      </c>
      <c r="H1470">
        <v>92.3</v>
      </c>
      <c r="I1470">
        <v>32.799999999999997</v>
      </c>
      <c r="J1470">
        <v>61</v>
      </c>
      <c r="K1470" s="1">
        <v>25581</v>
      </c>
      <c r="L1470">
        <v>25.6</v>
      </c>
      <c r="M1470" s="2">
        <v>0.12</v>
      </c>
      <c r="N1470">
        <v>2015</v>
      </c>
      <c r="O1470" s="10">
        <f t="shared" si="73"/>
        <v>42071</v>
      </c>
      <c r="P1470">
        <f t="shared" si="71"/>
        <v>1</v>
      </c>
    </row>
    <row r="1471" spans="1:16" x14ac:dyDescent="0.2">
      <c r="A1471">
        <f t="shared" si="72"/>
        <v>1470</v>
      </c>
      <c r="B1471">
        <v>68</v>
      </c>
      <c r="C1471" t="s">
        <v>91</v>
      </c>
      <c r="D1471" t="s">
        <v>14</v>
      </c>
      <c r="E1471">
        <v>54</v>
      </c>
      <c r="F1471">
        <v>51.5</v>
      </c>
      <c r="G1471">
        <v>51.1</v>
      </c>
      <c r="H1471">
        <v>80.400000000000006</v>
      </c>
      <c r="I1471">
        <v>46.8</v>
      </c>
      <c r="J1471">
        <v>60.7</v>
      </c>
      <c r="K1471" s="1">
        <v>51462</v>
      </c>
      <c r="L1471">
        <v>13.4</v>
      </c>
      <c r="M1471" s="2">
        <v>0.12</v>
      </c>
      <c r="N1471">
        <v>2015</v>
      </c>
      <c r="O1471" s="10">
        <f t="shared" si="73"/>
        <v>42072</v>
      </c>
      <c r="P1471">
        <f t="shared" si="71"/>
        <v>2</v>
      </c>
    </row>
    <row r="1472" spans="1:16" x14ac:dyDescent="0.2">
      <c r="A1472">
        <f t="shared" si="72"/>
        <v>1471</v>
      </c>
      <c r="B1472">
        <v>69</v>
      </c>
      <c r="C1472" t="s">
        <v>72</v>
      </c>
      <c r="D1472" t="s">
        <v>14</v>
      </c>
      <c r="E1472">
        <v>41.7</v>
      </c>
      <c r="F1472">
        <v>70.8</v>
      </c>
      <c r="G1472">
        <v>37.1</v>
      </c>
      <c r="H1472">
        <v>99.9</v>
      </c>
      <c r="I1472">
        <v>34.6</v>
      </c>
      <c r="J1472">
        <v>59.8</v>
      </c>
      <c r="K1472" s="1">
        <v>6333</v>
      </c>
      <c r="L1472">
        <v>9</v>
      </c>
      <c r="M1472" s="2">
        <v>0.26</v>
      </c>
      <c r="N1472">
        <v>2015</v>
      </c>
      <c r="O1472" s="10">
        <f t="shared" si="73"/>
        <v>42073</v>
      </c>
      <c r="P1472">
        <f t="shared" si="71"/>
        <v>3</v>
      </c>
    </row>
    <row r="1473" spans="1:16" x14ac:dyDescent="0.2">
      <c r="A1473">
        <f t="shared" si="72"/>
        <v>1472</v>
      </c>
      <c r="B1473">
        <v>70</v>
      </c>
      <c r="C1473" t="s">
        <v>109</v>
      </c>
      <c r="D1473" t="s">
        <v>70</v>
      </c>
      <c r="E1473">
        <v>52.6</v>
      </c>
      <c r="F1473">
        <v>63.1</v>
      </c>
      <c r="G1473">
        <v>45.4</v>
      </c>
      <c r="H1473">
        <v>81.400000000000006</v>
      </c>
      <c r="I1473">
        <v>41.6</v>
      </c>
      <c r="J1473">
        <v>59.6</v>
      </c>
      <c r="K1473" s="1">
        <v>28881</v>
      </c>
      <c r="L1473">
        <v>24.5</v>
      </c>
      <c r="M1473" s="2">
        <v>0.17</v>
      </c>
      <c r="N1473">
        <v>2015</v>
      </c>
      <c r="O1473" s="10">
        <f t="shared" si="73"/>
        <v>42074</v>
      </c>
      <c r="P1473">
        <f t="shared" si="71"/>
        <v>4</v>
      </c>
    </row>
    <row r="1474" spans="1:16" x14ac:dyDescent="0.2">
      <c r="A1474">
        <f t="shared" si="72"/>
        <v>1473</v>
      </c>
      <c r="B1474">
        <v>71</v>
      </c>
      <c r="C1474" t="s">
        <v>188</v>
      </c>
      <c r="D1474" t="s">
        <v>145</v>
      </c>
      <c r="E1474">
        <v>55.5</v>
      </c>
      <c r="F1474">
        <v>77.900000000000006</v>
      </c>
      <c r="G1474">
        <v>71.400000000000006</v>
      </c>
      <c r="H1474">
        <v>42.6</v>
      </c>
      <c r="I1474">
        <v>100</v>
      </c>
      <c r="J1474">
        <v>59.2</v>
      </c>
      <c r="K1474" s="1">
        <v>15920</v>
      </c>
      <c r="L1474">
        <v>19.399999999999999</v>
      </c>
      <c r="M1474" s="2">
        <v>0.25</v>
      </c>
      <c r="N1474">
        <v>2015</v>
      </c>
      <c r="O1474" s="10">
        <f t="shared" si="73"/>
        <v>42075</v>
      </c>
      <c r="P1474">
        <f t="shared" si="71"/>
        <v>5</v>
      </c>
    </row>
    <row r="1475" spans="1:16" x14ac:dyDescent="0.2">
      <c r="A1475">
        <f t="shared" si="72"/>
        <v>1474</v>
      </c>
      <c r="B1475">
        <v>72</v>
      </c>
      <c r="C1475" t="s">
        <v>196</v>
      </c>
      <c r="D1475" t="s">
        <v>145</v>
      </c>
      <c r="E1475">
        <v>39.799999999999997</v>
      </c>
      <c r="F1475">
        <v>66.2</v>
      </c>
      <c r="G1475">
        <v>53.7</v>
      </c>
      <c r="H1475">
        <v>82.3</v>
      </c>
      <c r="I1475">
        <v>54.4</v>
      </c>
      <c r="J1475">
        <v>59.1</v>
      </c>
      <c r="K1475" s="1">
        <v>20580</v>
      </c>
      <c r="L1475">
        <v>18.899999999999999</v>
      </c>
      <c r="M1475" s="2">
        <v>0.18</v>
      </c>
      <c r="N1475">
        <v>2015</v>
      </c>
      <c r="O1475" s="10">
        <f t="shared" si="73"/>
        <v>42076</v>
      </c>
      <c r="P1475">
        <f t="shared" ref="P1475:P1538" si="74" xml:space="preserve"> WEEKDAY(O:O,1)</f>
        <v>6</v>
      </c>
    </row>
    <row r="1476" spans="1:16" x14ac:dyDescent="0.2">
      <c r="A1476">
        <f t="shared" ref="A1476:A1539" si="75">A1475+1</f>
        <v>1475</v>
      </c>
      <c r="B1476">
        <v>73</v>
      </c>
      <c r="C1476" t="s">
        <v>179</v>
      </c>
      <c r="D1476" t="s">
        <v>145</v>
      </c>
      <c r="E1476">
        <v>44.3</v>
      </c>
      <c r="F1476">
        <v>78.7</v>
      </c>
      <c r="G1476">
        <v>46.8</v>
      </c>
      <c r="H1476">
        <v>77.5</v>
      </c>
      <c r="I1476">
        <v>100</v>
      </c>
      <c r="J1476">
        <v>59</v>
      </c>
      <c r="K1476" s="1">
        <v>9248</v>
      </c>
      <c r="L1476">
        <v>17</v>
      </c>
      <c r="M1476" s="2">
        <v>0.21</v>
      </c>
      <c r="N1476">
        <v>2015</v>
      </c>
      <c r="O1476" s="10">
        <f t="shared" si="73"/>
        <v>42077</v>
      </c>
      <c r="P1476">
        <f t="shared" si="74"/>
        <v>7</v>
      </c>
    </row>
    <row r="1477" spans="1:16" x14ac:dyDescent="0.2">
      <c r="A1477">
        <f t="shared" si="75"/>
        <v>1476</v>
      </c>
      <c r="B1477">
        <v>74</v>
      </c>
      <c r="C1477" t="s">
        <v>93</v>
      </c>
      <c r="D1477" t="s">
        <v>20</v>
      </c>
      <c r="E1477">
        <v>43.7</v>
      </c>
      <c r="F1477">
        <v>76.599999999999994</v>
      </c>
      <c r="G1477">
        <v>44.7</v>
      </c>
      <c r="H1477">
        <v>85.1</v>
      </c>
      <c r="I1477">
        <v>42.1</v>
      </c>
      <c r="J1477">
        <v>58.9</v>
      </c>
      <c r="K1477" s="1">
        <v>17906</v>
      </c>
      <c r="L1477">
        <v>14</v>
      </c>
      <c r="M1477" s="2">
        <v>0.25</v>
      </c>
      <c r="N1477">
        <v>2015</v>
      </c>
      <c r="O1477" s="10">
        <f t="shared" si="73"/>
        <v>42078</v>
      </c>
      <c r="P1477">
        <f t="shared" si="74"/>
        <v>1</v>
      </c>
    </row>
    <row r="1478" spans="1:16" x14ac:dyDescent="0.2">
      <c r="A1478">
        <f t="shared" si="75"/>
        <v>1477</v>
      </c>
      <c r="B1478">
        <v>75</v>
      </c>
      <c r="C1478" t="s">
        <v>123</v>
      </c>
      <c r="D1478" t="s">
        <v>30</v>
      </c>
      <c r="E1478">
        <v>41.2</v>
      </c>
      <c r="F1478">
        <v>91.2</v>
      </c>
      <c r="G1478">
        <v>41.1</v>
      </c>
      <c r="H1478">
        <v>81.400000000000006</v>
      </c>
      <c r="I1478">
        <v>97.7</v>
      </c>
      <c r="J1478">
        <v>58.4</v>
      </c>
      <c r="K1478" s="1">
        <v>12551</v>
      </c>
      <c r="L1478">
        <v>17.3</v>
      </c>
      <c r="M1478" s="2">
        <v>0.24</v>
      </c>
      <c r="N1478">
        <v>2015</v>
      </c>
      <c r="O1478" s="10">
        <f t="shared" si="73"/>
        <v>42079</v>
      </c>
      <c r="P1478">
        <f t="shared" si="74"/>
        <v>2</v>
      </c>
    </row>
    <row r="1479" spans="1:16" x14ac:dyDescent="0.2">
      <c r="A1479">
        <f t="shared" si="75"/>
        <v>1478</v>
      </c>
      <c r="B1479">
        <v>75</v>
      </c>
      <c r="C1479" t="s">
        <v>99</v>
      </c>
      <c r="D1479" t="s">
        <v>14</v>
      </c>
      <c r="E1479">
        <v>55.2</v>
      </c>
      <c r="F1479">
        <v>42.7</v>
      </c>
      <c r="G1479">
        <v>44.6</v>
      </c>
      <c r="H1479">
        <v>81.3</v>
      </c>
      <c r="I1479">
        <v>34.4</v>
      </c>
      <c r="J1479">
        <v>58.4</v>
      </c>
      <c r="K1479" s="1">
        <v>36534</v>
      </c>
      <c r="L1479">
        <v>12.9</v>
      </c>
      <c r="M1479" s="2">
        <v>0.2</v>
      </c>
      <c r="N1479">
        <v>2015</v>
      </c>
      <c r="O1479" s="10">
        <f t="shared" si="73"/>
        <v>42080</v>
      </c>
      <c r="P1479">
        <f t="shared" si="74"/>
        <v>3</v>
      </c>
    </row>
    <row r="1480" spans="1:16" x14ac:dyDescent="0.2">
      <c r="A1480">
        <f t="shared" si="75"/>
        <v>1479</v>
      </c>
      <c r="B1480">
        <v>77</v>
      </c>
      <c r="C1480" t="s">
        <v>202</v>
      </c>
      <c r="D1480" t="s">
        <v>145</v>
      </c>
      <c r="E1480">
        <v>42</v>
      </c>
      <c r="F1480">
        <v>60.5</v>
      </c>
      <c r="G1480">
        <v>55.4</v>
      </c>
      <c r="H1480">
        <v>76.599999999999994</v>
      </c>
      <c r="I1480">
        <v>56.7</v>
      </c>
      <c r="J1480">
        <v>58.2</v>
      </c>
      <c r="K1480" s="1">
        <v>24570</v>
      </c>
      <c r="L1480">
        <v>14.4</v>
      </c>
      <c r="M1480" s="2">
        <v>0.11</v>
      </c>
      <c r="N1480">
        <v>2015</v>
      </c>
      <c r="O1480" s="10">
        <f t="shared" si="73"/>
        <v>42081</v>
      </c>
      <c r="P1480">
        <f t="shared" si="74"/>
        <v>4</v>
      </c>
    </row>
    <row r="1481" spans="1:16" x14ac:dyDescent="0.2">
      <c r="A1481">
        <f t="shared" si="75"/>
        <v>1480</v>
      </c>
      <c r="B1481">
        <v>78</v>
      </c>
      <c r="C1481" t="s">
        <v>65</v>
      </c>
      <c r="D1481" t="s">
        <v>62</v>
      </c>
      <c r="E1481">
        <v>48.7</v>
      </c>
      <c r="F1481">
        <v>81.900000000000006</v>
      </c>
      <c r="G1481">
        <v>36.200000000000003</v>
      </c>
      <c r="H1481">
        <v>84.8</v>
      </c>
      <c r="I1481">
        <v>39.4</v>
      </c>
      <c r="J1481">
        <v>58.1</v>
      </c>
      <c r="K1481" s="1">
        <v>2400</v>
      </c>
      <c r="L1481">
        <v>7.9</v>
      </c>
      <c r="M1481" s="2">
        <v>0.2</v>
      </c>
      <c r="N1481">
        <v>2015</v>
      </c>
      <c r="O1481" s="10">
        <f t="shared" si="73"/>
        <v>42082</v>
      </c>
      <c r="P1481">
        <f t="shared" si="74"/>
        <v>5</v>
      </c>
    </row>
    <row r="1482" spans="1:16" x14ac:dyDescent="0.2">
      <c r="A1482">
        <f t="shared" si="75"/>
        <v>1481</v>
      </c>
      <c r="B1482">
        <v>79</v>
      </c>
      <c r="C1482" t="s">
        <v>178</v>
      </c>
      <c r="D1482" t="s">
        <v>145</v>
      </c>
      <c r="E1482">
        <v>38.200000000000003</v>
      </c>
      <c r="F1482">
        <v>52.9</v>
      </c>
      <c r="G1482">
        <v>54.8</v>
      </c>
      <c r="H1482">
        <v>80</v>
      </c>
      <c r="I1482">
        <v>84.1</v>
      </c>
      <c r="J1482">
        <v>58</v>
      </c>
      <c r="K1482" s="1">
        <v>30779</v>
      </c>
      <c r="L1482">
        <v>15.4</v>
      </c>
      <c r="M1482" s="2">
        <v>7.0000000000000007E-2</v>
      </c>
      <c r="N1482">
        <v>2015</v>
      </c>
      <c r="O1482" s="10">
        <f t="shared" si="73"/>
        <v>42083</v>
      </c>
      <c r="P1482">
        <f t="shared" si="74"/>
        <v>6</v>
      </c>
    </row>
    <row r="1483" spans="1:16" x14ac:dyDescent="0.2">
      <c r="A1483">
        <f t="shared" si="75"/>
        <v>1482</v>
      </c>
      <c r="B1483">
        <v>80</v>
      </c>
      <c r="C1483" t="s">
        <v>215</v>
      </c>
      <c r="D1483" t="s">
        <v>70</v>
      </c>
      <c r="E1483">
        <v>51.9</v>
      </c>
      <c r="F1483">
        <v>55.7</v>
      </c>
      <c r="G1483">
        <v>52.6</v>
      </c>
      <c r="H1483">
        <v>71.900000000000006</v>
      </c>
      <c r="I1483">
        <v>31.9</v>
      </c>
      <c r="J1483">
        <v>57.9</v>
      </c>
      <c r="K1483" s="1">
        <v>29987</v>
      </c>
      <c r="L1483">
        <v>52.5</v>
      </c>
      <c r="M1483" s="2">
        <v>0.16</v>
      </c>
      <c r="N1483">
        <v>2015</v>
      </c>
      <c r="O1483" s="10">
        <f t="shared" si="73"/>
        <v>42084</v>
      </c>
      <c r="P1483">
        <f t="shared" si="74"/>
        <v>7</v>
      </c>
    </row>
    <row r="1484" spans="1:16" x14ac:dyDescent="0.2">
      <c r="A1484">
        <f t="shared" si="75"/>
        <v>1483</v>
      </c>
      <c r="B1484">
        <v>81</v>
      </c>
      <c r="C1484" t="s">
        <v>248</v>
      </c>
      <c r="D1484" t="s">
        <v>70</v>
      </c>
      <c r="E1484">
        <v>49.4</v>
      </c>
      <c r="F1484">
        <v>56.6</v>
      </c>
      <c r="G1484">
        <v>58</v>
      </c>
      <c r="H1484">
        <v>67.599999999999994</v>
      </c>
      <c r="I1484">
        <v>33.5</v>
      </c>
      <c r="J1484">
        <v>57.6</v>
      </c>
      <c r="K1484" s="1">
        <v>33062</v>
      </c>
      <c r="L1484">
        <v>39.299999999999997</v>
      </c>
      <c r="M1484" s="2">
        <v>0.2</v>
      </c>
      <c r="N1484">
        <v>2015</v>
      </c>
      <c r="O1484" s="10">
        <f t="shared" si="73"/>
        <v>42085</v>
      </c>
      <c r="P1484">
        <f t="shared" si="74"/>
        <v>1</v>
      </c>
    </row>
    <row r="1485" spans="1:16" x14ac:dyDescent="0.2">
      <c r="A1485">
        <f t="shared" si="75"/>
        <v>1484</v>
      </c>
      <c r="B1485">
        <v>82</v>
      </c>
      <c r="C1485" t="s">
        <v>154</v>
      </c>
      <c r="D1485" t="s">
        <v>14</v>
      </c>
      <c r="E1485">
        <v>51.1</v>
      </c>
      <c r="F1485">
        <v>55</v>
      </c>
      <c r="G1485">
        <v>49.4</v>
      </c>
      <c r="H1485">
        <v>74</v>
      </c>
      <c r="I1485">
        <v>31.7</v>
      </c>
      <c r="J1485">
        <v>57.3</v>
      </c>
      <c r="K1485" s="1">
        <v>44750</v>
      </c>
      <c r="L1485">
        <v>15.7</v>
      </c>
      <c r="M1485" s="2">
        <v>0.15</v>
      </c>
      <c r="N1485">
        <v>2015</v>
      </c>
      <c r="O1485" s="10">
        <f t="shared" si="73"/>
        <v>42086</v>
      </c>
      <c r="P1485">
        <f t="shared" si="74"/>
        <v>2</v>
      </c>
    </row>
    <row r="1486" spans="1:16" x14ac:dyDescent="0.2">
      <c r="A1486">
        <f t="shared" si="75"/>
        <v>1485</v>
      </c>
      <c r="B1486">
        <v>83</v>
      </c>
      <c r="C1486" t="s">
        <v>111</v>
      </c>
      <c r="D1486" t="s">
        <v>20</v>
      </c>
      <c r="E1486">
        <v>37.200000000000003</v>
      </c>
      <c r="F1486">
        <v>80.400000000000006</v>
      </c>
      <c r="G1486">
        <v>40.700000000000003</v>
      </c>
      <c r="H1486">
        <v>88.9</v>
      </c>
      <c r="I1486">
        <v>34.799999999999997</v>
      </c>
      <c r="J1486">
        <v>56.9</v>
      </c>
      <c r="K1486" s="1">
        <v>15489</v>
      </c>
      <c r="L1486">
        <v>15.7</v>
      </c>
      <c r="M1486" s="2">
        <v>0.24</v>
      </c>
      <c r="N1486">
        <v>2015</v>
      </c>
      <c r="O1486" s="10">
        <f t="shared" si="73"/>
        <v>42087</v>
      </c>
      <c r="P1486">
        <f t="shared" si="74"/>
        <v>3</v>
      </c>
    </row>
    <row r="1487" spans="1:16" x14ac:dyDescent="0.2">
      <c r="A1487">
        <f t="shared" si="75"/>
        <v>1486</v>
      </c>
      <c r="B1487">
        <v>83</v>
      </c>
      <c r="C1487" t="s">
        <v>216</v>
      </c>
      <c r="D1487" t="s">
        <v>57</v>
      </c>
      <c r="E1487">
        <v>43.7</v>
      </c>
      <c r="F1487">
        <v>79.599999999999994</v>
      </c>
      <c r="G1487">
        <v>54.4</v>
      </c>
      <c r="H1487">
        <v>65.7</v>
      </c>
      <c r="I1487">
        <v>73.400000000000006</v>
      </c>
      <c r="J1487">
        <v>56.9</v>
      </c>
      <c r="K1487" s="1">
        <v>50882</v>
      </c>
      <c r="L1487">
        <v>40.5</v>
      </c>
      <c r="M1487" s="2">
        <v>0.36</v>
      </c>
      <c r="N1487">
        <v>2015</v>
      </c>
      <c r="O1487" s="10">
        <f t="shared" si="73"/>
        <v>42088</v>
      </c>
      <c r="P1487">
        <f t="shared" si="74"/>
        <v>4</v>
      </c>
    </row>
    <row r="1488" spans="1:16" x14ac:dyDescent="0.2">
      <c r="A1488">
        <f t="shared" si="75"/>
        <v>1487</v>
      </c>
      <c r="B1488">
        <v>85</v>
      </c>
      <c r="C1488" t="s">
        <v>220</v>
      </c>
      <c r="D1488" t="s">
        <v>142</v>
      </c>
      <c r="E1488">
        <v>45.5</v>
      </c>
      <c r="F1488">
        <v>38.700000000000003</v>
      </c>
      <c r="G1488">
        <v>36.9</v>
      </c>
      <c r="H1488">
        <v>92</v>
      </c>
      <c r="I1488">
        <v>55.2</v>
      </c>
      <c r="J1488">
        <v>56.6</v>
      </c>
      <c r="K1488" s="1">
        <v>25779</v>
      </c>
      <c r="L1488">
        <v>22.2</v>
      </c>
      <c r="M1488" s="2">
        <v>7.0000000000000007E-2</v>
      </c>
      <c r="N1488">
        <v>2015</v>
      </c>
      <c r="O1488" s="10">
        <f t="shared" si="73"/>
        <v>42089</v>
      </c>
      <c r="P1488">
        <f t="shared" si="74"/>
        <v>5</v>
      </c>
    </row>
    <row r="1489" spans="1:16" x14ac:dyDescent="0.2">
      <c r="A1489">
        <f t="shared" si="75"/>
        <v>1488</v>
      </c>
      <c r="B1489">
        <v>86</v>
      </c>
      <c r="C1489" t="s">
        <v>122</v>
      </c>
      <c r="D1489" t="s">
        <v>14</v>
      </c>
      <c r="E1489">
        <v>44.9</v>
      </c>
      <c r="F1489">
        <v>38.799999999999997</v>
      </c>
      <c r="G1489">
        <v>51.4</v>
      </c>
      <c r="H1489">
        <v>74</v>
      </c>
      <c r="I1489">
        <v>99.6</v>
      </c>
      <c r="J1489">
        <v>56.5</v>
      </c>
      <c r="K1489" s="1">
        <v>36429</v>
      </c>
      <c r="L1489">
        <v>12.7</v>
      </c>
      <c r="M1489" s="2">
        <v>0.08</v>
      </c>
      <c r="N1489">
        <v>2015</v>
      </c>
      <c r="O1489" s="10">
        <f t="shared" si="73"/>
        <v>42090</v>
      </c>
      <c r="P1489">
        <f t="shared" si="74"/>
        <v>6</v>
      </c>
    </row>
    <row r="1490" spans="1:16" x14ac:dyDescent="0.2">
      <c r="A1490">
        <f t="shared" si="75"/>
        <v>1489</v>
      </c>
      <c r="B1490">
        <v>86</v>
      </c>
      <c r="C1490" t="s">
        <v>88</v>
      </c>
      <c r="D1490" t="s">
        <v>14</v>
      </c>
      <c r="E1490">
        <v>43.3</v>
      </c>
      <c r="F1490">
        <v>51.4</v>
      </c>
      <c r="G1490">
        <v>38.5</v>
      </c>
      <c r="H1490">
        <v>90</v>
      </c>
      <c r="I1490">
        <v>49</v>
      </c>
      <c r="J1490">
        <v>56.5</v>
      </c>
      <c r="K1490" s="1">
        <v>11829</v>
      </c>
      <c r="L1490">
        <v>13.8</v>
      </c>
      <c r="M1490" s="2">
        <v>0.1</v>
      </c>
      <c r="N1490">
        <v>2015</v>
      </c>
      <c r="O1490" s="10">
        <f t="shared" si="73"/>
        <v>42091</v>
      </c>
      <c r="P1490">
        <f t="shared" si="74"/>
        <v>7</v>
      </c>
    </row>
    <row r="1491" spans="1:16" x14ac:dyDescent="0.2">
      <c r="A1491">
        <f t="shared" si="75"/>
        <v>1490</v>
      </c>
      <c r="B1491">
        <v>88</v>
      </c>
      <c r="C1491" t="s">
        <v>78</v>
      </c>
      <c r="D1491" t="s">
        <v>14</v>
      </c>
      <c r="E1491">
        <v>43.6</v>
      </c>
      <c r="F1491">
        <v>51.1</v>
      </c>
      <c r="G1491">
        <v>33.9</v>
      </c>
      <c r="H1491">
        <v>92.9</v>
      </c>
      <c r="I1491">
        <v>58.7</v>
      </c>
      <c r="J1491">
        <v>56.4</v>
      </c>
      <c r="K1491" s="1">
        <v>10410</v>
      </c>
      <c r="L1491">
        <v>10</v>
      </c>
      <c r="M1491" s="2">
        <v>0.14000000000000001</v>
      </c>
      <c r="N1491">
        <v>2015</v>
      </c>
      <c r="O1491" s="10">
        <f t="shared" si="73"/>
        <v>42092</v>
      </c>
      <c r="P1491">
        <f t="shared" si="74"/>
        <v>1</v>
      </c>
    </row>
    <row r="1492" spans="1:16" x14ac:dyDescent="0.2">
      <c r="A1492">
        <f t="shared" si="75"/>
        <v>1491</v>
      </c>
      <c r="B1492">
        <v>88</v>
      </c>
      <c r="C1492" t="s">
        <v>74</v>
      </c>
      <c r="D1492" t="s">
        <v>14</v>
      </c>
      <c r="E1492">
        <v>39.5</v>
      </c>
      <c r="F1492">
        <v>56.1</v>
      </c>
      <c r="G1492">
        <v>41.7</v>
      </c>
      <c r="H1492">
        <v>89.5</v>
      </c>
      <c r="I1492">
        <v>40</v>
      </c>
      <c r="J1492">
        <v>56.4</v>
      </c>
      <c r="K1492" s="1">
        <v>26614</v>
      </c>
      <c r="L1492">
        <v>16.100000000000001</v>
      </c>
      <c r="M1492" s="2">
        <v>0.16</v>
      </c>
      <c r="N1492">
        <v>2015</v>
      </c>
      <c r="O1492" s="10">
        <f t="shared" si="73"/>
        <v>42093</v>
      </c>
      <c r="P1492">
        <f t="shared" si="74"/>
        <v>2</v>
      </c>
    </row>
    <row r="1493" spans="1:16" x14ac:dyDescent="0.2">
      <c r="A1493">
        <f t="shared" si="75"/>
        <v>1492</v>
      </c>
      <c r="B1493">
        <v>90</v>
      </c>
      <c r="C1493" t="s">
        <v>157</v>
      </c>
      <c r="D1493" t="s">
        <v>151</v>
      </c>
      <c r="E1493">
        <v>42.5</v>
      </c>
      <c r="F1493">
        <v>49.1</v>
      </c>
      <c r="G1493">
        <v>51.6</v>
      </c>
      <c r="H1493">
        <v>73.8</v>
      </c>
      <c r="I1493">
        <v>85.3</v>
      </c>
      <c r="J1493">
        <v>56.2</v>
      </c>
      <c r="K1493" s="1">
        <v>32166</v>
      </c>
      <c r="L1493">
        <v>34.1</v>
      </c>
      <c r="M1493" s="2">
        <v>0.09</v>
      </c>
      <c r="N1493">
        <v>2015</v>
      </c>
      <c r="O1493" s="10">
        <f t="shared" si="73"/>
        <v>42094</v>
      </c>
      <c r="P1493">
        <f t="shared" si="74"/>
        <v>3</v>
      </c>
    </row>
    <row r="1494" spans="1:16" x14ac:dyDescent="0.2">
      <c r="A1494">
        <f t="shared" si="75"/>
        <v>1493</v>
      </c>
      <c r="B1494">
        <v>91</v>
      </c>
      <c r="C1494" t="s">
        <v>81</v>
      </c>
      <c r="D1494" t="s">
        <v>14</v>
      </c>
      <c r="E1494">
        <v>44.8</v>
      </c>
      <c r="F1494">
        <v>40.299999999999997</v>
      </c>
      <c r="G1494">
        <v>49.1</v>
      </c>
      <c r="H1494">
        <v>78.7</v>
      </c>
      <c r="I1494">
        <v>52.8</v>
      </c>
      <c r="J1494">
        <v>56.1</v>
      </c>
      <c r="K1494" s="1">
        <v>56959</v>
      </c>
      <c r="L1494">
        <v>13</v>
      </c>
      <c r="M1494" s="2">
        <v>0.11</v>
      </c>
      <c r="N1494">
        <v>2015</v>
      </c>
      <c r="O1494" s="10">
        <f t="shared" si="73"/>
        <v>42095</v>
      </c>
      <c r="P1494">
        <f t="shared" si="74"/>
        <v>4</v>
      </c>
    </row>
    <row r="1495" spans="1:16" x14ac:dyDescent="0.2">
      <c r="A1495">
        <f t="shared" si="75"/>
        <v>1494</v>
      </c>
      <c r="B1495">
        <v>91</v>
      </c>
      <c r="C1495" t="s">
        <v>89</v>
      </c>
      <c r="D1495" t="s">
        <v>14</v>
      </c>
      <c r="E1495">
        <v>45.2</v>
      </c>
      <c r="F1495">
        <v>32.200000000000003</v>
      </c>
      <c r="G1495">
        <v>46.3</v>
      </c>
      <c r="H1495">
        <v>84.4</v>
      </c>
      <c r="I1495">
        <v>38.5</v>
      </c>
      <c r="J1495">
        <v>56.1</v>
      </c>
      <c r="K1495" s="1">
        <v>26485</v>
      </c>
      <c r="L1495">
        <v>5.8</v>
      </c>
      <c r="M1495" s="2">
        <v>0.1</v>
      </c>
      <c r="N1495">
        <v>2015</v>
      </c>
      <c r="O1495" s="10">
        <f t="shared" si="73"/>
        <v>42096</v>
      </c>
      <c r="P1495">
        <f t="shared" si="74"/>
        <v>5</v>
      </c>
    </row>
    <row r="1496" spans="1:16" x14ac:dyDescent="0.2">
      <c r="A1496">
        <f t="shared" si="75"/>
        <v>1495</v>
      </c>
      <c r="B1496">
        <v>93</v>
      </c>
      <c r="C1496" t="s">
        <v>86</v>
      </c>
      <c r="D1496" t="s">
        <v>14</v>
      </c>
      <c r="E1496">
        <v>49</v>
      </c>
      <c r="F1496">
        <v>42.9</v>
      </c>
      <c r="G1496">
        <v>32.4</v>
      </c>
      <c r="H1496">
        <v>89.5</v>
      </c>
      <c r="I1496">
        <v>42.3</v>
      </c>
      <c r="J1496">
        <v>55.5</v>
      </c>
      <c r="K1496" s="1">
        <v>12338</v>
      </c>
      <c r="L1496">
        <v>4.5</v>
      </c>
      <c r="M1496" s="2">
        <v>0.18</v>
      </c>
      <c r="N1496">
        <v>2015</v>
      </c>
      <c r="O1496" s="10">
        <f t="shared" si="73"/>
        <v>42097</v>
      </c>
      <c r="P1496">
        <f t="shared" si="74"/>
        <v>6</v>
      </c>
    </row>
    <row r="1497" spans="1:16" x14ac:dyDescent="0.2">
      <c r="A1497">
        <f t="shared" si="75"/>
        <v>1496</v>
      </c>
      <c r="B1497">
        <v>94</v>
      </c>
      <c r="C1497" t="s">
        <v>119</v>
      </c>
      <c r="D1497" t="s">
        <v>33</v>
      </c>
      <c r="E1497">
        <v>38.1</v>
      </c>
      <c r="F1497">
        <v>69.400000000000006</v>
      </c>
      <c r="G1497">
        <v>43.2</v>
      </c>
      <c r="H1497">
        <v>78.8</v>
      </c>
      <c r="I1497">
        <v>85</v>
      </c>
      <c r="J1497">
        <v>55.3</v>
      </c>
      <c r="K1497" s="1">
        <v>23823</v>
      </c>
      <c r="L1497">
        <v>19.3</v>
      </c>
      <c r="M1497" s="2">
        <v>0.15</v>
      </c>
      <c r="N1497">
        <v>2015</v>
      </c>
      <c r="O1497" s="10">
        <f t="shared" si="73"/>
        <v>42098</v>
      </c>
      <c r="P1497">
        <f t="shared" si="74"/>
        <v>7</v>
      </c>
    </row>
    <row r="1498" spans="1:16" x14ac:dyDescent="0.2">
      <c r="A1498">
        <f t="shared" si="75"/>
        <v>1497</v>
      </c>
      <c r="B1498">
        <v>94</v>
      </c>
      <c r="C1498" t="s">
        <v>161</v>
      </c>
      <c r="D1498" t="s">
        <v>20</v>
      </c>
      <c r="E1498">
        <v>37</v>
      </c>
      <c r="F1498">
        <v>78.8</v>
      </c>
      <c r="G1498">
        <v>40.5</v>
      </c>
      <c r="H1498">
        <v>83.7</v>
      </c>
      <c r="I1498">
        <v>39.9</v>
      </c>
      <c r="J1498">
        <v>55.3</v>
      </c>
      <c r="K1498" s="1">
        <v>22616</v>
      </c>
      <c r="L1498">
        <v>16</v>
      </c>
      <c r="M1498" s="2">
        <v>0.28999999999999998</v>
      </c>
      <c r="N1498">
        <v>2015</v>
      </c>
      <c r="O1498" s="10">
        <f t="shared" si="73"/>
        <v>42099</v>
      </c>
      <c r="P1498">
        <f t="shared" si="74"/>
        <v>1</v>
      </c>
    </row>
    <row r="1499" spans="1:16" x14ac:dyDescent="0.2">
      <c r="A1499">
        <f t="shared" si="75"/>
        <v>1498</v>
      </c>
      <c r="B1499">
        <v>96</v>
      </c>
      <c r="C1499" t="s">
        <v>76</v>
      </c>
      <c r="D1499" t="s">
        <v>14</v>
      </c>
      <c r="E1499">
        <v>46</v>
      </c>
      <c r="F1499">
        <v>28.3</v>
      </c>
      <c r="G1499">
        <v>38.200000000000003</v>
      </c>
      <c r="H1499">
        <v>87.7</v>
      </c>
      <c r="I1499">
        <v>59.4</v>
      </c>
      <c r="J1499">
        <v>55.2</v>
      </c>
      <c r="K1499" s="1">
        <v>12161</v>
      </c>
      <c r="L1499">
        <v>3.6</v>
      </c>
      <c r="M1499" s="2">
        <v>0.1</v>
      </c>
      <c r="N1499">
        <v>2015</v>
      </c>
      <c r="O1499" s="10">
        <f t="shared" si="73"/>
        <v>42100</v>
      </c>
      <c r="P1499">
        <f t="shared" si="74"/>
        <v>2</v>
      </c>
    </row>
    <row r="1500" spans="1:16" x14ac:dyDescent="0.2">
      <c r="A1500">
        <f t="shared" si="75"/>
        <v>1499</v>
      </c>
      <c r="B1500">
        <v>97</v>
      </c>
      <c r="C1500" t="s">
        <v>92</v>
      </c>
      <c r="D1500" t="s">
        <v>14</v>
      </c>
      <c r="E1500">
        <v>35</v>
      </c>
      <c r="F1500">
        <v>39.1</v>
      </c>
      <c r="G1500">
        <v>38.299999999999997</v>
      </c>
      <c r="H1500">
        <v>97.4</v>
      </c>
      <c r="I1500">
        <v>49</v>
      </c>
      <c r="J1500">
        <v>55.1</v>
      </c>
      <c r="K1500" s="1">
        <v>29325</v>
      </c>
      <c r="L1500">
        <v>16.100000000000001</v>
      </c>
      <c r="M1500" s="2">
        <v>0.08</v>
      </c>
      <c r="N1500">
        <v>2015</v>
      </c>
      <c r="O1500" s="10">
        <f t="shared" si="73"/>
        <v>42101</v>
      </c>
      <c r="P1500">
        <f t="shared" si="74"/>
        <v>3</v>
      </c>
    </row>
    <row r="1501" spans="1:16" x14ac:dyDescent="0.2">
      <c r="A1501">
        <f t="shared" si="75"/>
        <v>1500</v>
      </c>
      <c r="B1501">
        <v>98</v>
      </c>
      <c r="C1501" t="s">
        <v>162</v>
      </c>
      <c r="D1501" t="s">
        <v>68</v>
      </c>
      <c r="E1501">
        <v>30.1</v>
      </c>
      <c r="F1501">
        <v>53.2</v>
      </c>
      <c r="G1501">
        <v>45</v>
      </c>
      <c r="H1501">
        <v>90.9</v>
      </c>
      <c r="I1501">
        <v>32.4</v>
      </c>
      <c r="J1501">
        <v>54.6</v>
      </c>
      <c r="K1501" s="1">
        <v>31715</v>
      </c>
      <c r="L1501">
        <v>23.7</v>
      </c>
      <c r="M1501" s="2">
        <v>0.08</v>
      </c>
      <c r="N1501">
        <v>2015</v>
      </c>
      <c r="O1501" s="10">
        <f t="shared" si="73"/>
        <v>42102</v>
      </c>
      <c r="P1501">
        <f t="shared" si="74"/>
        <v>4</v>
      </c>
    </row>
    <row r="1502" spans="1:16" x14ac:dyDescent="0.2">
      <c r="A1502">
        <f t="shared" si="75"/>
        <v>1501</v>
      </c>
      <c r="B1502">
        <v>98</v>
      </c>
      <c r="C1502" t="s">
        <v>127</v>
      </c>
      <c r="D1502" t="s">
        <v>70</v>
      </c>
      <c r="E1502">
        <v>45.6</v>
      </c>
      <c r="F1502">
        <v>64</v>
      </c>
      <c r="G1502">
        <v>37.4</v>
      </c>
      <c r="H1502">
        <v>78.8</v>
      </c>
      <c r="I1502">
        <v>49</v>
      </c>
      <c r="J1502">
        <v>54.6</v>
      </c>
      <c r="K1502" s="1">
        <v>35565</v>
      </c>
      <c r="L1502">
        <v>31.5</v>
      </c>
      <c r="M1502" s="2">
        <v>0.2</v>
      </c>
      <c r="N1502">
        <v>2015</v>
      </c>
      <c r="O1502" s="10">
        <f t="shared" si="73"/>
        <v>42103</v>
      </c>
      <c r="P1502">
        <f t="shared" si="74"/>
        <v>5</v>
      </c>
    </row>
    <row r="1503" spans="1:16" x14ac:dyDescent="0.2">
      <c r="A1503">
        <f t="shared" si="75"/>
        <v>1502</v>
      </c>
      <c r="B1503">
        <v>98</v>
      </c>
      <c r="C1503" t="s">
        <v>185</v>
      </c>
      <c r="D1503" t="s">
        <v>68</v>
      </c>
      <c r="E1503">
        <v>40.200000000000003</v>
      </c>
      <c r="F1503">
        <v>57.5</v>
      </c>
      <c r="G1503">
        <v>53</v>
      </c>
      <c r="H1503">
        <v>70.900000000000006</v>
      </c>
      <c r="I1503">
        <v>39.6</v>
      </c>
      <c r="J1503">
        <v>54.6</v>
      </c>
      <c r="K1503" s="1">
        <v>25266</v>
      </c>
      <c r="L1503">
        <v>18.2</v>
      </c>
      <c r="M1503" s="2">
        <v>0.12</v>
      </c>
      <c r="N1503">
        <v>2015</v>
      </c>
      <c r="O1503" s="10">
        <f t="shared" si="73"/>
        <v>42104</v>
      </c>
      <c r="P1503">
        <f t="shared" si="74"/>
        <v>6</v>
      </c>
    </row>
    <row r="1504" spans="1:16" x14ac:dyDescent="0.2">
      <c r="A1504">
        <f t="shared" si="75"/>
        <v>1503</v>
      </c>
      <c r="B1504">
        <v>101</v>
      </c>
      <c r="C1504" t="s">
        <v>265</v>
      </c>
      <c r="D1504" t="s">
        <v>145</v>
      </c>
      <c r="E1504">
        <v>32.4</v>
      </c>
      <c r="F1504">
        <v>89.7</v>
      </c>
      <c r="G1504">
        <v>48.1</v>
      </c>
      <c r="H1504">
        <v>70.099999999999994</v>
      </c>
      <c r="I1504">
        <v>96.1</v>
      </c>
      <c r="J1504">
        <v>54.3</v>
      </c>
      <c r="K1504" s="1">
        <v>15626</v>
      </c>
      <c r="L1504">
        <v>18.899999999999999</v>
      </c>
      <c r="M1504" s="2">
        <v>0.48</v>
      </c>
      <c r="N1504">
        <v>2015</v>
      </c>
      <c r="O1504" s="10">
        <f t="shared" si="73"/>
        <v>42105</v>
      </c>
      <c r="P1504">
        <f t="shared" si="74"/>
        <v>7</v>
      </c>
    </row>
    <row r="1505" spans="1:16" x14ac:dyDescent="0.2">
      <c r="A1505">
        <f t="shared" si="75"/>
        <v>1504</v>
      </c>
      <c r="B1505">
        <v>102</v>
      </c>
      <c r="C1505" t="s">
        <v>133</v>
      </c>
      <c r="D1505" t="s">
        <v>14</v>
      </c>
      <c r="E1505">
        <v>47.8</v>
      </c>
      <c r="F1505">
        <v>64.3</v>
      </c>
      <c r="G1505">
        <v>50.5</v>
      </c>
      <c r="H1505">
        <v>62.2</v>
      </c>
      <c r="I1505">
        <v>49</v>
      </c>
      <c r="J1505">
        <v>54</v>
      </c>
      <c r="K1505" s="1">
        <v>39256</v>
      </c>
      <c r="L1505">
        <v>18.100000000000001</v>
      </c>
      <c r="M1505" s="2">
        <v>0.22</v>
      </c>
      <c r="N1505">
        <v>2015</v>
      </c>
      <c r="O1505" s="10">
        <f t="shared" si="73"/>
        <v>42106</v>
      </c>
      <c r="P1505">
        <f t="shared" si="74"/>
        <v>1</v>
      </c>
    </row>
    <row r="1506" spans="1:16" x14ac:dyDescent="0.2">
      <c r="A1506">
        <f t="shared" si="75"/>
        <v>1505</v>
      </c>
      <c r="B1506">
        <v>103</v>
      </c>
      <c r="C1506" t="s">
        <v>174</v>
      </c>
      <c r="D1506" t="s">
        <v>62</v>
      </c>
      <c r="E1506">
        <v>47.3</v>
      </c>
      <c r="F1506">
        <v>64.7</v>
      </c>
      <c r="G1506">
        <v>30</v>
      </c>
      <c r="H1506">
        <v>83.3</v>
      </c>
      <c r="I1506">
        <v>33.4</v>
      </c>
      <c r="J1506">
        <v>53.9</v>
      </c>
      <c r="K1506" s="1">
        <v>27862</v>
      </c>
      <c r="L1506">
        <v>8.6999999999999993</v>
      </c>
      <c r="M1506" s="2">
        <v>0.18</v>
      </c>
      <c r="N1506">
        <v>2015</v>
      </c>
      <c r="O1506" s="10">
        <f t="shared" si="73"/>
        <v>42107</v>
      </c>
      <c r="P1506">
        <f t="shared" si="74"/>
        <v>2</v>
      </c>
    </row>
    <row r="1507" spans="1:16" x14ac:dyDescent="0.2">
      <c r="A1507">
        <f t="shared" si="75"/>
        <v>1506</v>
      </c>
      <c r="B1507">
        <v>103</v>
      </c>
      <c r="C1507" t="s">
        <v>128</v>
      </c>
      <c r="D1507" t="s">
        <v>129</v>
      </c>
      <c r="E1507">
        <v>37.5</v>
      </c>
      <c r="F1507">
        <v>49.7</v>
      </c>
      <c r="G1507">
        <v>48.1</v>
      </c>
      <c r="H1507">
        <v>79</v>
      </c>
      <c r="I1507">
        <v>31.5</v>
      </c>
      <c r="J1507">
        <v>53.9</v>
      </c>
      <c r="K1507" s="1">
        <v>23505</v>
      </c>
      <c r="L1507">
        <v>15.1</v>
      </c>
      <c r="M1507" s="2">
        <v>0.06</v>
      </c>
      <c r="N1507">
        <v>2015</v>
      </c>
      <c r="O1507" s="10">
        <f t="shared" si="73"/>
        <v>42108</v>
      </c>
      <c r="P1507">
        <f t="shared" si="74"/>
        <v>3</v>
      </c>
    </row>
    <row r="1508" spans="1:16" x14ac:dyDescent="0.2">
      <c r="A1508">
        <f t="shared" si="75"/>
        <v>1507</v>
      </c>
      <c r="B1508">
        <v>103</v>
      </c>
      <c r="C1508" t="s">
        <v>249</v>
      </c>
      <c r="D1508" t="s">
        <v>20</v>
      </c>
      <c r="E1508">
        <v>41.1</v>
      </c>
      <c r="F1508">
        <v>85.7</v>
      </c>
      <c r="G1508">
        <v>45.8</v>
      </c>
      <c r="H1508">
        <v>68.2</v>
      </c>
      <c r="I1508">
        <v>35.6</v>
      </c>
      <c r="J1508">
        <v>53.9</v>
      </c>
      <c r="K1508" s="1">
        <v>18529</v>
      </c>
      <c r="L1508">
        <v>16.600000000000001</v>
      </c>
      <c r="M1508" s="2">
        <v>0.37</v>
      </c>
      <c r="N1508">
        <v>2015</v>
      </c>
      <c r="O1508" s="10">
        <f t="shared" si="73"/>
        <v>42109</v>
      </c>
      <c r="P1508">
        <f t="shared" si="74"/>
        <v>4</v>
      </c>
    </row>
    <row r="1509" spans="1:16" x14ac:dyDescent="0.2">
      <c r="A1509">
        <f t="shared" si="75"/>
        <v>1508</v>
      </c>
      <c r="B1509">
        <v>103</v>
      </c>
      <c r="C1509" t="s">
        <v>117</v>
      </c>
      <c r="D1509" t="s">
        <v>30</v>
      </c>
      <c r="E1509">
        <v>40.200000000000003</v>
      </c>
      <c r="F1509">
        <v>86.9</v>
      </c>
      <c r="G1509">
        <v>33.1</v>
      </c>
      <c r="H1509">
        <v>81.400000000000006</v>
      </c>
      <c r="I1509">
        <v>40.1</v>
      </c>
      <c r="J1509">
        <v>53.9</v>
      </c>
      <c r="K1509" s="1">
        <v>26583</v>
      </c>
      <c r="L1509">
        <v>6.5</v>
      </c>
      <c r="M1509" s="2">
        <v>0.19</v>
      </c>
      <c r="N1509">
        <v>2015</v>
      </c>
      <c r="O1509" s="10">
        <f t="shared" si="73"/>
        <v>42110</v>
      </c>
      <c r="P1509">
        <f t="shared" si="74"/>
        <v>5</v>
      </c>
    </row>
    <row r="1510" spans="1:16" x14ac:dyDescent="0.2">
      <c r="A1510">
        <f t="shared" si="75"/>
        <v>1509</v>
      </c>
      <c r="B1510">
        <v>107</v>
      </c>
      <c r="C1510" t="s">
        <v>153</v>
      </c>
      <c r="D1510" t="s">
        <v>20</v>
      </c>
      <c r="E1510">
        <v>32.4</v>
      </c>
      <c r="F1510">
        <v>88.6</v>
      </c>
      <c r="G1510">
        <v>32.9</v>
      </c>
      <c r="H1510">
        <v>88.9</v>
      </c>
      <c r="I1510">
        <v>37.1</v>
      </c>
      <c r="J1510">
        <v>53.8</v>
      </c>
      <c r="K1510" s="1">
        <v>14260</v>
      </c>
      <c r="L1510">
        <v>14</v>
      </c>
      <c r="M1510" s="2">
        <v>0.4</v>
      </c>
      <c r="N1510">
        <v>2015</v>
      </c>
      <c r="O1510" s="10">
        <f t="shared" si="73"/>
        <v>42111</v>
      </c>
      <c r="P1510">
        <f t="shared" si="74"/>
        <v>6</v>
      </c>
    </row>
    <row r="1511" spans="1:16" x14ac:dyDescent="0.2">
      <c r="A1511">
        <f t="shared" si="75"/>
        <v>1510</v>
      </c>
      <c r="B1511">
        <v>107</v>
      </c>
      <c r="C1511" t="s">
        <v>149</v>
      </c>
      <c r="D1511" t="s">
        <v>30</v>
      </c>
      <c r="E1511">
        <v>34.5</v>
      </c>
      <c r="F1511">
        <v>96.8</v>
      </c>
      <c r="G1511">
        <v>37.200000000000003</v>
      </c>
      <c r="H1511">
        <v>78.2</v>
      </c>
      <c r="I1511">
        <v>65.099999999999994</v>
      </c>
      <c r="J1511">
        <v>53.8</v>
      </c>
      <c r="K1511" s="1">
        <v>15668</v>
      </c>
      <c r="L1511">
        <v>15</v>
      </c>
      <c r="M1511" s="2">
        <v>0.39</v>
      </c>
      <c r="N1511">
        <v>2015</v>
      </c>
      <c r="O1511" s="10">
        <f t="shared" si="73"/>
        <v>42112</v>
      </c>
      <c r="P1511">
        <f t="shared" si="74"/>
        <v>7</v>
      </c>
    </row>
    <row r="1512" spans="1:16" x14ac:dyDescent="0.2">
      <c r="A1512">
        <f t="shared" si="75"/>
        <v>1511</v>
      </c>
      <c r="B1512">
        <v>109</v>
      </c>
      <c r="C1512" t="s">
        <v>94</v>
      </c>
      <c r="D1512" t="s">
        <v>14</v>
      </c>
      <c r="E1512">
        <v>30.6</v>
      </c>
      <c r="F1512">
        <v>54.6</v>
      </c>
      <c r="G1512">
        <v>31.9</v>
      </c>
      <c r="H1512">
        <v>100</v>
      </c>
      <c r="I1512">
        <v>33.799999999999997</v>
      </c>
      <c r="J1512">
        <v>53.7</v>
      </c>
      <c r="K1512" s="1">
        <v>17404</v>
      </c>
      <c r="L1512">
        <v>22.7</v>
      </c>
      <c r="M1512" s="2">
        <v>0.01</v>
      </c>
      <c r="N1512">
        <v>2015</v>
      </c>
      <c r="O1512" s="10">
        <f t="shared" si="73"/>
        <v>42113</v>
      </c>
      <c r="P1512">
        <f t="shared" si="74"/>
        <v>1</v>
      </c>
    </row>
    <row r="1513" spans="1:16" x14ac:dyDescent="0.2">
      <c r="A1513">
        <f t="shared" si="75"/>
        <v>1512</v>
      </c>
      <c r="B1513">
        <v>109</v>
      </c>
      <c r="C1513" t="s">
        <v>191</v>
      </c>
      <c r="D1513" t="s">
        <v>57</v>
      </c>
      <c r="E1513">
        <v>41.1</v>
      </c>
      <c r="F1513">
        <v>83.5</v>
      </c>
      <c r="G1513">
        <v>51.9</v>
      </c>
      <c r="H1513">
        <v>61.1</v>
      </c>
      <c r="I1513">
        <v>47.8</v>
      </c>
      <c r="J1513">
        <v>53.7</v>
      </c>
      <c r="K1513" s="1">
        <v>38309</v>
      </c>
      <c r="L1513">
        <v>25.9</v>
      </c>
      <c r="M1513" s="2">
        <v>0.33</v>
      </c>
      <c r="N1513">
        <v>2015</v>
      </c>
      <c r="O1513" s="10">
        <f t="shared" si="73"/>
        <v>42114</v>
      </c>
      <c r="P1513">
        <f t="shared" si="74"/>
        <v>2</v>
      </c>
    </row>
    <row r="1514" spans="1:16" x14ac:dyDescent="0.2">
      <c r="A1514">
        <f t="shared" si="75"/>
        <v>1513</v>
      </c>
      <c r="B1514">
        <v>111</v>
      </c>
      <c r="C1514" t="s">
        <v>130</v>
      </c>
      <c r="D1514" t="s">
        <v>20</v>
      </c>
      <c r="E1514">
        <v>35.700000000000003</v>
      </c>
      <c r="F1514">
        <v>90.5</v>
      </c>
      <c r="G1514">
        <v>35.9</v>
      </c>
      <c r="H1514">
        <v>81.400000000000006</v>
      </c>
      <c r="I1514">
        <v>39.799999999999997</v>
      </c>
      <c r="J1514">
        <v>53.6</v>
      </c>
      <c r="K1514" s="1">
        <v>8338</v>
      </c>
      <c r="L1514">
        <v>12.7</v>
      </c>
      <c r="M1514" s="2">
        <v>0.47</v>
      </c>
      <c r="N1514">
        <v>2015</v>
      </c>
      <c r="O1514" s="10">
        <f t="shared" si="73"/>
        <v>42115</v>
      </c>
      <c r="P1514">
        <f t="shared" si="74"/>
        <v>3</v>
      </c>
    </row>
    <row r="1515" spans="1:16" x14ac:dyDescent="0.2">
      <c r="A1515">
        <f t="shared" si="75"/>
        <v>1514</v>
      </c>
      <c r="B1515">
        <v>111</v>
      </c>
      <c r="C1515" t="s">
        <v>106</v>
      </c>
      <c r="D1515" t="s">
        <v>20</v>
      </c>
      <c r="E1515">
        <v>31.9</v>
      </c>
      <c r="F1515">
        <v>83.6</v>
      </c>
      <c r="G1515">
        <v>30.4</v>
      </c>
      <c r="H1515">
        <v>92.8</v>
      </c>
      <c r="I1515">
        <v>31.2</v>
      </c>
      <c r="J1515">
        <v>53.6</v>
      </c>
      <c r="K1515" s="1">
        <v>12001</v>
      </c>
      <c r="L1515">
        <v>17.399999999999999</v>
      </c>
      <c r="M1515" s="2">
        <v>0.35</v>
      </c>
      <c r="N1515">
        <v>2015</v>
      </c>
      <c r="O1515" s="10">
        <f t="shared" si="73"/>
        <v>42116</v>
      </c>
      <c r="P1515">
        <f t="shared" si="74"/>
        <v>4</v>
      </c>
    </row>
    <row r="1516" spans="1:16" x14ac:dyDescent="0.2">
      <c r="A1516">
        <f t="shared" si="75"/>
        <v>1515</v>
      </c>
      <c r="B1516">
        <v>113</v>
      </c>
      <c r="C1516" t="s">
        <v>172</v>
      </c>
      <c r="D1516" t="s">
        <v>33</v>
      </c>
      <c r="E1516">
        <v>43.8</v>
      </c>
      <c r="F1516">
        <v>76.7</v>
      </c>
      <c r="G1516">
        <v>44.4</v>
      </c>
      <c r="H1516">
        <v>62.9</v>
      </c>
      <c r="I1516">
        <v>91.8</v>
      </c>
      <c r="J1516">
        <v>53.4</v>
      </c>
      <c r="K1516" s="1">
        <v>38264</v>
      </c>
      <c r="L1516">
        <v>20.3</v>
      </c>
      <c r="M1516" s="2">
        <v>0.25</v>
      </c>
      <c r="N1516">
        <v>2015</v>
      </c>
      <c r="O1516" s="10">
        <f t="shared" si="73"/>
        <v>42117</v>
      </c>
      <c r="P1516">
        <f t="shared" si="74"/>
        <v>5</v>
      </c>
    </row>
    <row r="1517" spans="1:16" x14ac:dyDescent="0.2">
      <c r="A1517">
        <f t="shared" si="75"/>
        <v>1516</v>
      </c>
      <c r="B1517">
        <v>113</v>
      </c>
      <c r="C1517" t="s">
        <v>227</v>
      </c>
      <c r="D1517" t="s">
        <v>70</v>
      </c>
      <c r="E1517">
        <v>41.5</v>
      </c>
      <c r="F1517">
        <v>53</v>
      </c>
      <c r="G1517">
        <v>44.7</v>
      </c>
      <c r="H1517">
        <v>74</v>
      </c>
      <c r="I1517">
        <v>54.7</v>
      </c>
      <c r="J1517">
        <v>53.4</v>
      </c>
      <c r="K1517" s="1">
        <v>28327</v>
      </c>
      <c r="L1517">
        <v>38.9</v>
      </c>
      <c r="M1517" s="2">
        <v>0.12</v>
      </c>
      <c r="N1517">
        <v>2015</v>
      </c>
      <c r="O1517" s="10">
        <f t="shared" si="73"/>
        <v>42118</v>
      </c>
      <c r="P1517">
        <f t="shared" si="74"/>
        <v>6</v>
      </c>
    </row>
    <row r="1518" spans="1:16" x14ac:dyDescent="0.2">
      <c r="A1518">
        <f t="shared" si="75"/>
        <v>1517</v>
      </c>
      <c r="B1518">
        <v>113</v>
      </c>
      <c r="C1518" t="s">
        <v>108</v>
      </c>
      <c r="D1518" t="s">
        <v>20</v>
      </c>
      <c r="E1518">
        <v>32.200000000000003</v>
      </c>
      <c r="F1518">
        <v>75</v>
      </c>
      <c r="G1518">
        <v>33.799999999999997</v>
      </c>
      <c r="H1518">
        <v>90.5</v>
      </c>
      <c r="I1518">
        <v>32.200000000000003</v>
      </c>
      <c r="J1518">
        <v>53.4</v>
      </c>
      <c r="K1518">
        <v>23873.8</v>
      </c>
      <c r="L1518">
        <v>18.399999999999999</v>
      </c>
      <c r="M1518" s="2">
        <v>0.25</v>
      </c>
      <c r="N1518">
        <v>2015</v>
      </c>
      <c r="O1518" s="10">
        <f t="shared" si="73"/>
        <v>42119</v>
      </c>
      <c r="P1518">
        <f t="shared" si="74"/>
        <v>7</v>
      </c>
    </row>
    <row r="1519" spans="1:16" x14ac:dyDescent="0.2">
      <c r="A1519">
        <f t="shared" si="75"/>
        <v>1518</v>
      </c>
      <c r="B1519">
        <v>116</v>
      </c>
      <c r="C1519" t="s">
        <v>90</v>
      </c>
      <c r="D1519" t="s">
        <v>14</v>
      </c>
      <c r="E1519">
        <v>46.5</v>
      </c>
      <c r="F1519">
        <v>34.4</v>
      </c>
      <c r="G1519">
        <v>37.4</v>
      </c>
      <c r="H1519">
        <v>82.9</v>
      </c>
      <c r="I1519">
        <v>49</v>
      </c>
      <c r="J1519">
        <v>53.2</v>
      </c>
      <c r="K1519" s="1">
        <v>9259</v>
      </c>
      <c r="L1519">
        <v>6.4</v>
      </c>
      <c r="M1519" s="2">
        <v>0.17</v>
      </c>
      <c r="N1519">
        <v>2015</v>
      </c>
      <c r="O1519" s="10">
        <f t="shared" si="73"/>
        <v>42120</v>
      </c>
      <c r="P1519">
        <f t="shared" si="74"/>
        <v>1</v>
      </c>
    </row>
    <row r="1520" spans="1:16" x14ac:dyDescent="0.2">
      <c r="A1520">
        <f t="shared" si="75"/>
        <v>1519</v>
      </c>
      <c r="B1520">
        <v>117</v>
      </c>
      <c r="C1520" t="s">
        <v>207</v>
      </c>
      <c r="D1520" t="s">
        <v>145</v>
      </c>
      <c r="E1520">
        <v>36.9</v>
      </c>
      <c r="F1520">
        <v>56.1</v>
      </c>
      <c r="G1520">
        <v>50.8</v>
      </c>
      <c r="H1520">
        <v>68.099999999999994</v>
      </c>
      <c r="I1520">
        <v>88.9</v>
      </c>
      <c r="J1520">
        <v>53.1</v>
      </c>
      <c r="K1520" s="1">
        <v>24556</v>
      </c>
      <c r="L1520">
        <v>25.6</v>
      </c>
      <c r="M1520" s="2">
        <v>0.12</v>
      </c>
      <c r="N1520">
        <v>2015</v>
      </c>
      <c r="O1520" s="10">
        <f t="shared" si="73"/>
        <v>42121</v>
      </c>
      <c r="P1520">
        <f t="shared" si="74"/>
        <v>2</v>
      </c>
    </row>
    <row r="1521" spans="1:16" x14ac:dyDescent="0.2">
      <c r="A1521">
        <f t="shared" si="75"/>
        <v>1520</v>
      </c>
      <c r="B1521">
        <v>118</v>
      </c>
      <c r="C1521" t="s">
        <v>114</v>
      </c>
      <c r="D1521" t="s">
        <v>20</v>
      </c>
      <c r="E1521">
        <v>29.1</v>
      </c>
      <c r="F1521">
        <v>94.4</v>
      </c>
      <c r="G1521">
        <v>22.4</v>
      </c>
      <c r="H1521">
        <v>98.9</v>
      </c>
      <c r="I1521">
        <v>32.799999999999997</v>
      </c>
      <c r="J1521">
        <v>53</v>
      </c>
      <c r="K1521" s="1">
        <v>8747</v>
      </c>
      <c r="L1521">
        <v>15.9</v>
      </c>
      <c r="M1521" s="2">
        <v>0.37</v>
      </c>
      <c r="N1521">
        <v>2015</v>
      </c>
      <c r="O1521" s="10">
        <f t="shared" si="73"/>
        <v>42122</v>
      </c>
      <c r="P1521">
        <f t="shared" si="74"/>
        <v>3</v>
      </c>
    </row>
    <row r="1522" spans="1:16" x14ac:dyDescent="0.2">
      <c r="A1522">
        <f t="shared" si="75"/>
        <v>1521</v>
      </c>
      <c r="B1522">
        <v>119</v>
      </c>
      <c r="C1522" t="s">
        <v>115</v>
      </c>
      <c r="D1522" t="s">
        <v>68</v>
      </c>
      <c r="E1522">
        <v>32.6</v>
      </c>
      <c r="F1522">
        <v>70.099999999999994</v>
      </c>
      <c r="G1522">
        <v>48.5</v>
      </c>
      <c r="H1522">
        <v>74.900000000000006</v>
      </c>
      <c r="I1522">
        <v>32.6</v>
      </c>
      <c r="J1522">
        <v>52.9</v>
      </c>
      <c r="K1522" s="1">
        <v>28251</v>
      </c>
      <c r="L1522">
        <v>11.5</v>
      </c>
      <c r="M1522" s="2">
        <v>0.15</v>
      </c>
      <c r="N1522">
        <v>2015</v>
      </c>
      <c r="O1522" s="10">
        <f t="shared" si="73"/>
        <v>42123</v>
      </c>
      <c r="P1522">
        <f t="shared" si="74"/>
        <v>4</v>
      </c>
    </row>
    <row r="1523" spans="1:16" x14ac:dyDescent="0.2">
      <c r="A1523">
        <f t="shared" si="75"/>
        <v>1522</v>
      </c>
      <c r="B1523">
        <v>120</v>
      </c>
      <c r="C1523" t="s">
        <v>463</v>
      </c>
      <c r="D1523" t="s">
        <v>62</v>
      </c>
      <c r="E1523">
        <v>37.299999999999997</v>
      </c>
      <c r="F1523">
        <v>62.7</v>
      </c>
      <c r="G1523">
        <v>33.1</v>
      </c>
      <c r="H1523">
        <v>87.7</v>
      </c>
      <c r="I1523">
        <v>28.9</v>
      </c>
      <c r="J1523">
        <v>52.8</v>
      </c>
      <c r="K1523" s="1">
        <v>27603</v>
      </c>
      <c r="L1523">
        <v>15</v>
      </c>
      <c r="M1523" s="2">
        <v>0.17</v>
      </c>
      <c r="N1523">
        <v>2015</v>
      </c>
      <c r="O1523" s="10">
        <f t="shared" si="73"/>
        <v>42124</v>
      </c>
      <c r="P1523">
        <f t="shared" si="74"/>
        <v>5</v>
      </c>
    </row>
    <row r="1524" spans="1:16" x14ac:dyDescent="0.2">
      <c r="A1524">
        <f t="shared" si="75"/>
        <v>1523</v>
      </c>
      <c r="B1524">
        <v>121</v>
      </c>
      <c r="C1524" t="s">
        <v>155</v>
      </c>
      <c r="D1524" t="s">
        <v>156</v>
      </c>
      <c r="E1524">
        <v>39.9</v>
      </c>
      <c r="F1524">
        <v>79.7</v>
      </c>
      <c r="G1524">
        <v>28.2</v>
      </c>
      <c r="H1524">
        <v>79.599999999999994</v>
      </c>
      <c r="I1524">
        <v>98.6</v>
      </c>
      <c r="J1524">
        <v>52.7</v>
      </c>
      <c r="K1524" s="1">
        <v>9990</v>
      </c>
      <c r="L1524">
        <v>5</v>
      </c>
      <c r="M1524" s="2">
        <v>0.18</v>
      </c>
      <c r="N1524">
        <v>2015</v>
      </c>
      <c r="O1524" s="10">
        <f t="shared" si="73"/>
        <v>42125</v>
      </c>
      <c r="P1524">
        <f t="shared" si="74"/>
        <v>6</v>
      </c>
    </row>
    <row r="1525" spans="1:16" x14ac:dyDescent="0.2">
      <c r="A1525">
        <f t="shared" si="75"/>
        <v>1524</v>
      </c>
      <c r="B1525">
        <v>121</v>
      </c>
      <c r="C1525" t="s">
        <v>241</v>
      </c>
      <c r="D1525" t="s">
        <v>14</v>
      </c>
      <c r="E1525">
        <v>41.9</v>
      </c>
      <c r="F1525">
        <v>55.5</v>
      </c>
      <c r="G1525">
        <v>29.2</v>
      </c>
      <c r="H1525">
        <v>87.7</v>
      </c>
      <c r="I1525">
        <v>36.4</v>
      </c>
      <c r="J1525">
        <v>52.7</v>
      </c>
      <c r="K1525" s="1">
        <v>9390</v>
      </c>
      <c r="L1525">
        <v>4.5</v>
      </c>
      <c r="M1525" s="2">
        <v>0.26</v>
      </c>
      <c r="N1525">
        <v>2015</v>
      </c>
      <c r="O1525" s="10">
        <f t="shared" si="73"/>
        <v>42126</v>
      </c>
      <c r="P1525">
        <f t="shared" si="74"/>
        <v>7</v>
      </c>
    </row>
    <row r="1526" spans="1:16" x14ac:dyDescent="0.2">
      <c r="A1526">
        <f t="shared" si="75"/>
        <v>1525</v>
      </c>
      <c r="B1526">
        <v>121</v>
      </c>
      <c r="C1526" t="s">
        <v>171</v>
      </c>
      <c r="D1526" t="s">
        <v>20</v>
      </c>
      <c r="E1526">
        <v>40</v>
      </c>
      <c r="F1526">
        <v>74.8</v>
      </c>
      <c r="G1526">
        <v>39.1</v>
      </c>
      <c r="H1526">
        <v>74.3</v>
      </c>
      <c r="I1526">
        <v>43.8</v>
      </c>
      <c r="J1526">
        <v>52.7</v>
      </c>
      <c r="K1526" s="1">
        <v>23311</v>
      </c>
      <c r="L1526">
        <v>15.5</v>
      </c>
      <c r="M1526" s="2">
        <v>0.31</v>
      </c>
      <c r="N1526">
        <v>2015</v>
      </c>
      <c r="O1526" s="10">
        <f t="shared" si="73"/>
        <v>42127</v>
      </c>
      <c r="P1526">
        <f t="shared" si="74"/>
        <v>1</v>
      </c>
    </row>
    <row r="1527" spans="1:16" x14ac:dyDescent="0.2">
      <c r="A1527">
        <f t="shared" si="75"/>
        <v>1526</v>
      </c>
      <c r="B1527">
        <v>124</v>
      </c>
      <c r="C1527" t="s">
        <v>160</v>
      </c>
      <c r="D1527" t="s">
        <v>33</v>
      </c>
      <c r="E1527">
        <v>43.8</v>
      </c>
      <c r="F1527">
        <v>73.400000000000006</v>
      </c>
      <c r="G1527">
        <v>47.1</v>
      </c>
      <c r="H1527">
        <v>61.8</v>
      </c>
      <c r="I1527">
        <v>51.8</v>
      </c>
      <c r="J1527">
        <v>52.6</v>
      </c>
      <c r="K1527" s="1">
        <v>36299</v>
      </c>
      <c r="L1527">
        <v>21.6</v>
      </c>
      <c r="M1527" s="2">
        <v>0.23</v>
      </c>
      <c r="N1527">
        <v>2015</v>
      </c>
      <c r="O1527" s="10">
        <f t="shared" si="73"/>
        <v>42128</v>
      </c>
      <c r="P1527">
        <f t="shared" si="74"/>
        <v>2</v>
      </c>
    </row>
    <row r="1528" spans="1:16" x14ac:dyDescent="0.2">
      <c r="A1528">
        <f t="shared" si="75"/>
        <v>1527</v>
      </c>
      <c r="B1528">
        <v>124</v>
      </c>
      <c r="C1528" t="s">
        <v>136</v>
      </c>
      <c r="D1528" t="s">
        <v>137</v>
      </c>
      <c r="E1528">
        <v>26.8</v>
      </c>
      <c r="F1528">
        <v>76.7</v>
      </c>
      <c r="G1528">
        <v>35.299999999999997</v>
      </c>
      <c r="H1528">
        <v>86.6</v>
      </c>
      <c r="I1528">
        <v>88</v>
      </c>
      <c r="J1528">
        <v>52.6</v>
      </c>
      <c r="K1528" s="1">
        <v>20040</v>
      </c>
      <c r="L1528">
        <v>12.1</v>
      </c>
      <c r="M1528" s="2">
        <v>0.18</v>
      </c>
      <c r="N1528">
        <v>2015</v>
      </c>
      <c r="O1528" s="10">
        <f t="shared" si="73"/>
        <v>42129</v>
      </c>
      <c r="P1528">
        <f t="shared" si="74"/>
        <v>3</v>
      </c>
    </row>
    <row r="1529" spans="1:16" x14ac:dyDescent="0.2">
      <c r="A1529">
        <f t="shared" si="75"/>
        <v>1528</v>
      </c>
      <c r="B1529">
        <v>126</v>
      </c>
      <c r="C1529" t="s">
        <v>199</v>
      </c>
      <c r="D1529" t="s">
        <v>14</v>
      </c>
      <c r="E1529">
        <v>32.4</v>
      </c>
      <c r="F1529">
        <v>54.6</v>
      </c>
      <c r="G1529">
        <v>29.1</v>
      </c>
      <c r="H1529">
        <v>95.9</v>
      </c>
      <c r="I1529">
        <v>46.5</v>
      </c>
      <c r="J1529">
        <v>52.5</v>
      </c>
      <c r="K1529" s="1">
        <v>13216</v>
      </c>
      <c r="L1529">
        <v>17.399999999999999</v>
      </c>
      <c r="M1529" s="2">
        <v>0.19</v>
      </c>
      <c r="N1529">
        <v>2015</v>
      </c>
      <c r="O1529" s="10">
        <f t="shared" si="73"/>
        <v>42130</v>
      </c>
      <c r="P1529">
        <f t="shared" si="74"/>
        <v>4</v>
      </c>
    </row>
    <row r="1530" spans="1:16" x14ac:dyDescent="0.2">
      <c r="A1530">
        <f t="shared" si="75"/>
        <v>1529</v>
      </c>
      <c r="B1530">
        <v>126</v>
      </c>
      <c r="C1530" t="s">
        <v>232</v>
      </c>
      <c r="D1530" t="s">
        <v>68</v>
      </c>
      <c r="E1530">
        <v>45.7</v>
      </c>
      <c r="F1530">
        <v>84</v>
      </c>
      <c r="G1530">
        <v>44.8</v>
      </c>
      <c r="H1530">
        <v>55.1</v>
      </c>
      <c r="I1530">
        <v>100</v>
      </c>
      <c r="J1530">
        <v>52.5</v>
      </c>
      <c r="K1530" s="1">
        <v>12062</v>
      </c>
      <c r="L1530">
        <v>14.6</v>
      </c>
      <c r="M1530" s="2">
        <v>0.21</v>
      </c>
      <c r="N1530">
        <v>2015</v>
      </c>
      <c r="O1530" s="10">
        <f t="shared" si="73"/>
        <v>42131</v>
      </c>
      <c r="P1530">
        <f t="shared" si="74"/>
        <v>5</v>
      </c>
    </row>
    <row r="1531" spans="1:16" x14ac:dyDescent="0.2">
      <c r="A1531">
        <f t="shared" si="75"/>
        <v>1530</v>
      </c>
      <c r="B1531">
        <v>126</v>
      </c>
      <c r="C1531" t="s">
        <v>245</v>
      </c>
      <c r="D1531" t="s">
        <v>14</v>
      </c>
      <c r="E1531">
        <v>49.8</v>
      </c>
      <c r="F1531">
        <v>32.200000000000003</v>
      </c>
      <c r="G1531">
        <v>52.1</v>
      </c>
      <c r="H1531">
        <v>62.2</v>
      </c>
      <c r="I1531">
        <v>49</v>
      </c>
      <c r="J1531">
        <v>52.5</v>
      </c>
      <c r="K1531" s="1">
        <v>50095</v>
      </c>
      <c r="L1531">
        <v>18.7</v>
      </c>
      <c r="M1531" s="2">
        <v>0.09</v>
      </c>
      <c r="N1531">
        <v>2015</v>
      </c>
      <c r="O1531" s="10">
        <f t="shared" si="73"/>
        <v>42132</v>
      </c>
      <c r="P1531">
        <f t="shared" si="74"/>
        <v>6</v>
      </c>
    </row>
    <row r="1532" spans="1:16" x14ac:dyDescent="0.2">
      <c r="A1532">
        <f t="shared" si="75"/>
        <v>1531</v>
      </c>
      <c r="B1532">
        <v>129</v>
      </c>
      <c r="C1532" t="s">
        <v>247</v>
      </c>
      <c r="D1532" t="s">
        <v>38</v>
      </c>
      <c r="E1532">
        <v>43.9</v>
      </c>
      <c r="F1532">
        <v>64</v>
      </c>
      <c r="G1532">
        <v>53.5</v>
      </c>
      <c r="H1532">
        <v>57.8</v>
      </c>
      <c r="I1532">
        <v>42.8</v>
      </c>
      <c r="J1532">
        <v>52.4</v>
      </c>
      <c r="K1532" s="1">
        <v>17916</v>
      </c>
      <c r="L1532">
        <v>10.199999999999999</v>
      </c>
      <c r="M1532" s="2">
        <v>0.22</v>
      </c>
      <c r="N1532">
        <v>2015</v>
      </c>
      <c r="O1532" s="10">
        <f t="shared" si="73"/>
        <v>42133</v>
      </c>
      <c r="P1532">
        <f t="shared" si="74"/>
        <v>7</v>
      </c>
    </row>
    <row r="1533" spans="1:16" x14ac:dyDescent="0.2">
      <c r="A1533">
        <f t="shared" si="75"/>
        <v>1532</v>
      </c>
      <c r="B1533">
        <v>130</v>
      </c>
      <c r="C1533" t="s">
        <v>97</v>
      </c>
      <c r="D1533" t="s">
        <v>14</v>
      </c>
      <c r="E1533">
        <v>48.7</v>
      </c>
      <c r="F1533">
        <v>31.8</v>
      </c>
      <c r="G1533">
        <v>35.9</v>
      </c>
      <c r="H1533">
        <v>76.900000000000006</v>
      </c>
      <c r="I1533">
        <v>49.8</v>
      </c>
      <c r="J1533">
        <v>52.1</v>
      </c>
      <c r="K1533" s="1">
        <v>23845</v>
      </c>
      <c r="L1533">
        <v>10.199999999999999</v>
      </c>
      <c r="M1533" s="2">
        <v>0.12</v>
      </c>
      <c r="N1533">
        <v>2015</v>
      </c>
      <c r="O1533" s="10">
        <f t="shared" ref="O1533:O1596" si="76">DATE(N1533,1,A131)</f>
        <v>42134</v>
      </c>
      <c r="P1533">
        <f t="shared" si="74"/>
        <v>1</v>
      </c>
    </row>
    <row r="1534" spans="1:16" x14ac:dyDescent="0.2">
      <c r="A1534">
        <f t="shared" si="75"/>
        <v>1533</v>
      </c>
      <c r="B1534">
        <v>131</v>
      </c>
      <c r="C1534" t="s">
        <v>158</v>
      </c>
      <c r="D1534" t="s">
        <v>20</v>
      </c>
      <c r="E1534">
        <v>35.4</v>
      </c>
      <c r="F1534">
        <v>84.7</v>
      </c>
      <c r="G1534">
        <v>36.1</v>
      </c>
      <c r="H1534">
        <v>78</v>
      </c>
      <c r="I1534">
        <v>34.1</v>
      </c>
      <c r="J1534">
        <v>52</v>
      </c>
      <c r="K1534" s="1">
        <v>11512</v>
      </c>
      <c r="L1534">
        <v>14.9</v>
      </c>
      <c r="M1534" s="2">
        <v>0.33</v>
      </c>
      <c r="N1534">
        <v>2015</v>
      </c>
      <c r="O1534" s="10">
        <f t="shared" si="76"/>
        <v>42135</v>
      </c>
      <c r="P1534">
        <f t="shared" si="74"/>
        <v>2</v>
      </c>
    </row>
    <row r="1535" spans="1:16" x14ac:dyDescent="0.2">
      <c r="A1535">
        <f t="shared" si="75"/>
        <v>1534</v>
      </c>
      <c r="B1535">
        <v>132</v>
      </c>
      <c r="C1535" t="s">
        <v>242</v>
      </c>
      <c r="D1535" t="s">
        <v>30</v>
      </c>
      <c r="E1535">
        <v>42</v>
      </c>
      <c r="F1535">
        <v>80.7</v>
      </c>
      <c r="G1535">
        <v>36.9</v>
      </c>
      <c r="H1535">
        <v>70.099999999999994</v>
      </c>
      <c r="I1535">
        <v>47.4</v>
      </c>
      <c r="J1535">
        <v>51.9</v>
      </c>
      <c r="K1535" s="1">
        <v>14708</v>
      </c>
      <c r="L1535">
        <v>22.5</v>
      </c>
      <c r="M1535" s="2">
        <v>0.14000000000000001</v>
      </c>
      <c r="N1535">
        <v>2015</v>
      </c>
      <c r="O1535" s="10">
        <f t="shared" si="76"/>
        <v>42136</v>
      </c>
      <c r="P1535">
        <f t="shared" si="74"/>
        <v>3</v>
      </c>
    </row>
    <row r="1536" spans="1:16" x14ac:dyDescent="0.2">
      <c r="A1536">
        <f t="shared" si="75"/>
        <v>1535</v>
      </c>
      <c r="B1536">
        <v>132</v>
      </c>
      <c r="C1536" t="s">
        <v>124</v>
      </c>
      <c r="D1536" t="s">
        <v>14</v>
      </c>
      <c r="E1536">
        <v>36.5</v>
      </c>
      <c r="F1536">
        <v>44.8</v>
      </c>
      <c r="G1536">
        <v>39.1</v>
      </c>
      <c r="H1536">
        <v>83.6</v>
      </c>
      <c r="I1536">
        <v>33.200000000000003</v>
      </c>
      <c r="J1536">
        <v>51.9</v>
      </c>
      <c r="K1536" s="1">
        <v>31331</v>
      </c>
      <c r="L1536">
        <v>8.4</v>
      </c>
      <c r="M1536" s="2">
        <v>0.09</v>
      </c>
      <c r="N1536">
        <v>2015</v>
      </c>
      <c r="O1536" s="10">
        <f t="shared" si="76"/>
        <v>42137</v>
      </c>
      <c r="P1536">
        <f t="shared" si="74"/>
        <v>4</v>
      </c>
    </row>
    <row r="1537" spans="1:16" x14ac:dyDescent="0.2">
      <c r="A1537">
        <f t="shared" si="75"/>
        <v>1536</v>
      </c>
      <c r="B1537">
        <v>132</v>
      </c>
      <c r="C1537" t="s">
        <v>116</v>
      </c>
      <c r="D1537" t="s">
        <v>20</v>
      </c>
      <c r="E1537">
        <v>35.200000000000003</v>
      </c>
      <c r="F1537">
        <v>82.4</v>
      </c>
      <c r="G1537">
        <v>34.1</v>
      </c>
      <c r="H1537">
        <v>79.7</v>
      </c>
      <c r="I1537">
        <v>38.9</v>
      </c>
      <c r="J1537">
        <v>51.9</v>
      </c>
      <c r="K1537" s="1">
        <v>20925</v>
      </c>
      <c r="L1537">
        <v>13.5</v>
      </c>
      <c r="M1537" s="2">
        <v>0.28999999999999998</v>
      </c>
      <c r="N1537">
        <v>2015</v>
      </c>
      <c r="O1537" s="10">
        <f t="shared" si="76"/>
        <v>42138</v>
      </c>
      <c r="P1537">
        <f t="shared" si="74"/>
        <v>5</v>
      </c>
    </row>
    <row r="1538" spans="1:16" x14ac:dyDescent="0.2">
      <c r="A1538">
        <f t="shared" si="75"/>
        <v>1537</v>
      </c>
      <c r="B1538">
        <v>135</v>
      </c>
      <c r="C1538" t="s">
        <v>317</v>
      </c>
      <c r="D1538" t="s">
        <v>70</v>
      </c>
      <c r="E1538">
        <v>39.799999999999997</v>
      </c>
      <c r="F1538">
        <v>44.7</v>
      </c>
      <c r="G1538">
        <v>42</v>
      </c>
      <c r="H1538">
        <v>70.8</v>
      </c>
      <c r="I1538">
        <v>99.5</v>
      </c>
      <c r="J1538">
        <v>51.6</v>
      </c>
      <c r="K1538" s="1">
        <v>35487</v>
      </c>
      <c r="L1538">
        <v>37.4</v>
      </c>
      <c r="M1538" s="2">
        <v>0.12</v>
      </c>
      <c r="N1538">
        <v>2015</v>
      </c>
      <c r="O1538" s="10">
        <f t="shared" si="76"/>
        <v>42139</v>
      </c>
      <c r="P1538">
        <f t="shared" si="74"/>
        <v>6</v>
      </c>
    </row>
    <row r="1539" spans="1:16" x14ac:dyDescent="0.2">
      <c r="A1539">
        <f t="shared" si="75"/>
        <v>1538</v>
      </c>
      <c r="B1539">
        <v>136</v>
      </c>
      <c r="C1539" t="s">
        <v>170</v>
      </c>
      <c r="D1539" t="s">
        <v>30</v>
      </c>
      <c r="E1539">
        <v>29.4</v>
      </c>
      <c r="F1539">
        <v>85.1</v>
      </c>
      <c r="G1539">
        <v>39.9</v>
      </c>
      <c r="H1539">
        <v>76.5</v>
      </c>
      <c r="I1539">
        <v>50.9</v>
      </c>
      <c r="J1539">
        <v>51.4</v>
      </c>
      <c r="K1539" s="1">
        <v>11964</v>
      </c>
      <c r="L1539">
        <v>13.1</v>
      </c>
      <c r="M1539" s="2">
        <v>0.22</v>
      </c>
      <c r="N1539">
        <v>2015</v>
      </c>
      <c r="O1539" s="10">
        <f t="shared" si="76"/>
        <v>42140</v>
      </c>
      <c r="P1539">
        <f t="shared" ref="P1539:P1602" si="77" xml:space="preserve"> WEEKDAY(O:O,1)</f>
        <v>7</v>
      </c>
    </row>
    <row r="1540" spans="1:16" x14ac:dyDescent="0.2">
      <c r="A1540">
        <f t="shared" ref="A1540:A1603" si="78">A1539+1</f>
        <v>1539</v>
      </c>
      <c r="B1540">
        <v>136</v>
      </c>
      <c r="C1540" t="s">
        <v>173</v>
      </c>
      <c r="D1540" t="s">
        <v>145</v>
      </c>
      <c r="E1540">
        <v>35.5</v>
      </c>
      <c r="F1540">
        <v>50.6</v>
      </c>
      <c r="G1540">
        <v>43.2</v>
      </c>
      <c r="H1540">
        <v>74.900000000000006</v>
      </c>
      <c r="I1540">
        <v>60</v>
      </c>
      <c r="J1540">
        <v>51.4</v>
      </c>
      <c r="K1540" s="1">
        <v>23280</v>
      </c>
      <c r="L1540">
        <v>16.3</v>
      </c>
      <c r="M1540" s="2">
        <v>0.06</v>
      </c>
      <c r="N1540">
        <v>2015</v>
      </c>
      <c r="O1540" s="10">
        <f t="shared" si="76"/>
        <v>42141</v>
      </c>
      <c r="P1540">
        <f t="shared" si="77"/>
        <v>1</v>
      </c>
    </row>
    <row r="1541" spans="1:16" x14ac:dyDescent="0.2">
      <c r="A1541">
        <f t="shared" si="78"/>
        <v>1540</v>
      </c>
      <c r="B1541">
        <v>138</v>
      </c>
      <c r="C1541" t="s">
        <v>101</v>
      </c>
      <c r="D1541" t="s">
        <v>102</v>
      </c>
      <c r="E1541">
        <v>39.4</v>
      </c>
      <c r="F1541">
        <v>83.9</v>
      </c>
      <c r="G1541">
        <v>30.3</v>
      </c>
      <c r="H1541">
        <v>77.599999999999994</v>
      </c>
      <c r="I1541">
        <v>30.6</v>
      </c>
      <c r="J1541">
        <v>51.2</v>
      </c>
      <c r="K1541" s="1">
        <v>15521</v>
      </c>
      <c r="L1541">
        <v>18</v>
      </c>
      <c r="M1541" s="2">
        <v>0.25</v>
      </c>
      <c r="N1541">
        <v>2015</v>
      </c>
      <c r="O1541" s="10">
        <f t="shared" si="76"/>
        <v>42142</v>
      </c>
      <c r="P1541">
        <f t="shared" si="77"/>
        <v>2</v>
      </c>
    </row>
    <row r="1542" spans="1:16" x14ac:dyDescent="0.2">
      <c r="A1542">
        <f t="shared" si="78"/>
        <v>1541</v>
      </c>
      <c r="B1542">
        <v>139</v>
      </c>
      <c r="C1542" t="s">
        <v>360</v>
      </c>
      <c r="D1542" t="s">
        <v>142</v>
      </c>
      <c r="E1542">
        <v>28.5</v>
      </c>
      <c r="F1542">
        <v>54.1</v>
      </c>
      <c r="G1542">
        <v>27.6</v>
      </c>
      <c r="H1542">
        <v>96.8</v>
      </c>
      <c r="I1542">
        <v>47.7</v>
      </c>
      <c r="J1542">
        <v>51.1</v>
      </c>
      <c r="K1542" s="1">
        <v>11506</v>
      </c>
      <c r="L1542">
        <v>25</v>
      </c>
      <c r="M1542" s="2">
        <v>7.0000000000000007E-2</v>
      </c>
      <c r="N1542">
        <v>2015</v>
      </c>
      <c r="O1542" s="10">
        <f t="shared" si="76"/>
        <v>42143</v>
      </c>
      <c r="P1542">
        <f t="shared" si="77"/>
        <v>3</v>
      </c>
    </row>
    <row r="1543" spans="1:16" x14ac:dyDescent="0.2">
      <c r="A1543">
        <f t="shared" si="78"/>
        <v>1542</v>
      </c>
      <c r="B1543">
        <v>140</v>
      </c>
      <c r="C1543" t="s">
        <v>250</v>
      </c>
      <c r="D1543" t="s">
        <v>145</v>
      </c>
      <c r="E1543">
        <v>30.5</v>
      </c>
      <c r="F1543">
        <v>61.6</v>
      </c>
      <c r="G1543">
        <v>46.7</v>
      </c>
      <c r="H1543">
        <v>73.900000000000006</v>
      </c>
      <c r="I1543">
        <v>42.8</v>
      </c>
      <c r="J1543">
        <v>51</v>
      </c>
      <c r="K1543" s="1">
        <v>17713</v>
      </c>
      <c r="L1543">
        <v>13</v>
      </c>
      <c r="M1543" s="2">
        <v>0.1</v>
      </c>
      <c r="N1543">
        <v>2015</v>
      </c>
      <c r="O1543" s="10">
        <f t="shared" si="76"/>
        <v>42144</v>
      </c>
      <c r="P1543">
        <f t="shared" si="77"/>
        <v>4</v>
      </c>
    </row>
    <row r="1544" spans="1:16" x14ac:dyDescent="0.2">
      <c r="A1544">
        <f t="shared" si="78"/>
        <v>1543</v>
      </c>
      <c r="B1544">
        <v>141</v>
      </c>
      <c r="C1544" t="s">
        <v>270</v>
      </c>
      <c r="D1544" t="s">
        <v>14</v>
      </c>
      <c r="E1544">
        <v>26.1</v>
      </c>
      <c r="F1544">
        <v>52.6</v>
      </c>
      <c r="G1544">
        <v>26.7</v>
      </c>
      <c r="H1544">
        <v>97.1</v>
      </c>
      <c r="I1544">
        <v>79.400000000000006</v>
      </c>
      <c r="J1544">
        <v>50.9</v>
      </c>
      <c r="K1544" s="1">
        <v>5287</v>
      </c>
      <c r="L1544">
        <v>18.2</v>
      </c>
      <c r="M1544" s="2">
        <v>0.12</v>
      </c>
      <c r="N1544">
        <v>2015</v>
      </c>
      <c r="O1544" s="10">
        <f t="shared" si="76"/>
        <v>42145</v>
      </c>
      <c r="P1544">
        <f t="shared" si="77"/>
        <v>5</v>
      </c>
    </row>
    <row r="1545" spans="1:16" x14ac:dyDescent="0.2">
      <c r="A1545">
        <f t="shared" si="78"/>
        <v>1544</v>
      </c>
      <c r="B1545">
        <v>141</v>
      </c>
      <c r="C1545" t="s">
        <v>252</v>
      </c>
      <c r="D1545" t="s">
        <v>14</v>
      </c>
      <c r="E1545">
        <v>46.2</v>
      </c>
      <c r="F1545">
        <v>49.1</v>
      </c>
      <c r="G1545">
        <v>51.9</v>
      </c>
      <c r="H1545">
        <v>55.1</v>
      </c>
      <c r="I1545">
        <v>49.6</v>
      </c>
      <c r="J1545">
        <v>50.9</v>
      </c>
      <c r="K1545" s="1">
        <v>50657</v>
      </c>
      <c r="L1545">
        <v>21.4</v>
      </c>
      <c r="M1545" s="2">
        <v>0.09</v>
      </c>
      <c r="N1545">
        <v>2015</v>
      </c>
      <c r="O1545" s="10">
        <f t="shared" si="76"/>
        <v>42146</v>
      </c>
      <c r="P1545">
        <f t="shared" si="77"/>
        <v>6</v>
      </c>
    </row>
    <row r="1546" spans="1:16" x14ac:dyDescent="0.2">
      <c r="A1546">
        <f t="shared" si="78"/>
        <v>1545</v>
      </c>
      <c r="B1546">
        <v>141</v>
      </c>
      <c r="C1546" t="s">
        <v>143</v>
      </c>
      <c r="D1546" t="s">
        <v>44</v>
      </c>
      <c r="E1546">
        <v>53.5</v>
      </c>
      <c r="F1546">
        <v>37</v>
      </c>
      <c r="G1546">
        <v>52.9</v>
      </c>
      <c r="H1546">
        <v>48.1</v>
      </c>
      <c r="I1546">
        <v>69.400000000000006</v>
      </c>
      <c r="J1546">
        <v>50.9</v>
      </c>
      <c r="K1546" s="1">
        <v>9586</v>
      </c>
      <c r="L1546">
        <v>7.3</v>
      </c>
      <c r="M1546" s="2">
        <v>0.13</v>
      </c>
      <c r="N1546">
        <v>2015</v>
      </c>
      <c r="O1546" s="10">
        <f t="shared" si="76"/>
        <v>42147</v>
      </c>
      <c r="P1546">
        <f t="shared" si="77"/>
        <v>7</v>
      </c>
    </row>
    <row r="1547" spans="1:16" x14ac:dyDescent="0.2">
      <c r="A1547">
        <f t="shared" si="78"/>
        <v>1546</v>
      </c>
      <c r="B1547">
        <v>144</v>
      </c>
      <c r="C1547" t="s">
        <v>144</v>
      </c>
      <c r="D1547" t="s">
        <v>145</v>
      </c>
      <c r="E1547">
        <v>38.299999999999997</v>
      </c>
      <c r="F1547">
        <v>69</v>
      </c>
      <c r="G1547">
        <v>47.1</v>
      </c>
      <c r="H1547">
        <v>57.3</v>
      </c>
      <c r="I1547">
        <v>99.9</v>
      </c>
      <c r="J1547">
        <v>50.5</v>
      </c>
      <c r="K1547" s="1">
        <v>8176</v>
      </c>
      <c r="L1547">
        <v>16</v>
      </c>
      <c r="M1547" s="2">
        <v>0.14000000000000001</v>
      </c>
      <c r="N1547">
        <v>2015</v>
      </c>
      <c r="O1547" s="10">
        <f t="shared" si="76"/>
        <v>42148</v>
      </c>
      <c r="P1547">
        <f t="shared" si="77"/>
        <v>1</v>
      </c>
    </row>
    <row r="1548" spans="1:16" x14ac:dyDescent="0.2">
      <c r="A1548">
        <f t="shared" si="78"/>
        <v>1547</v>
      </c>
      <c r="B1548">
        <v>144</v>
      </c>
      <c r="C1548" t="s">
        <v>132</v>
      </c>
      <c r="D1548" t="s">
        <v>14</v>
      </c>
      <c r="E1548">
        <v>40.5</v>
      </c>
      <c r="F1548">
        <v>34.299999999999997</v>
      </c>
      <c r="G1548">
        <v>45.3</v>
      </c>
      <c r="H1548">
        <v>71</v>
      </c>
      <c r="I1548">
        <v>35.200000000000003</v>
      </c>
      <c r="J1548">
        <v>50.5</v>
      </c>
      <c r="K1548" s="1">
        <v>37032</v>
      </c>
      <c r="L1548">
        <v>17.3</v>
      </c>
      <c r="M1548" s="2">
        <v>0.08</v>
      </c>
      <c r="N1548">
        <v>2015</v>
      </c>
      <c r="O1548" s="10">
        <f t="shared" si="76"/>
        <v>42149</v>
      </c>
      <c r="P1548">
        <f t="shared" si="77"/>
        <v>2</v>
      </c>
    </row>
    <row r="1549" spans="1:16" x14ac:dyDescent="0.2">
      <c r="A1549">
        <f t="shared" si="78"/>
        <v>1548</v>
      </c>
      <c r="B1549">
        <v>146</v>
      </c>
      <c r="C1549" t="s">
        <v>205</v>
      </c>
      <c r="D1549" t="s">
        <v>20</v>
      </c>
      <c r="E1549">
        <v>39.4</v>
      </c>
      <c r="F1549">
        <v>67.599999999999994</v>
      </c>
      <c r="G1549">
        <v>39.1</v>
      </c>
      <c r="H1549">
        <v>69.3</v>
      </c>
      <c r="I1549">
        <v>39.4</v>
      </c>
      <c r="J1549">
        <v>50.4</v>
      </c>
      <c r="K1549" s="1">
        <v>27703</v>
      </c>
      <c r="L1549">
        <v>14.7</v>
      </c>
      <c r="M1549" s="2">
        <v>0.21</v>
      </c>
      <c r="N1549">
        <v>2015</v>
      </c>
      <c r="O1549" s="10">
        <f t="shared" si="76"/>
        <v>42150</v>
      </c>
      <c r="P1549">
        <f t="shared" si="77"/>
        <v>3</v>
      </c>
    </row>
    <row r="1550" spans="1:16" x14ac:dyDescent="0.2">
      <c r="A1550">
        <f t="shared" si="78"/>
        <v>1549</v>
      </c>
      <c r="B1550">
        <v>147</v>
      </c>
      <c r="C1550" t="s">
        <v>246</v>
      </c>
      <c r="D1550" t="s">
        <v>14</v>
      </c>
      <c r="E1550">
        <v>25.8</v>
      </c>
      <c r="F1550">
        <v>54.7</v>
      </c>
      <c r="G1550">
        <v>29.1</v>
      </c>
      <c r="H1550">
        <v>95.3</v>
      </c>
      <c r="I1550">
        <v>43.9</v>
      </c>
      <c r="J1550">
        <v>50.3</v>
      </c>
      <c r="K1550" s="1">
        <v>5495</v>
      </c>
      <c r="L1550">
        <v>12.6</v>
      </c>
      <c r="M1550" s="2">
        <v>0.22</v>
      </c>
      <c r="N1550">
        <v>2015</v>
      </c>
      <c r="O1550" s="10">
        <f t="shared" si="76"/>
        <v>42151</v>
      </c>
      <c r="P1550">
        <f t="shared" si="77"/>
        <v>4</v>
      </c>
    </row>
    <row r="1551" spans="1:16" x14ac:dyDescent="0.2">
      <c r="A1551">
        <f t="shared" si="78"/>
        <v>1550</v>
      </c>
      <c r="B1551">
        <v>148</v>
      </c>
      <c r="C1551" t="s">
        <v>380</v>
      </c>
      <c r="D1551" t="s">
        <v>47</v>
      </c>
      <c r="E1551">
        <v>48.1</v>
      </c>
      <c r="F1551">
        <v>35.799999999999997</v>
      </c>
      <c r="G1551">
        <v>50.2</v>
      </c>
      <c r="H1551">
        <v>51.7</v>
      </c>
      <c r="I1551">
        <v>98.5</v>
      </c>
      <c r="J1551">
        <v>50.2</v>
      </c>
      <c r="K1551" s="1">
        <v>24365</v>
      </c>
      <c r="L1551">
        <v>20.3</v>
      </c>
      <c r="M1551" s="2">
        <v>0.09</v>
      </c>
      <c r="N1551">
        <v>2015</v>
      </c>
      <c r="O1551" s="10">
        <f t="shared" si="76"/>
        <v>42152</v>
      </c>
      <c r="P1551">
        <f t="shared" si="77"/>
        <v>5</v>
      </c>
    </row>
    <row r="1552" spans="1:16" x14ac:dyDescent="0.2">
      <c r="A1552">
        <f t="shared" si="78"/>
        <v>1551</v>
      </c>
      <c r="B1552">
        <v>148</v>
      </c>
      <c r="C1552" t="s">
        <v>182</v>
      </c>
      <c r="D1552" t="s">
        <v>20</v>
      </c>
      <c r="E1552">
        <v>42.8</v>
      </c>
      <c r="F1552">
        <v>75.8</v>
      </c>
      <c r="G1552">
        <v>39.799999999999997</v>
      </c>
      <c r="H1552">
        <v>62.7</v>
      </c>
      <c r="I1552">
        <v>36</v>
      </c>
      <c r="J1552">
        <v>50.2</v>
      </c>
      <c r="K1552" s="1">
        <v>25295</v>
      </c>
      <c r="L1552">
        <v>16.399999999999999</v>
      </c>
      <c r="M1552" s="2">
        <v>0.23</v>
      </c>
      <c r="N1552">
        <v>2015</v>
      </c>
      <c r="O1552" s="10">
        <f t="shared" si="76"/>
        <v>42153</v>
      </c>
      <c r="P1552">
        <f t="shared" si="77"/>
        <v>6</v>
      </c>
    </row>
    <row r="1553" spans="1:16" x14ac:dyDescent="0.2">
      <c r="A1553">
        <f t="shared" si="78"/>
        <v>1552</v>
      </c>
      <c r="B1553">
        <v>150</v>
      </c>
      <c r="C1553" t="s">
        <v>193</v>
      </c>
      <c r="D1553" t="s">
        <v>14</v>
      </c>
      <c r="E1553">
        <v>46.5</v>
      </c>
      <c r="F1553">
        <v>37.1</v>
      </c>
      <c r="G1553">
        <v>35.1</v>
      </c>
      <c r="H1553">
        <v>73.099999999999994</v>
      </c>
      <c r="I1553">
        <v>49</v>
      </c>
      <c r="J1553">
        <v>50.1</v>
      </c>
      <c r="K1553" s="1">
        <v>62468</v>
      </c>
      <c r="L1553">
        <v>13.6</v>
      </c>
      <c r="M1553" s="2">
        <v>0.13</v>
      </c>
      <c r="N1553">
        <v>2015</v>
      </c>
      <c r="O1553" s="10">
        <f t="shared" si="76"/>
        <v>42154</v>
      </c>
      <c r="P1553">
        <f t="shared" si="77"/>
        <v>7</v>
      </c>
    </row>
    <row r="1554" spans="1:16" x14ac:dyDescent="0.2">
      <c r="A1554">
        <f t="shared" si="78"/>
        <v>1553</v>
      </c>
      <c r="B1554">
        <v>150</v>
      </c>
      <c r="C1554" t="s">
        <v>148</v>
      </c>
      <c r="D1554" t="s">
        <v>14</v>
      </c>
      <c r="E1554">
        <v>29.4</v>
      </c>
      <c r="F1554">
        <v>61.6</v>
      </c>
      <c r="G1554">
        <v>27.5</v>
      </c>
      <c r="H1554">
        <v>91.5</v>
      </c>
      <c r="I1554">
        <v>39.5</v>
      </c>
      <c r="J1554">
        <v>50.1</v>
      </c>
      <c r="K1554" s="1">
        <v>20626</v>
      </c>
      <c r="L1554">
        <v>22</v>
      </c>
      <c r="M1554" s="2">
        <v>0.12</v>
      </c>
      <c r="N1554">
        <v>2015</v>
      </c>
      <c r="O1554" s="10">
        <f t="shared" si="76"/>
        <v>42155</v>
      </c>
      <c r="P1554">
        <f t="shared" si="77"/>
        <v>1</v>
      </c>
    </row>
    <row r="1555" spans="1:16" x14ac:dyDescent="0.2">
      <c r="A1555">
        <f t="shared" si="78"/>
        <v>1554</v>
      </c>
      <c r="B1555">
        <v>152</v>
      </c>
      <c r="C1555" t="s">
        <v>125</v>
      </c>
      <c r="D1555" t="s">
        <v>14</v>
      </c>
      <c r="E1555">
        <v>38.299999999999997</v>
      </c>
      <c r="F1555">
        <v>33.1</v>
      </c>
      <c r="G1555">
        <v>35.4</v>
      </c>
      <c r="H1555">
        <v>80.400000000000006</v>
      </c>
      <c r="I1555">
        <v>49.1</v>
      </c>
      <c r="J1555">
        <v>50</v>
      </c>
      <c r="K1555" s="1">
        <v>6178</v>
      </c>
      <c r="L1555">
        <v>6.6</v>
      </c>
      <c r="M1555" s="2">
        <v>0.16</v>
      </c>
      <c r="N1555">
        <v>2015</v>
      </c>
      <c r="O1555" s="10">
        <f t="shared" si="76"/>
        <v>42156</v>
      </c>
      <c r="P1555">
        <f t="shared" si="77"/>
        <v>2</v>
      </c>
    </row>
    <row r="1556" spans="1:16" x14ac:dyDescent="0.2">
      <c r="A1556">
        <f t="shared" si="78"/>
        <v>1555</v>
      </c>
      <c r="B1556">
        <v>153</v>
      </c>
      <c r="C1556" t="s">
        <v>204</v>
      </c>
      <c r="D1556" t="s">
        <v>156</v>
      </c>
      <c r="E1556">
        <v>30.9</v>
      </c>
      <c r="F1556">
        <v>66.3</v>
      </c>
      <c r="G1556">
        <v>47.5</v>
      </c>
      <c r="H1556">
        <v>66.5</v>
      </c>
      <c r="I1556">
        <v>59.8</v>
      </c>
      <c r="J1556">
        <v>49.9</v>
      </c>
      <c r="K1556" s="1">
        <v>23895</v>
      </c>
      <c r="L1556">
        <v>13.6</v>
      </c>
      <c r="M1556" s="2">
        <v>0.14000000000000001</v>
      </c>
      <c r="N1556">
        <v>2015</v>
      </c>
      <c r="O1556" s="10">
        <f t="shared" si="76"/>
        <v>42157</v>
      </c>
      <c r="P1556">
        <f t="shared" si="77"/>
        <v>3</v>
      </c>
    </row>
    <row r="1557" spans="1:16" x14ac:dyDescent="0.2">
      <c r="A1557">
        <f t="shared" si="78"/>
        <v>1556</v>
      </c>
      <c r="B1557">
        <v>154</v>
      </c>
      <c r="C1557" t="s">
        <v>221</v>
      </c>
      <c r="D1557" t="s">
        <v>20</v>
      </c>
      <c r="E1557">
        <v>32</v>
      </c>
      <c r="F1557">
        <v>79.8</v>
      </c>
      <c r="G1557">
        <v>32.700000000000003</v>
      </c>
      <c r="H1557">
        <v>78</v>
      </c>
      <c r="I1557">
        <v>35.799999999999997</v>
      </c>
      <c r="J1557">
        <v>49.7</v>
      </c>
      <c r="K1557" s="1">
        <v>17755</v>
      </c>
      <c r="L1557">
        <v>18.8</v>
      </c>
      <c r="M1557" s="2">
        <v>0.28000000000000003</v>
      </c>
      <c r="N1557">
        <v>2015</v>
      </c>
      <c r="O1557" s="10">
        <f t="shared" si="76"/>
        <v>42158</v>
      </c>
      <c r="P1557">
        <f t="shared" si="77"/>
        <v>4</v>
      </c>
    </row>
    <row r="1558" spans="1:16" x14ac:dyDescent="0.2">
      <c r="A1558">
        <f t="shared" si="78"/>
        <v>1557</v>
      </c>
      <c r="B1558">
        <v>155</v>
      </c>
      <c r="C1558" t="s">
        <v>146</v>
      </c>
      <c r="D1558" t="s">
        <v>135</v>
      </c>
      <c r="E1558">
        <v>48.8</v>
      </c>
      <c r="F1558">
        <v>27.5</v>
      </c>
      <c r="G1558">
        <v>57.3</v>
      </c>
      <c r="H1558">
        <v>47.7</v>
      </c>
      <c r="I1558">
        <v>43.8</v>
      </c>
      <c r="J1558">
        <v>49.3</v>
      </c>
      <c r="K1558" s="1">
        <v>31891</v>
      </c>
      <c r="L1558">
        <v>11.9</v>
      </c>
      <c r="M1558" s="2">
        <v>7.0000000000000007E-2</v>
      </c>
      <c r="N1558">
        <v>2015</v>
      </c>
      <c r="O1558" s="10">
        <f t="shared" si="76"/>
        <v>42159</v>
      </c>
      <c r="P1558">
        <f t="shared" si="77"/>
        <v>5</v>
      </c>
    </row>
    <row r="1559" spans="1:16" x14ac:dyDescent="0.2">
      <c r="A1559">
        <f t="shared" si="78"/>
        <v>1558</v>
      </c>
      <c r="B1559">
        <v>156</v>
      </c>
      <c r="C1559" t="s">
        <v>219</v>
      </c>
      <c r="D1559" t="s">
        <v>70</v>
      </c>
      <c r="E1559">
        <v>39</v>
      </c>
      <c r="F1559">
        <v>56.8</v>
      </c>
      <c r="G1559">
        <v>29.9</v>
      </c>
      <c r="H1559">
        <v>75</v>
      </c>
      <c r="I1559">
        <v>69.8</v>
      </c>
      <c r="J1559">
        <v>49.2</v>
      </c>
      <c r="K1559" s="1">
        <v>37917</v>
      </c>
      <c r="L1559">
        <v>27.6</v>
      </c>
      <c r="M1559" s="2">
        <v>0.16</v>
      </c>
      <c r="N1559">
        <v>2015</v>
      </c>
      <c r="O1559" s="10">
        <f t="shared" si="76"/>
        <v>42160</v>
      </c>
      <c r="P1559">
        <f t="shared" si="77"/>
        <v>6</v>
      </c>
    </row>
    <row r="1560" spans="1:16" x14ac:dyDescent="0.2">
      <c r="A1560">
        <f t="shared" si="78"/>
        <v>1559</v>
      </c>
      <c r="B1560">
        <v>157</v>
      </c>
      <c r="C1560" t="s">
        <v>163</v>
      </c>
      <c r="D1560" t="s">
        <v>44</v>
      </c>
      <c r="E1560">
        <v>51.3</v>
      </c>
      <c r="F1560">
        <v>29.1</v>
      </c>
      <c r="G1560">
        <v>48</v>
      </c>
      <c r="H1560">
        <v>51.1</v>
      </c>
      <c r="I1560">
        <v>73.599999999999994</v>
      </c>
      <c r="J1560">
        <v>49.1</v>
      </c>
      <c r="K1560" s="1">
        <v>23144</v>
      </c>
      <c r="L1560">
        <v>7.8</v>
      </c>
      <c r="M1560" s="2">
        <v>0.09</v>
      </c>
      <c r="N1560">
        <v>2015</v>
      </c>
      <c r="O1560" s="10">
        <f t="shared" si="76"/>
        <v>42161</v>
      </c>
      <c r="P1560">
        <f t="shared" si="77"/>
        <v>7</v>
      </c>
    </row>
    <row r="1561" spans="1:16" x14ac:dyDescent="0.2">
      <c r="A1561">
        <f t="shared" si="78"/>
        <v>1560</v>
      </c>
      <c r="B1561">
        <v>157</v>
      </c>
      <c r="C1561" t="s">
        <v>203</v>
      </c>
      <c r="D1561" t="s">
        <v>20</v>
      </c>
      <c r="E1561">
        <v>31.3</v>
      </c>
      <c r="F1561">
        <v>79.5</v>
      </c>
      <c r="G1561">
        <v>33.200000000000003</v>
      </c>
      <c r="H1561">
        <v>76.2</v>
      </c>
      <c r="I1561">
        <v>40</v>
      </c>
      <c r="J1561">
        <v>49.1</v>
      </c>
      <c r="K1561" s="1">
        <v>18815</v>
      </c>
      <c r="L1561">
        <v>13.6</v>
      </c>
      <c r="M1561" s="2">
        <v>0.3</v>
      </c>
      <c r="N1561">
        <v>2015</v>
      </c>
      <c r="O1561" s="10">
        <f t="shared" si="76"/>
        <v>42162</v>
      </c>
      <c r="P1561">
        <f t="shared" si="77"/>
        <v>1</v>
      </c>
    </row>
    <row r="1562" spans="1:16" x14ac:dyDescent="0.2">
      <c r="A1562">
        <f t="shared" si="78"/>
        <v>1561</v>
      </c>
      <c r="B1562">
        <v>157</v>
      </c>
      <c r="C1562" t="s">
        <v>263</v>
      </c>
      <c r="D1562" t="s">
        <v>57</v>
      </c>
      <c r="E1562">
        <v>36.299999999999997</v>
      </c>
      <c r="F1562">
        <v>87.3</v>
      </c>
      <c r="G1562">
        <v>38.1</v>
      </c>
      <c r="H1562">
        <v>62.2</v>
      </c>
      <c r="I1562">
        <v>63.3</v>
      </c>
      <c r="J1562">
        <v>49.1</v>
      </c>
      <c r="K1562" s="1">
        <v>20851</v>
      </c>
      <c r="L1562">
        <v>20.7</v>
      </c>
      <c r="M1562" s="2">
        <v>0.27</v>
      </c>
      <c r="N1562">
        <v>2015</v>
      </c>
      <c r="O1562" s="10">
        <f t="shared" si="76"/>
        <v>42163</v>
      </c>
      <c r="P1562">
        <f t="shared" si="77"/>
        <v>2</v>
      </c>
    </row>
    <row r="1563" spans="1:16" x14ac:dyDescent="0.2">
      <c r="A1563">
        <f t="shared" si="78"/>
        <v>1562</v>
      </c>
      <c r="B1563">
        <v>160</v>
      </c>
      <c r="C1563" t="s">
        <v>214</v>
      </c>
      <c r="D1563" t="s">
        <v>156</v>
      </c>
      <c r="E1563">
        <v>34</v>
      </c>
      <c r="F1563">
        <v>71.8</v>
      </c>
      <c r="G1563">
        <v>34.4</v>
      </c>
      <c r="H1563">
        <v>73.5</v>
      </c>
      <c r="I1563">
        <v>44.4</v>
      </c>
      <c r="J1563">
        <v>49</v>
      </c>
      <c r="K1563" s="1">
        <v>27545</v>
      </c>
      <c r="L1563">
        <v>4.0999999999999996</v>
      </c>
      <c r="M1563" s="2">
        <v>0.19</v>
      </c>
      <c r="N1563">
        <v>2015</v>
      </c>
      <c r="O1563" s="10">
        <f t="shared" si="76"/>
        <v>42164</v>
      </c>
      <c r="P1563">
        <f t="shared" si="77"/>
        <v>3</v>
      </c>
    </row>
    <row r="1564" spans="1:16" x14ac:dyDescent="0.2">
      <c r="A1564">
        <f t="shared" si="78"/>
        <v>1563</v>
      </c>
      <c r="B1564">
        <v>160</v>
      </c>
      <c r="C1564" t="s">
        <v>126</v>
      </c>
      <c r="D1564" t="s">
        <v>62</v>
      </c>
      <c r="E1564">
        <v>38.1</v>
      </c>
      <c r="F1564">
        <v>64.400000000000006</v>
      </c>
      <c r="G1564">
        <v>33.799999999999997</v>
      </c>
      <c r="H1564">
        <v>73</v>
      </c>
      <c r="I1564">
        <v>29.3</v>
      </c>
      <c r="J1564">
        <v>49</v>
      </c>
      <c r="K1564" s="1">
        <v>2218</v>
      </c>
      <c r="L1564">
        <v>8</v>
      </c>
      <c r="M1564" s="2">
        <v>0.14000000000000001</v>
      </c>
      <c r="N1564">
        <v>2015</v>
      </c>
      <c r="O1564" s="10">
        <f t="shared" si="76"/>
        <v>42165</v>
      </c>
      <c r="P1564">
        <f t="shared" si="77"/>
        <v>4</v>
      </c>
    </row>
    <row r="1565" spans="1:16" x14ac:dyDescent="0.2">
      <c r="A1565">
        <f t="shared" si="78"/>
        <v>1564</v>
      </c>
      <c r="B1565">
        <v>162</v>
      </c>
      <c r="C1565" t="s">
        <v>110</v>
      </c>
      <c r="D1565" t="s">
        <v>14</v>
      </c>
      <c r="E1565">
        <v>38.799999999999997</v>
      </c>
      <c r="F1565">
        <v>27.5</v>
      </c>
      <c r="G1565">
        <v>36.5</v>
      </c>
      <c r="H1565">
        <v>75</v>
      </c>
      <c r="I1565">
        <v>58.1</v>
      </c>
      <c r="J1565">
        <v>48.6</v>
      </c>
      <c r="K1565" s="1">
        <v>25674</v>
      </c>
      <c r="L1565">
        <v>16.899999999999999</v>
      </c>
      <c r="M1565" s="2">
        <v>0.09</v>
      </c>
      <c r="N1565">
        <v>2015</v>
      </c>
      <c r="O1565" s="10">
        <f t="shared" si="76"/>
        <v>42166</v>
      </c>
      <c r="P1565">
        <f t="shared" si="77"/>
        <v>5</v>
      </c>
    </row>
    <row r="1566" spans="1:16" x14ac:dyDescent="0.2">
      <c r="A1566">
        <f t="shared" si="78"/>
        <v>1565</v>
      </c>
      <c r="B1566">
        <v>163</v>
      </c>
      <c r="C1566" t="s">
        <v>166</v>
      </c>
      <c r="D1566" t="s">
        <v>70</v>
      </c>
      <c r="E1566">
        <v>38</v>
      </c>
      <c r="F1566">
        <v>56.7</v>
      </c>
      <c r="G1566">
        <v>28.1</v>
      </c>
      <c r="H1566">
        <v>74</v>
      </c>
      <c r="I1566">
        <v>81.400000000000006</v>
      </c>
      <c r="J1566">
        <v>48.3</v>
      </c>
      <c r="K1566" s="1">
        <v>26467</v>
      </c>
      <c r="L1566">
        <v>31.2</v>
      </c>
      <c r="M1566" s="2">
        <v>0.16</v>
      </c>
      <c r="N1566">
        <v>2015</v>
      </c>
      <c r="O1566" s="10">
        <f t="shared" si="76"/>
        <v>42167</v>
      </c>
      <c r="P1566">
        <f t="shared" si="77"/>
        <v>6</v>
      </c>
    </row>
    <row r="1567" spans="1:16" x14ac:dyDescent="0.2">
      <c r="A1567">
        <f t="shared" si="78"/>
        <v>1566</v>
      </c>
      <c r="B1567">
        <v>164</v>
      </c>
      <c r="C1567" t="s">
        <v>98</v>
      </c>
      <c r="D1567" t="s">
        <v>57</v>
      </c>
      <c r="E1567">
        <v>33.799999999999997</v>
      </c>
      <c r="F1567">
        <v>79.3</v>
      </c>
      <c r="G1567">
        <v>40.4</v>
      </c>
      <c r="H1567">
        <v>61.1</v>
      </c>
      <c r="I1567">
        <v>65.3</v>
      </c>
      <c r="J1567">
        <v>48.2</v>
      </c>
      <c r="K1567" s="1">
        <v>20771</v>
      </c>
      <c r="L1567">
        <v>30.1</v>
      </c>
      <c r="M1567" s="2">
        <v>0.26</v>
      </c>
      <c r="N1567">
        <v>2015</v>
      </c>
      <c r="O1567" s="10">
        <f t="shared" si="76"/>
        <v>42168</v>
      </c>
      <c r="P1567">
        <f t="shared" si="77"/>
        <v>7</v>
      </c>
    </row>
    <row r="1568" spans="1:16" x14ac:dyDescent="0.2">
      <c r="A1568">
        <f t="shared" si="78"/>
        <v>1567</v>
      </c>
      <c r="B1568">
        <v>165</v>
      </c>
      <c r="C1568" t="s">
        <v>333</v>
      </c>
      <c r="D1568" t="s">
        <v>142</v>
      </c>
      <c r="E1568">
        <v>30.2</v>
      </c>
      <c r="F1568">
        <v>37.299999999999997</v>
      </c>
      <c r="G1568">
        <v>36.9</v>
      </c>
      <c r="H1568">
        <v>79.7</v>
      </c>
      <c r="I1568">
        <v>51.1</v>
      </c>
      <c r="J1568">
        <v>48.1</v>
      </c>
      <c r="K1568" s="1">
        <v>34550</v>
      </c>
      <c r="L1568">
        <v>16</v>
      </c>
      <c r="M1568" s="2">
        <v>0.05</v>
      </c>
      <c r="N1568">
        <v>2015</v>
      </c>
      <c r="O1568" s="10">
        <f t="shared" si="76"/>
        <v>42169</v>
      </c>
      <c r="P1568">
        <f t="shared" si="77"/>
        <v>1</v>
      </c>
    </row>
    <row r="1569" spans="1:16" x14ac:dyDescent="0.2">
      <c r="A1569">
        <f t="shared" si="78"/>
        <v>1568</v>
      </c>
      <c r="B1569">
        <v>165</v>
      </c>
      <c r="C1569" t="s">
        <v>224</v>
      </c>
      <c r="D1569" t="s">
        <v>70</v>
      </c>
      <c r="E1569">
        <v>40.5</v>
      </c>
      <c r="F1569">
        <v>60.1</v>
      </c>
      <c r="G1569">
        <v>34.9</v>
      </c>
      <c r="H1569">
        <v>62.9</v>
      </c>
      <c r="I1569">
        <v>82.7</v>
      </c>
      <c r="J1569">
        <v>48.1</v>
      </c>
      <c r="K1569" s="1">
        <v>25294</v>
      </c>
      <c r="L1569">
        <v>24.6</v>
      </c>
      <c r="M1569" s="2">
        <v>0.16</v>
      </c>
      <c r="N1569">
        <v>2015</v>
      </c>
      <c r="O1569" s="10">
        <f t="shared" si="76"/>
        <v>42170</v>
      </c>
      <c r="P1569">
        <f t="shared" si="77"/>
        <v>2</v>
      </c>
    </row>
    <row r="1570" spans="1:16" x14ac:dyDescent="0.2">
      <c r="A1570">
        <f t="shared" si="78"/>
        <v>1569</v>
      </c>
      <c r="B1570">
        <v>165</v>
      </c>
      <c r="C1570" t="s">
        <v>192</v>
      </c>
      <c r="D1570" t="s">
        <v>177</v>
      </c>
      <c r="E1570">
        <v>25.1</v>
      </c>
      <c r="F1570">
        <v>63.2</v>
      </c>
      <c r="G1570">
        <v>28.3</v>
      </c>
      <c r="H1570">
        <v>88.3</v>
      </c>
      <c r="I1570">
        <v>35.9</v>
      </c>
      <c r="J1570">
        <v>48.1</v>
      </c>
      <c r="K1570" s="1">
        <v>10901</v>
      </c>
      <c r="L1570">
        <v>18.3</v>
      </c>
      <c r="M1570" s="2">
        <v>0.13</v>
      </c>
      <c r="N1570">
        <v>2015</v>
      </c>
      <c r="O1570" s="10">
        <f t="shared" si="76"/>
        <v>42171</v>
      </c>
      <c r="P1570">
        <f t="shared" si="77"/>
        <v>3</v>
      </c>
    </row>
    <row r="1571" spans="1:16" x14ac:dyDescent="0.2">
      <c r="A1571">
        <f t="shared" si="78"/>
        <v>1570</v>
      </c>
      <c r="B1571">
        <v>165</v>
      </c>
      <c r="C1571" t="s">
        <v>165</v>
      </c>
      <c r="D1571" t="s">
        <v>44</v>
      </c>
      <c r="E1571">
        <v>49.7</v>
      </c>
      <c r="F1571">
        <v>29.7</v>
      </c>
      <c r="G1571">
        <v>47.3</v>
      </c>
      <c r="H1571">
        <v>49.6</v>
      </c>
      <c r="I1571">
        <v>76.8</v>
      </c>
      <c r="J1571">
        <v>48.1</v>
      </c>
      <c r="K1571" s="1">
        <v>17200</v>
      </c>
      <c r="L1571">
        <v>5</v>
      </c>
      <c r="M1571" s="2">
        <v>7.0000000000000007E-2</v>
      </c>
      <c r="N1571">
        <v>2015</v>
      </c>
      <c r="O1571" s="10">
        <f t="shared" si="76"/>
        <v>42172</v>
      </c>
      <c r="P1571">
        <f t="shared" si="77"/>
        <v>4</v>
      </c>
    </row>
    <row r="1572" spans="1:16" x14ac:dyDescent="0.2">
      <c r="A1572">
        <f t="shared" si="78"/>
        <v>1571</v>
      </c>
      <c r="B1572">
        <v>169</v>
      </c>
      <c r="C1572" t="s">
        <v>257</v>
      </c>
      <c r="D1572" t="s">
        <v>14</v>
      </c>
      <c r="E1572">
        <v>42.7</v>
      </c>
      <c r="F1572">
        <v>56.7</v>
      </c>
      <c r="G1572">
        <v>27.2</v>
      </c>
      <c r="H1572">
        <v>73.099999999999994</v>
      </c>
      <c r="I1572">
        <v>49</v>
      </c>
      <c r="J1572">
        <v>48</v>
      </c>
      <c r="K1572" s="1">
        <v>15286</v>
      </c>
      <c r="L1572">
        <v>5.7</v>
      </c>
      <c r="M1572" s="2">
        <v>0.14000000000000001</v>
      </c>
      <c r="N1572">
        <v>2015</v>
      </c>
      <c r="O1572" s="10">
        <f t="shared" si="76"/>
        <v>42173</v>
      </c>
      <c r="P1572">
        <f t="shared" si="77"/>
        <v>5</v>
      </c>
    </row>
    <row r="1573" spans="1:16" x14ac:dyDescent="0.2">
      <c r="A1573">
        <f t="shared" si="78"/>
        <v>1572</v>
      </c>
      <c r="B1573">
        <v>170</v>
      </c>
      <c r="C1573" t="s">
        <v>342</v>
      </c>
      <c r="D1573" t="s">
        <v>151</v>
      </c>
      <c r="E1573">
        <v>34.6</v>
      </c>
      <c r="F1573">
        <v>61</v>
      </c>
      <c r="G1573">
        <v>33.6</v>
      </c>
      <c r="H1573">
        <v>67.7</v>
      </c>
      <c r="I1573">
        <v>100</v>
      </c>
      <c r="J1573">
        <v>47.9</v>
      </c>
      <c r="K1573" s="1">
        <v>12346</v>
      </c>
      <c r="L1573">
        <v>30.3</v>
      </c>
      <c r="M1573" s="2">
        <v>0.16</v>
      </c>
      <c r="N1573">
        <v>2015</v>
      </c>
      <c r="O1573" s="10">
        <f t="shared" si="76"/>
        <v>42174</v>
      </c>
      <c r="P1573">
        <f t="shared" si="77"/>
        <v>6</v>
      </c>
    </row>
    <row r="1574" spans="1:16" x14ac:dyDescent="0.2">
      <c r="A1574">
        <f t="shared" si="78"/>
        <v>1573</v>
      </c>
      <c r="B1574">
        <v>171</v>
      </c>
      <c r="C1574" t="s">
        <v>213</v>
      </c>
      <c r="D1574" t="s">
        <v>20</v>
      </c>
      <c r="E1574">
        <v>39.9</v>
      </c>
      <c r="F1574">
        <v>70.599999999999994</v>
      </c>
      <c r="G1574">
        <v>35.799999999999997</v>
      </c>
      <c r="H1574">
        <v>62.7</v>
      </c>
      <c r="I1574">
        <v>39.6</v>
      </c>
      <c r="J1574">
        <v>47.8</v>
      </c>
      <c r="K1574" s="1">
        <v>30144</v>
      </c>
      <c r="L1574">
        <v>15</v>
      </c>
      <c r="M1574" s="2">
        <v>0.27</v>
      </c>
      <c r="N1574">
        <v>2015</v>
      </c>
      <c r="O1574" s="10">
        <f t="shared" si="76"/>
        <v>42175</v>
      </c>
      <c r="P1574">
        <f t="shared" si="77"/>
        <v>7</v>
      </c>
    </row>
    <row r="1575" spans="1:16" x14ac:dyDescent="0.2">
      <c r="A1575">
        <f t="shared" si="78"/>
        <v>1574</v>
      </c>
      <c r="B1575">
        <v>171</v>
      </c>
      <c r="C1575" t="s">
        <v>256</v>
      </c>
      <c r="D1575" t="s">
        <v>151</v>
      </c>
      <c r="E1575">
        <v>37.9</v>
      </c>
      <c r="F1575">
        <v>59.7</v>
      </c>
      <c r="G1575">
        <v>34.9</v>
      </c>
      <c r="H1575">
        <v>67.7</v>
      </c>
      <c r="I1575">
        <v>46.1</v>
      </c>
      <c r="J1575">
        <v>47.8</v>
      </c>
      <c r="K1575" s="1">
        <v>28856</v>
      </c>
      <c r="L1575">
        <v>42</v>
      </c>
      <c r="M1575" s="2">
        <v>0.19</v>
      </c>
      <c r="N1575">
        <v>2015</v>
      </c>
      <c r="O1575" s="10">
        <f t="shared" si="76"/>
        <v>42176</v>
      </c>
      <c r="P1575">
        <f t="shared" si="77"/>
        <v>1</v>
      </c>
    </row>
    <row r="1576" spans="1:16" x14ac:dyDescent="0.2">
      <c r="A1576">
        <f t="shared" si="78"/>
        <v>1575</v>
      </c>
      <c r="B1576">
        <v>173</v>
      </c>
      <c r="C1576" t="s">
        <v>201</v>
      </c>
      <c r="D1576" t="s">
        <v>14</v>
      </c>
      <c r="E1576">
        <v>51.1</v>
      </c>
      <c r="F1576">
        <v>43.3</v>
      </c>
      <c r="G1576">
        <v>28.2</v>
      </c>
      <c r="H1576">
        <v>62.2</v>
      </c>
      <c r="I1576">
        <v>80</v>
      </c>
      <c r="J1576">
        <v>47.7</v>
      </c>
      <c r="K1576" s="1">
        <v>15408</v>
      </c>
      <c r="L1576">
        <v>8.5</v>
      </c>
      <c r="M1576" s="2">
        <v>0.14000000000000001</v>
      </c>
      <c r="N1576">
        <v>2015</v>
      </c>
      <c r="O1576" s="10">
        <f t="shared" si="76"/>
        <v>42177</v>
      </c>
      <c r="P1576">
        <f t="shared" si="77"/>
        <v>2</v>
      </c>
    </row>
    <row r="1577" spans="1:16" x14ac:dyDescent="0.2">
      <c r="A1577">
        <f t="shared" si="78"/>
        <v>1576</v>
      </c>
      <c r="B1577">
        <v>173</v>
      </c>
      <c r="C1577" t="s">
        <v>164</v>
      </c>
      <c r="D1577" t="s">
        <v>33</v>
      </c>
      <c r="E1577">
        <v>21.6</v>
      </c>
      <c r="F1577">
        <v>70.099999999999994</v>
      </c>
      <c r="G1577">
        <v>30.6</v>
      </c>
      <c r="H1577">
        <v>86.7</v>
      </c>
      <c r="I1577">
        <v>31.6</v>
      </c>
      <c r="J1577">
        <v>47.7</v>
      </c>
      <c r="K1577" s="1">
        <v>17581</v>
      </c>
      <c r="L1577">
        <v>21.5</v>
      </c>
      <c r="M1577" s="2">
        <v>0.11</v>
      </c>
      <c r="N1577">
        <v>2015</v>
      </c>
      <c r="O1577" s="10">
        <f t="shared" si="76"/>
        <v>42178</v>
      </c>
      <c r="P1577">
        <f t="shared" si="77"/>
        <v>3</v>
      </c>
    </row>
    <row r="1578" spans="1:16" x14ac:dyDescent="0.2">
      <c r="A1578">
        <f t="shared" si="78"/>
        <v>1577</v>
      </c>
      <c r="B1578">
        <v>175</v>
      </c>
      <c r="C1578" t="s">
        <v>180</v>
      </c>
      <c r="D1578" t="s">
        <v>181</v>
      </c>
      <c r="E1578">
        <v>28.6</v>
      </c>
      <c r="F1578">
        <v>87.3</v>
      </c>
      <c r="G1578">
        <v>33.4</v>
      </c>
      <c r="H1578">
        <v>68.400000000000006</v>
      </c>
      <c r="I1578">
        <v>74.2</v>
      </c>
      <c r="J1578">
        <v>47.5</v>
      </c>
      <c r="K1578" s="1">
        <v>29787</v>
      </c>
      <c r="L1578">
        <v>18.899999999999999</v>
      </c>
      <c r="M1578" s="2">
        <v>0.28000000000000003</v>
      </c>
      <c r="N1578">
        <v>2015</v>
      </c>
      <c r="O1578" s="10">
        <f t="shared" si="76"/>
        <v>42179</v>
      </c>
      <c r="P1578">
        <f t="shared" si="77"/>
        <v>4</v>
      </c>
    </row>
    <row r="1579" spans="1:16" x14ac:dyDescent="0.2">
      <c r="A1579">
        <f t="shared" si="78"/>
        <v>1578</v>
      </c>
      <c r="B1579">
        <v>175</v>
      </c>
      <c r="C1579" t="s">
        <v>167</v>
      </c>
      <c r="D1579" t="s">
        <v>14</v>
      </c>
      <c r="E1579">
        <v>41.9</v>
      </c>
      <c r="F1579">
        <v>31.7</v>
      </c>
      <c r="G1579">
        <v>33.5</v>
      </c>
      <c r="H1579">
        <v>71</v>
      </c>
      <c r="I1579">
        <v>49.3</v>
      </c>
      <c r="J1579">
        <v>47.5</v>
      </c>
      <c r="K1579" s="1">
        <v>27526</v>
      </c>
      <c r="L1579">
        <v>11.6</v>
      </c>
      <c r="M1579" s="2">
        <v>0.11</v>
      </c>
      <c r="N1579">
        <v>2015</v>
      </c>
      <c r="O1579" s="10">
        <f t="shared" si="76"/>
        <v>42180</v>
      </c>
      <c r="P1579">
        <f t="shared" si="77"/>
        <v>5</v>
      </c>
    </row>
    <row r="1580" spans="1:16" x14ac:dyDescent="0.2">
      <c r="A1580">
        <f t="shared" si="78"/>
        <v>1579</v>
      </c>
      <c r="B1580">
        <v>177</v>
      </c>
      <c r="C1580" t="s">
        <v>523</v>
      </c>
      <c r="D1580" t="s">
        <v>14</v>
      </c>
      <c r="E1580">
        <v>32.4</v>
      </c>
      <c r="F1580">
        <v>41.2</v>
      </c>
      <c r="G1580">
        <v>24.4</v>
      </c>
      <c r="H1580">
        <v>87.1</v>
      </c>
      <c r="I1580">
        <v>40.6</v>
      </c>
      <c r="J1580">
        <v>47.3</v>
      </c>
      <c r="K1580" s="1">
        <v>19660</v>
      </c>
      <c r="L1580">
        <v>15.9</v>
      </c>
      <c r="M1580" s="2">
        <v>0.15</v>
      </c>
      <c r="N1580">
        <v>2015</v>
      </c>
      <c r="O1580" s="10">
        <f t="shared" si="76"/>
        <v>42181</v>
      </c>
      <c r="P1580">
        <f t="shared" si="77"/>
        <v>6</v>
      </c>
    </row>
    <row r="1581" spans="1:16" x14ac:dyDescent="0.2">
      <c r="A1581">
        <f t="shared" si="78"/>
        <v>1580</v>
      </c>
      <c r="B1581">
        <v>178</v>
      </c>
      <c r="C1581" t="s">
        <v>464</v>
      </c>
      <c r="D1581" t="s">
        <v>62</v>
      </c>
      <c r="E1581">
        <v>38</v>
      </c>
      <c r="F1581">
        <v>57.3</v>
      </c>
      <c r="G1581">
        <v>29.3</v>
      </c>
      <c r="H1581">
        <v>73</v>
      </c>
      <c r="I1581">
        <v>31.3</v>
      </c>
      <c r="J1581">
        <v>47.1</v>
      </c>
      <c r="K1581" s="1">
        <v>16130</v>
      </c>
      <c r="L1581">
        <v>12.1</v>
      </c>
      <c r="M1581" s="2">
        <v>0.13</v>
      </c>
      <c r="N1581">
        <v>2015</v>
      </c>
      <c r="O1581" s="10">
        <f t="shared" si="76"/>
        <v>42182</v>
      </c>
      <c r="P1581">
        <f t="shared" si="77"/>
        <v>7</v>
      </c>
    </row>
    <row r="1582" spans="1:16" x14ac:dyDescent="0.2">
      <c r="A1582">
        <f t="shared" si="78"/>
        <v>1581</v>
      </c>
      <c r="B1582">
        <v>178</v>
      </c>
      <c r="C1582" t="s">
        <v>187</v>
      </c>
      <c r="D1582" t="s">
        <v>20</v>
      </c>
      <c r="E1582">
        <v>28</v>
      </c>
      <c r="F1582">
        <v>84.1</v>
      </c>
      <c r="G1582">
        <v>30.2</v>
      </c>
      <c r="H1582">
        <v>74.3</v>
      </c>
      <c r="I1582">
        <v>42.1</v>
      </c>
      <c r="J1582">
        <v>47.1</v>
      </c>
      <c r="K1582" s="1">
        <v>12938</v>
      </c>
      <c r="L1582">
        <v>15.8</v>
      </c>
      <c r="M1582" s="2">
        <v>0.33</v>
      </c>
      <c r="N1582">
        <v>2015</v>
      </c>
      <c r="O1582" s="10">
        <f t="shared" si="76"/>
        <v>42183</v>
      </c>
      <c r="P1582">
        <f t="shared" si="77"/>
        <v>1</v>
      </c>
    </row>
    <row r="1583" spans="1:16" x14ac:dyDescent="0.2">
      <c r="A1583">
        <f t="shared" si="78"/>
        <v>1582</v>
      </c>
      <c r="B1583">
        <v>180</v>
      </c>
      <c r="C1583" t="s">
        <v>255</v>
      </c>
      <c r="D1583" t="s">
        <v>62</v>
      </c>
      <c r="E1583">
        <v>25.6</v>
      </c>
      <c r="F1583">
        <v>67.400000000000006</v>
      </c>
      <c r="G1583">
        <v>19.7</v>
      </c>
      <c r="H1583">
        <v>92.2</v>
      </c>
      <c r="I1583">
        <v>29.1</v>
      </c>
      <c r="J1583">
        <v>47</v>
      </c>
      <c r="K1583" s="1">
        <v>27756</v>
      </c>
      <c r="L1583">
        <v>14.8</v>
      </c>
      <c r="M1583" s="2">
        <v>0.17</v>
      </c>
      <c r="N1583">
        <v>2015</v>
      </c>
      <c r="O1583" s="10">
        <f t="shared" si="76"/>
        <v>42184</v>
      </c>
      <c r="P1583">
        <f t="shared" si="77"/>
        <v>2</v>
      </c>
    </row>
    <row r="1584" spans="1:16" x14ac:dyDescent="0.2">
      <c r="A1584">
        <f t="shared" si="78"/>
        <v>1583</v>
      </c>
      <c r="B1584">
        <v>180</v>
      </c>
      <c r="C1584" t="s">
        <v>197</v>
      </c>
      <c r="D1584" t="s">
        <v>14</v>
      </c>
      <c r="E1584">
        <v>29</v>
      </c>
      <c r="F1584">
        <v>40.6</v>
      </c>
      <c r="G1584">
        <v>36.299999999999997</v>
      </c>
      <c r="H1584">
        <v>73.099999999999994</v>
      </c>
      <c r="I1584">
        <v>99.3</v>
      </c>
      <c r="J1584">
        <v>47</v>
      </c>
      <c r="K1584" s="1">
        <v>19262</v>
      </c>
      <c r="L1584">
        <v>15.9</v>
      </c>
      <c r="M1584" s="2">
        <v>0.1</v>
      </c>
      <c r="N1584">
        <v>2015</v>
      </c>
      <c r="O1584" s="10">
        <f t="shared" si="76"/>
        <v>42185</v>
      </c>
      <c r="P1584">
        <f t="shared" si="77"/>
        <v>3</v>
      </c>
    </row>
    <row r="1585" spans="1:16" x14ac:dyDescent="0.2">
      <c r="A1585">
        <f t="shared" si="78"/>
        <v>1584</v>
      </c>
      <c r="B1585">
        <v>182</v>
      </c>
      <c r="C1585" t="s">
        <v>198</v>
      </c>
      <c r="D1585" t="s">
        <v>14</v>
      </c>
      <c r="E1585">
        <v>35.700000000000003</v>
      </c>
      <c r="F1585">
        <v>29.5</v>
      </c>
      <c r="G1585">
        <v>37.5</v>
      </c>
      <c r="H1585">
        <v>73.099999999999994</v>
      </c>
      <c r="I1585">
        <v>32.6</v>
      </c>
      <c r="J1585">
        <v>46.9</v>
      </c>
      <c r="K1585" s="1">
        <v>83236</v>
      </c>
      <c r="L1585">
        <v>29.9</v>
      </c>
      <c r="M1585" s="2">
        <v>0.09</v>
      </c>
      <c r="N1585">
        <v>2015</v>
      </c>
      <c r="O1585" s="10">
        <f t="shared" si="76"/>
        <v>42186</v>
      </c>
      <c r="P1585">
        <f t="shared" si="77"/>
        <v>4</v>
      </c>
    </row>
    <row r="1586" spans="1:16" x14ac:dyDescent="0.2">
      <c r="A1586">
        <f t="shared" si="78"/>
        <v>1585</v>
      </c>
      <c r="B1586">
        <v>182</v>
      </c>
      <c r="C1586" t="s">
        <v>524</v>
      </c>
      <c r="D1586" t="s">
        <v>142</v>
      </c>
      <c r="E1586">
        <v>26</v>
      </c>
      <c r="F1586">
        <v>44.6</v>
      </c>
      <c r="G1586">
        <v>27.1</v>
      </c>
      <c r="H1586">
        <v>88.5</v>
      </c>
      <c r="I1586">
        <v>42.9</v>
      </c>
      <c r="J1586">
        <v>46.9</v>
      </c>
      <c r="K1586" s="1">
        <v>2739</v>
      </c>
      <c r="L1586">
        <v>15.9</v>
      </c>
      <c r="M1586" s="2">
        <v>0.06</v>
      </c>
      <c r="N1586">
        <v>2015</v>
      </c>
      <c r="O1586" s="10">
        <f t="shared" si="76"/>
        <v>42187</v>
      </c>
      <c r="P1586">
        <f t="shared" si="77"/>
        <v>5</v>
      </c>
    </row>
    <row r="1587" spans="1:16" x14ac:dyDescent="0.2">
      <c r="A1587">
        <f t="shared" si="78"/>
        <v>1586</v>
      </c>
      <c r="B1587">
        <v>182</v>
      </c>
      <c r="C1587" t="s">
        <v>233</v>
      </c>
      <c r="D1587" t="s">
        <v>226</v>
      </c>
      <c r="E1587">
        <v>35.200000000000003</v>
      </c>
      <c r="F1587">
        <v>91</v>
      </c>
      <c r="G1587">
        <v>39.700000000000003</v>
      </c>
      <c r="H1587">
        <v>56.3</v>
      </c>
      <c r="I1587">
        <v>29.4</v>
      </c>
      <c r="J1587">
        <v>46.9</v>
      </c>
      <c r="K1587" s="1">
        <v>34651</v>
      </c>
      <c r="L1587">
        <v>20.5</v>
      </c>
      <c r="M1587" s="2">
        <v>0.25</v>
      </c>
      <c r="N1587">
        <v>2015</v>
      </c>
      <c r="O1587" s="10">
        <f t="shared" si="76"/>
        <v>42188</v>
      </c>
      <c r="P1587">
        <f t="shared" si="77"/>
        <v>6</v>
      </c>
    </row>
    <row r="1588" spans="1:16" x14ac:dyDescent="0.2">
      <c r="A1588">
        <f t="shared" si="78"/>
        <v>1587</v>
      </c>
      <c r="B1588">
        <v>185</v>
      </c>
      <c r="C1588" t="s">
        <v>272</v>
      </c>
      <c r="D1588" t="s">
        <v>14</v>
      </c>
      <c r="E1588">
        <v>36.4</v>
      </c>
      <c r="F1588">
        <v>54.7</v>
      </c>
      <c r="G1588">
        <v>21.9</v>
      </c>
      <c r="H1588">
        <v>81.3</v>
      </c>
      <c r="I1588">
        <v>34</v>
      </c>
      <c r="J1588">
        <v>46.8</v>
      </c>
      <c r="K1588" s="1">
        <v>18539</v>
      </c>
      <c r="L1588">
        <v>15.1</v>
      </c>
      <c r="M1588" s="2">
        <v>0.26</v>
      </c>
      <c r="N1588">
        <v>2015</v>
      </c>
      <c r="O1588" s="10">
        <f t="shared" si="76"/>
        <v>42189</v>
      </c>
      <c r="P1588">
        <f t="shared" si="77"/>
        <v>7</v>
      </c>
    </row>
    <row r="1589" spans="1:16" x14ac:dyDescent="0.2">
      <c r="A1589">
        <f t="shared" si="78"/>
        <v>1588</v>
      </c>
      <c r="B1589">
        <v>186</v>
      </c>
      <c r="C1589" t="s">
        <v>261</v>
      </c>
      <c r="D1589" t="s">
        <v>169</v>
      </c>
      <c r="E1589">
        <v>36.1</v>
      </c>
      <c r="F1589">
        <v>60.3</v>
      </c>
      <c r="G1589">
        <v>35.200000000000003</v>
      </c>
      <c r="H1589">
        <v>66.3</v>
      </c>
      <c r="I1589">
        <v>36.6</v>
      </c>
      <c r="J1589">
        <v>46.7</v>
      </c>
      <c r="K1589" s="1">
        <v>27139</v>
      </c>
      <c r="L1589">
        <v>18.8</v>
      </c>
      <c r="M1589" s="2">
        <v>0.18</v>
      </c>
      <c r="N1589">
        <v>2015</v>
      </c>
      <c r="O1589" s="10">
        <f t="shared" si="76"/>
        <v>42190</v>
      </c>
      <c r="P1589">
        <f t="shared" si="77"/>
        <v>1</v>
      </c>
    </row>
    <row r="1590" spans="1:16" x14ac:dyDescent="0.2">
      <c r="A1590">
        <f t="shared" si="78"/>
        <v>1589</v>
      </c>
      <c r="B1590">
        <v>186</v>
      </c>
      <c r="C1590" t="s">
        <v>95</v>
      </c>
      <c r="D1590" t="s">
        <v>14</v>
      </c>
      <c r="E1590">
        <v>45.2</v>
      </c>
      <c r="F1590">
        <v>27.6</v>
      </c>
      <c r="G1590">
        <v>23.9</v>
      </c>
      <c r="H1590">
        <v>77.8</v>
      </c>
      <c r="I1590">
        <v>49</v>
      </c>
      <c r="J1590">
        <v>46.7</v>
      </c>
      <c r="K1590" s="1">
        <v>6753</v>
      </c>
      <c r="L1590">
        <v>5.5</v>
      </c>
      <c r="M1590" s="2">
        <v>7.0000000000000007E-2</v>
      </c>
      <c r="N1590">
        <v>2015</v>
      </c>
      <c r="O1590" s="10">
        <f t="shared" si="76"/>
        <v>42191</v>
      </c>
      <c r="P1590">
        <f t="shared" si="77"/>
        <v>2</v>
      </c>
    </row>
    <row r="1591" spans="1:16" x14ac:dyDescent="0.2">
      <c r="A1591">
        <f t="shared" si="78"/>
        <v>1590</v>
      </c>
      <c r="B1591">
        <v>188</v>
      </c>
      <c r="C1591" t="s">
        <v>104</v>
      </c>
      <c r="D1591" t="s">
        <v>14</v>
      </c>
      <c r="E1591">
        <v>32.799999999999997</v>
      </c>
      <c r="F1591">
        <v>60.5</v>
      </c>
      <c r="G1591">
        <v>24.4</v>
      </c>
      <c r="H1591">
        <v>80.400000000000006</v>
      </c>
      <c r="I1591">
        <v>31.3</v>
      </c>
      <c r="J1591">
        <v>46.6</v>
      </c>
      <c r="K1591" s="1">
        <v>21908</v>
      </c>
      <c r="L1591">
        <v>10.9</v>
      </c>
      <c r="M1591" s="2">
        <v>0.24</v>
      </c>
      <c r="N1591">
        <v>2015</v>
      </c>
      <c r="O1591" s="10">
        <f t="shared" si="76"/>
        <v>42192</v>
      </c>
      <c r="P1591">
        <f t="shared" si="77"/>
        <v>3</v>
      </c>
    </row>
    <row r="1592" spans="1:16" x14ac:dyDescent="0.2">
      <c r="A1592">
        <f t="shared" si="78"/>
        <v>1591</v>
      </c>
      <c r="B1592">
        <v>188</v>
      </c>
      <c r="C1592" t="s">
        <v>254</v>
      </c>
      <c r="D1592" t="s">
        <v>244</v>
      </c>
      <c r="E1592">
        <v>43.5</v>
      </c>
      <c r="F1592">
        <v>46.1</v>
      </c>
      <c r="G1592">
        <v>51.1</v>
      </c>
      <c r="H1592">
        <v>45.5</v>
      </c>
      <c r="I1592">
        <v>42.6</v>
      </c>
      <c r="J1592">
        <v>46.6</v>
      </c>
      <c r="K1592" s="1">
        <v>23977</v>
      </c>
      <c r="L1592">
        <v>24.4</v>
      </c>
      <c r="M1592" s="2">
        <v>0.04</v>
      </c>
      <c r="N1592">
        <v>2015</v>
      </c>
      <c r="O1592" s="10">
        <f t="shared" si="76"/>
        <v>42193</v>
      </c>
      <c r="P1592">
        <f t="shared" si="77"/>
        <v>4</v>
      </c>
    </row>
    <row r="1593" spans="1:16" x14ac:dyDescent="0.2">
      <c r="A1593">
        <f t="shared" si="78"/>
        <v>1592</v>
      </c>
      <c r="B1593">
        <v>188</v>
      </c>
      <c r="C1593" t="s">
        <v>262</v>
      </c>
      <c r="D1593" t="s">
        <v>33</v>
      </c>
      <c r="E1593">
        <v>37.9</v>
      </c>
      <c r="F1593">
        <v>63.2</v>
      </c>
      <c r="G1593">
        <v>34.700000000000003</v>
      </c>
      <c r="H1593">
        <v>62.9</v>
      </c>
      <c r="I1593">
        <v>45.9</v>
      </c>
      <c r="J1593">
        <v>46.6</v>
      </c>
      <c r="K1593" s="1">
        <v>36733</v>
      </c>
      <c r="L1593">
        <v>26.3</v>
      </c>
      <c r="M1593" s="2">
        <v>0.15</v>
      </c>
      <c r="N1593">
        <v>2015</v>
      </c>
      <c r="O1593" s="10">
        <f t="shared" si="76"/>
        <v>42194</v>
      </c>
      <c r="P1593">
        <f t="shared" si="77"/>
        <v>5</v>
      </c>
    </row>
    <row r="1594" spans="1:16" x14ac:dyDescent="0.2">
      <c r="A1594">
        <f t="shared" si="78"/>
        <v>1593</v>
      </c>
      <c r="B1594">
        <v>191</v>
      </c>
      <c r="C1594" t="s">
        <v>277</v>
      </c>
      <c r="D1594" t="s">
        <v>14</v>
      </c>
      <c r="E1594">
        <v>40.1</v>
      </c>
      <c r="F1594">
        <v>57</v>
      </c>
      <c r="G1594">
        <v>39.799999999999997</v>
      </c>
      <c r="H1594">
        <v>57.5</v>
      </c>
      <c r="I1594">
        <v>39.6</v>
      </c>
      <c r="J1594">
        <v>46.5</v>
      </c>
      <c r="K1594" s="1">
        <v>25668</v>
      </c>
      <c r="L1594">
        <v>19</v>
      </c>
      <c r="M1594" s="2">
        <v>0.19</v>
      </c>
      <c r="N1594">
        <v>2015</v>
      </c>
      <c r="O1594" s="10">
        <f t="shared" si="76"/>
        <v>42195</v>
      </c>
      <c r="P1594">
        <f t="shared" si="77"/>
        <v>6</v>
      </c>
    </row>
    <row r="1595" spans="1:16" x14ac:dyDescent="0.2">
      <c r="A1595">
        <f t="shared" si="78"/>
        <v>1594</v>
      </c>
      <c r="B1595">
        <v>192</v>
      </c>
      <c r="C1595" t="s">
        <v>264</v>
      </c>
      <c r="D1595" t="s">
        <v>38</v>
      </c>
      <c r="E1595">
        <v>31</v>
      </c>
      <c r="F1595">
        <v>71.3</v>
      </c>
      <c r="G1595">
        <v>32.9</v>
      </c>
      <c r="H1595">
        <v>68.599999999999994</v>
      </c>
      <c r="I1595">
        <v>49.8</v>
      </c>
      <c r="J1595">
        <v>46.3</v>
      </c>
      <c r="K1595" s="1">
        <v>10015</v>
      </c>
      <c r="L1595">
        <v>7.1</v>
      </c>
      <c r="M1595" s="2">
        <v>0.28000000000000003</v>
      </c>
      <c r="N1595">
        <v>2015</v>
      </c>
      <c r="O1595" s="10">
        <f t="shared" si="76"/>
        <v>42196</v>
      </c>
      <c r="P1595">
        <f t="shared" si="77"/>
        <v>7</v>
      </c>
    </row>
    <row r="1596" spans="1:16" x14ac:dyDescent="0.2">
      <c r="A1596">
        <f t="shared" si="78"/>
        <v>1595</v>
      </c>
      <c r="B1596">
        <v>193</v>
      </c>
      <c r="C1596" t="s">
        <v>293</v>
      </c>
      <c r="D1596" t="s">
        <v>59</v>
      </c>
      <c r="E1596">
        <v>45.6</v>
      </c>
      <c r="F1596">
        <v>37.4</v>
      </c>
      <c r="G1596">
        <v>34</v>
      </c>
      <c r="H1596">
        <v>61</v>
      </c>
      <c r="I1596">
        <v>49.4</v>
      </c>
      <c r="J1596">
        <v>46.2</v>
      </c>
      <c r="K1596" s="1">
        <v>32175</v>
      </c>
      <c r="L1596">
        <v>12.2</v>
      </c>
      <c r="M1596" s="2">
        <v>0.11</v>
      </c>
      <c r="N1596">
        <v>2015</v>
      </c>
      <c r="O1596" s="10">
        <f t="shared" si="76"/>
        <v>42197</v>
      </c>
      <c r="P1596">
        <f t="shared" si="77"/>
        <v>1</v>
      </c>
    </row>
    <row r="1597" spans="1:16" x14ac:dyDescent="0.2">
      <c r="A1597">
        <f t="shared" si="78"/>
        <v>1596</v>
      </c>
      <c r="B1597">
        <v>193</v>
      </c>
      <c r="C1597" t="s">
        <v>194</v>
      </c>
      <c r="D1597" t="s">
        <v>14</v>
      </c>
      <c r="E1597">
        <v>36.4</v>
      </c>
      <c r="F1597">
        <v>40.6</v>
      </c>
      <c r="G1597">
        <v>30.9</v>
      </c>
      <c r="H1597">
        <v>72</v>
      </c>
      <c r="I1597">
        <v>54.4</v>
      </c>
      <c r="J1597">
        <v>46.2</v>
      </c>
      <c r="K1597" s="1">
        <v>29991</v>
      </c>
      <c r="L1597">
        <v>17.399999999999999</v>
      </c>
      <c r="M1597" s="2">
        <v>0.11</v>
      </c>
      <c r="N1597">
        <v>2015</v>
      </c>
      <c r="O1597" s="10">
        <f t="shared" ref="O1597:O1660" si="79">DATE(N1597,1,A195)</f>
        <v>42198</v>
      </c>
      <c r="P1597">
        <f t="shared" si="77"/>
        <v>2</v>
      </c>
    </row>
    <row r="1598" spans="1:16" x14ac:dyDescent="0.2">
      <c r="A1598">
        <f t="shared" si="78"/>
        <v>1597</v>
      </c>
      <c r="B1598">
        <v>195</v>
      </c>
      <c r="C1598" t="s">
        <v>217</v>
      </c>
      <c r="D1598" t="s">
        <v>70</v>
      </c>
      <c r="E1598">
        <v>32.200000000000003</v>
      </c>
      <c r="F1598">
        <v>54.8</v>
      </c>
      <c r="G1598">
        <v>22.2</v>
      </c>
      <c r="H1598">
        <v>83.8</v>
      </c>
      <c r="I1598">
        <v>49</v>
      </c>
      <c r="J1598">
        <v>46.1</v>
      </c>
      <c r="K1598" s="1">
        <v>32474</v>
      </c>
      <c r="L1598">
        <v>70.400000000000006</v>
      </c>
      <c r="M1598" s="2">
        <v>0.13</v>
      </c>
      <c r="N1598">
        <v>2015</v>
      </c>
      <c r="O1598" s="10">
        <f t="shared" si="79"/>
        <v>42199</v>
      </c>
      <c r="P1598">
        <f t="shared" si="77"/>
        <v>3</v>
      </c>
    </row>
    <row r="1599" spans="1:16" x14ac:dyDescent="0.2">
      <c r="A1599">
        <f t="shared" si="78"/>
        <v>1598</v>
      </c>
      <c r="B1599">
        <v>196</v>
      </c>
      <c r="C1599" t="s">
        <v>334</v>
      </c>
      <c r="D1599" t="s">
        <v>335</v>
      </c>
      <c r="E1599">
        <v>55.9</v>
      </c>
      <c r="F1599">
        <v>60.4</v>
      </c>
      <c r="G1599">
        <v>42.1</v>
      </c>
      <c r="H1599">
        <v>33.799999999999997</v>
      </c>
      <c r="I1599">
        <v>78.5</v>
      </c>
      <c r="J1599">
        <v>46</v>
      </c>
      <c r="K1599" s="1">
        <v>30822</v>
      </c>
      <c r="L1599">
        <v>7.7</v>
      </c>
      <c r="M1599" s="2">
        <v>0.2</v>
      </c>
      <c r="N1599">
        <v>2015</v>
      </c>
      <c r="O1599" s="10">
        <f t="shared" si="79"/>
        <v>42200</v>
      </c>
      <c r="P1599">
        <f t="shared" si="77"/>
        <v>4</v>
      </c>
    </row>
    <row r="1600" spans="1:16" x14ac:dyDescent="0.2">
      <c r="A1600">
        <f t="shared" si="78"/>
        <v>1599</v>
      </c>
      <c r="B1600">
        <v>196</v>
      </c>
      <c r="C1600" t="s">
        <v>466</v>
      </c>
      <c r="D1600" t="s">
        <v>20</v>
      </c>
      <c r="E1600">
        <v>23.1</v>
      </c>
      <c r="F1600">
        <v>55.8</v>
      </c>
      <c r="G1600">
        <v>27.3</v>
      </c>
      <c r="H1600">
        <v>86.4</v>
      </c>
      <c r="I1600">
        <v>32.4</v>
      </c>
      <c r="J1600">
        <v>46</v>
      </c>
      <c r="K1600" s="1">
        <v>2958</v>
      </c>
      <c r="L1600">
        <v>13.4</v>
      </c>
      <c r="M1600" s="2">
        <v>0.17</v>
      </c>
      <c r="N1600">
        <v>2015</v>
      </c>
      <c r="O1600" s="10">
        <f t="shared" si="79"/>
        <v>42201</v>
      </c>
      <c r="P1600">
        <f t="shared" si="77"/>
        <v>5</v>
      </c>
    </row>
    <row r="1601" spans="1:16" x14ac:dyDescent="0.2">
      <c r="A1601">
        <f t="shared" si="78"/>
        <v>1600</v>
      </c>
      <c r="B1601">
        <v>198</v>
      </c>
      <c r="C1601" t="s">
        <v>212</v>
      </c>
      <c r="D1601" t="s">
        <v>20</v>
      </c>
      <c r="E1601">
        <v>25.2</v>
      </c>
      <c r="F1601">
        <v>76.5</v>
      </c>
      <c r="G1601">
        <v>22.6</v>
      </c>
      <c r="H1601">
        <v>83.7</v>
      </c>
      <c r="I1601">
        <v>29.2</v>
      </c>
      <c r="J1601">
        <v>45.9</v>
      </c>
      <c r="K1601" s="1">
        <v>14992</v>
      </c>
      <c r="L1601">
        <v>14.7</v>
      </c>
      <c r="M1601" s="2">
        <v>0.28000000000000003</v>
      </c>
      <c r="N1601">
        <v>2015</v>
      </c>
      <c r="O1601" s="10">
        <f t="shared" si="79"/>
        <v>42202</v>
      </c>
      <c r="P1601">
        <f t="shared" si="77"/>
        <v>6</v>
      </c>
    </row>
    <row r="1602" spans="1:16" x14ac:dyDescent="0.2">
      <c r="A1602">
        <f t="shared" si="78"/>
        <v>1601</v>
      </c>
      <c r="B1602">
        <v>199</v>
      </c>
      <c r="C1602" t="s">
        <v>266</v>
      </c>
      <c r="D1602" t="s">
        <v>20</v>
      </c>
      <c r="E1602">
        <v>29.8</v>
      </c>
      <c r="F1602">
        <v>83.9</v>
      </c>
      <c r="G1602">
        <v>31.6</v>
      </c>
      <c r="H1602">
        <v>67.099999999999994</v>
      </c>
      <c r="I1602">
        <v>34.799999999999997</v>
      </c>
      <c r="J1602">
        <v>45.7</v>
      </c>
      <c r="K1602" s="1">
        <v>14541</v>
      </c>
      <c r="L1602">
        <v>13.4</v>
      </c>
      <c r="M1602" s="2">
        <v>0.35</v>
      </c>
      <c r="N1602">
        <v>2015</v>
      </c>
      <c r="O1602" s="10">
        <f t="shared" si="79"/>
        <v>42203</v>
      </c>
      <c r="P1602">
        <f t="shared" si="77"/>
        <v>7</v>
      </c>
    </row>
    <row r="1603" spans="1:16" x14ac:dyDescent="0.2">
      <c r="A1603">
        <f t="shared" si="78"/>
        <v>1602</v>
      </c>
      <c r="B1603">
        <v>200</v>
      </c>
      <c r="C1603" t="s">
        <v>468</v>
      </c>
      <c r="D1603" t="s">
        <v>14</v>
      </c>
      <c r="E1603">
        <v>19.7</v>
      </c>
      <c r="F1603">
        <v>63</v>
      </c>
      <c r="G1603">
        <v>13.1</v>
      </c>
      <c r="H1603">
        <v>99.2</v>
      </c>
      <c r="I1603">
        <v>53.7</v>
      </c>
      <c r="J1603">
        <v>45.6</v>
      </c>
      <c r="K1603" s="1">
        <v>4408</v>
      </c>
      <c r="L1603">
        <v>13.7</v>
      </c>
      <c r="M1603" s="2">
        <v>0.26</v>
      </c>
      <c r="N1603">
        <v>2015</v>
      </c>
      <c r="O1603" s="10">
        <f t="shared" si="79"/>
        <v>42204</v>
      </c>
      <c r="P1603">
        <f t="shared" ref="P1603:P1666" si="80" xml:space="preserve"> WEEKDAY(O:O,1)</f>
        <v>1</v>
      </c>
    </row>
    <row r="1604" spans="1:16" x14ac:dyDescent="0.2">
      <c r="A1604">
        <f t="shared" ref="A1604:A1667" si="81">A1603+1</f>
        <v>1603</v>
      </c>
      <c r="B1604">
        <v>200</v>
      </c>
      <c r="C1604" t="s">
        <v>121</v>
      </c>
      <c r="D1604" t="s">
        <v>14</v>
      </c>
      <c r="E1604">
        <v>44.6</v>
      </c>
      <c r="F1604">
        <v>39.9</v>
      </c>
      <c r="G1604">
        <v>25.1</v>
      </c>
      <c r="H1604">
        <v>70</v>
      </c>
      <c r="I1604">
        <v>29.3</v>
      </c>
      <c r="J1604">
        <v>45.6</v>
      </c>
      <c r="K1604" s="1">
        <v>20541</v>
      </c>
      <c r="L1604">
        <v>12</v>
      </c>
      <c r="M1604" s="2">
        <v>0.16</v>
      </c>
      <c r="N1604">
        <v>2015</v>
      </c>
      <c r="O1604" s="10">
        <f t="shared" si="79"/>
        <v>42205</v>
      </c>
      <c r="P1604">
        <f t="shared" si="80"/>
        <v>2</v>
      </c>
    </row>
    <row r="1605" spans="1:16" x14ac:dyDescent="0.2">
      <c r="A1605">
        <f t="shared" si="81"/>
        <v>1604</v>
      </c>
      <c r="B1605" t="s">
        <v>267</v>
      </c>
      <c r="C1605" t="s">
        <v>141</v>
      </c>
      <c r="D1605" t="s">
        <v>142</v>
      </c>
      <c r="E1605">
        <v>28</v>
      </c>
      <c r="F1605">
        <v>44.6</v>
      </c>
      <c r="G1605">
        <v>27.7</v>
      </c>
      <c r="H1605">
        <v>76</v>
      </c>
      <c r="I1605">
        <v>46.4</v>
      </c>
      <c r="J1605">
        <v>59.8</v>
      </c>
      <c r="K1605">
        <v>23873.8</v>
      </c>
      <c r="L1605">
        <v>18.399999999999999</v>
      </c>
      <c r="M1605" s="2">
        <v>0.25</v>
      </c>
      <c r="N1605">
        <v>2015</v>
      </c>
      <c r="O1605" s="10">
        <f t="shared" si="79"/>
        <v>42206</v>
      </c>
      <c r="P1605">
        <f t="shared" si="80"/>
        <v>3</v>
      </c>
    </row>
    <row r="1606" spans="1:16" x14ac:dyDescent="0.2">
      <c r="A1606">
        <f t="shared" si="81"/>
        <v>1605</v>
      </c>
      <c r="B1606" t="s">
        <v>267</v>
      </c>
      <c r="C1606" t="s">
        <v>269</v>
      </c>
      <c r="D1606" t="s">
        <v>20</v>
      </c>
      <c r="E1606">
        <v>30.5</v>
      </c>
      <c r="F1606">
        <v>69.3</v>
      </c>
      <c r="G1606">
        <v>30.4</v>
      </c>
      <c r="H1606">
        <v>69.3</v>
      </c>
      <c r="I1606">
        <v>34.799999999999997</v>
      </c>
      <c r="J1606">
        <v>59.8</v>
      </c>
      <c r="K1606" s="1">
        <v>23347</v>
      </c>
      <c r="L1606">
        <v>13.1</v>
      </c>
      <c r="M1606" s="2">
        <v>0.23</v>
      </c>
      <c r="N1606">
        <v>2015</v>
      </c>
      <c r="O1606" s="10">
        <f t="shared" si="79"/>
        <v>42207</v>
      </c>
      <c r="P1606">
        <f t="shared" si="80"/>
        <v>4</v>
      </c>
    </row>
    <row r="1607" spans="1:16" x14ac:dyDescent="0.2">
      <c r="A1607">
        <f t="shared" si="81"/>
        <v>1606</v>
      </c>
      <c r="B1607" t="s">
        <v>267</v>
      </c>
      <c r="C1607" t="s">
        <v>209</v>
      </c>
      <c r="D1607" t="s">
        <v>70</v>
      </c>
      <c r="E1607">
        <v>28.1</v>
      </c>
      <c r="F1607">
        <v>55.6</v>
      </c>
      <c r="G1607">
        <v>22.4</v>
      </c>
      <c r="H1607">
        <v>78.8</v>
      </c>
      <c r="I1607">
        <v>38.799999999999997</v>
      </c>
      <c r="J1607">
        <v>59.8</v>
      </c>
      <c r="K1607" s="1">
        <v>31861</v>
      </c>
      <c r="L1607">
        <v>9.3000000000000007</v>
      </c>
      <c r="M1607" s="2">
        <v>0.15</v>
      </c>
      <c r="N1607">
        <v>2015</v>
      </c>
      <c r="O1607" s="10">
        <f t="shared" si="79"/>
        <v>42208</v>
      </c>
      <c r="P1607">
        <f t="shared" si="80"/>
        <v>5</v>
      </c>
    </row>
    <row r="1608" spans="1:16" x14ac:dyDescent="0.2">
      <c r="A1608">
        <f t="shared" si="81"/>
        <v>1607</v>
      </c>
      <c r="B1608" t="s">
        <v>267</v>
      </c>
      <c r="C1608" t="s">
        <v>243</v>
      </c>
      <c r="D1608" t="s">
        <v>244</v>
      </c>
      <c r="E1608">
        <v>41.5</v>
      </c>
      <c r="F1608">
        <v>53.3</v>
      </c>
      <c r="G1608">
        <v>36.299999999999997</v>
      </c>
      <c r="H1608">
        <v>57.2</v>
      </c>
      <c r="I1608">
        <v>31.5</v>
      </c>
      <c r="J1608">
        <v>59.8</v>
      </c>
      <c r="K1608" s="1">
        <v>17612</v>
      </c>
      <c r="L1608">
        <v>10.7</v>
      </c>
      <c r="M1608" s="2">
        <v>0.05</v>
      </c>
      <c r="N1608">
        <v>2015</v>
      </c>
      <c r="O1608" s="10">
        <f t="shared" si="79"/>
        <v>42209</v>
      </c>
      <c r="P1608">
        <f t="shared" si="80"/>
        <v>6</v>
      </c>
    </row>
    <row r="1609" spans="1:16" x14ac:dyDescent="0.2">
      <c r="A1609">
        <f t="shared" si="81"/>
        <v>1608</v>
      </c>
      <c r="B1609" t="s">
        <v>267</v>
      </c>
      <c r="C1609" t="s">
        <v>186</v>
      </c>
      <c r="D1609" t="s">
        <v>38</v>
      </c>
      <c r="E1609">
        <v>33.700000000000003</v>
      </c>
      <c r="F1609">
        <v>69.900000000000006</v>
      </c>
      <c r="G1609">
        <v>36.5</v>
      </c>
      <c r="H1609">
        <v>56.5</v>
      </c>
      <c r="I1609">
        <v>42.6</v>
      </c>
      <c r="J1609">
        <v>59.8</v>
      </c>
      <c r="K1609" s="1">
        <v>22064</v>
      </c>
      <c r="L1609">
        <v>25.9</v>
      </c>
      <c r="M1609" s="2">
        <v>0.26</v>
      </c>
      <c r="N1609">
        <v>2015</v>
      </c>
      <c r="O1609" s="10">
        <f t="shared" si="79"/>
        <v>42210</v>
      </c>
      <c r="P1609">
        <f t="shared" si="80"/>
        <v>7</v>
      </c>
    </row>
    <row r="1610" spans="1:16" x14ac:dyDescent="0.2">
      <c r="A1610">
        <f t="shared" si="81"/>
        <v>1609</v>
      </c>
      <c r="B1610" t="s">
        <v>267</v>
      </c>
      <c r="C1610" t="s">
        <v>294</v>
      </c>
      <c r="D1610" t="s">
        <v>47</v>
      </c>
      <c r="E1610">
        <v>48.9</v>
      </c>
      <c r="F1610">
        <v>35.9</v>
      </c>
      <c r="G1610">
        <v>44.3</v>
      </c>
      <c r="H1610">
        <v>39.9</v>
      </c>
      <c r="I1610">
        <v>98.5</v>
      </c>
      <c r="J1610">
        <v>59.8</v>
      </c>
      <c r="K1610" s="1">
        <v>24043</v>
      </c>
      <c r="L1610">
        <v>15.8</v>
      </c>
      <c r="M1610" s="2">
        <v>0.14000000000000001</v>
      </c>
      <c r="N1610">
        <v>2015</v>
      </c>
      <c r="O1610" s="10">
        <f t="shared" si="79"/>
        <v>42211</v>
      </c>
      <c r="P1610">
        <f t="shared" si="80"/>
        <v>1</v>
      </c>
    </row>
    <row r="1611" spans="1:16" x14ac:dyDescent="0.2">
      <c r="A1611">
        <f t="shared" si="81"/>
        <v>1610</v>
      </c>
      <c r="B1611" t="s">
        <v>267</v>
      </c>
      <c r="C1611" t="s">
        <v>190</v>
      </c>
      <c r="D1611" t="s">
        <v>20</v>
      </c>
      <c r="E1611">
        <v>30.3</v>
      </c>
      <c r="F1611">
        <v>73.8</v>
      </c>
      <c r="G1611">
        <v>29.6</v>
      </c>
      <c r="H1611">
        <v>70.3</v>
      </c>
      <c r="I1611">
        <v>35</v>
      </c>
      <c r="J1611">
        <v>59.8</v>
      </c>
      <c r="K1611" s="1">
        <v>20174</v>
      </c>
      <c r="L1611">
        <v>15.2</v>
      </c>
      <c r="M1611" s="2">
        <v>0.28999999999999998</v>
      </c>
      <c r="N1611">
        <v>2015</v>
      </c>
      <c r="O1611" s="10">
        <f t="shared" si="79"/>
        <v>42212</v>
      </c>
      <c r="P1611">
        <f t="shared" si="80"/>
        <v>2</v>
      </c>
    </row>
    <row r="1612" spans="1:16" x14ac:dyDescent="0.2">
      <c r="A1612">
        <f t="shared" si="81"/>
        <v>1611</v>
      </c>
      <c r="B1612" t="s">
        <v>267</v>
      </c>
      <c r="C1612" t="s">
        <v>273</v>
      </c>
      <c r="D1612" t="s">
        <v>244</v>
      </c>
      <c r="E1612">
        <v>36.9</v>
      </c>
      <c r="F1612">
        <v>60.6</v>
      </c>
      <c r="G1612">
        <v>37.5</v>
      </c>
      <c r="H1612">
        <v>52</v>
      </c>
      <c r="I1612">
        <v>36.5</v>
      </c>
      <c r="J1612">
        <v>59.8</v>
      </c>
      <c r="K1612" s="1">
        <v>13855</v>
      </c>
      <c r="L1612">
        <v>19.399999999999999</v>
      </c>
      <c r="M1612" s="2">
        <v>0.04</v>
      </c>
      <c r="N1612">
        <v>2015</v>
      </c>
      <c r="O1612" s="10">
        <f t="shared" si="79"/>
        <v>42213</v>
      </c>
      <c r="P1612">
        <f t="shared" si="80"/>
        <v>3</v>
      </c>
    </row>
    <row r="1613" spans="1:16" x14ac:dyDescent="0.2">
      <c r="A1613">
        <f t="shared" si="81"/>
        <v>1612</v>
      </c>
      <c r="B1613" t="s">
        <v>267</v>
      </c>
      <c r="C1613" t="s">
        <v>275</v>
      </c>
      <c r="D1613" t="s">
        <v>70</v>
      </c>
      <c r="E1613">
        <v>35</v>
      </c>
      <c r="F1613">
        <v>54.1</v>
      </c>
      <c r="G1613">
        <v>22</v>
      </c>
      <c r="H1613">
        <v>73</v>
      </c>
      <c r="I1613">
        <v>56.7</v>
      </c>
      <c r="J1613">
        <v>59.8</v>
      </c>
      <c r="K1613" s="1">
        <v>9187</v>
      </c>
      <c r="L1613">
        <v>11.2</v>
      </c>
      <c r="M1613" s="2">
        <v>0.1</v>
      </c>
      <c r="N1613">
        <v>2015</v>
      </c>
      <c r="O1613" s="10">
        <f t="shared" si="79"/>
        <v>42214</v>
      </c>
      <c r="P1613">
        <f t="shared" si="80"/>
        <v>4</v>
      </c>
    </row>
    <row r="1614" spans="1:16" x14ac:dyDescent="0.2">
      <c r="A1614">
        <f t="shared" si="81"/>
        <v>1613</v>
      </c>
      <c r="B1614" t="s">
        <v>267</v>
      </c>
      <c r="C1614" t="s">
        <v>176</v>
      </c>
      <c r="D1614" t="s">
        <v>177</v>
      </c>
      <c r="E1614">
        <v>28.4</v>
      </c>
      <c r="F1614">
        <v>47.8</v>
      </c>
      <c r="G1614">
        <v>28.8</v>
      </c>
      <c r="H1614">
        <v>79.7</v>
      </c>
      <c r="I1614">
        <v>31</v>
      </c>
      <c r="J1614">
        <v>59.8</v>
      </c>
      <c r="K1614" s="1">
        <v>47491</v>
      </c>
      <c r="L1614">
        <v>12.2</v>
      </c>
      <c r="M1614" s="2">
        <v>0.1</v>
      </c>
      <c r="N1614">
        <v>2015</v>
      </c>
      <c r="O1614" s="10">
        <f t="shared" si="79"/>
        <v>42215</v>
      </c>
      <c r="P1614">
        <f t="shared" si="80"/>
        <v>5</v>
      </c>
    </row>
    <row r="1615" spans="1:16" x14ac:dyDescent="0.2">
      <c r="A1615">
        <f t="shared" si="81"/>
        <v>1614</v>
      </c>
      <c r="B1615" t="s">
        <v>267</v>
      </c>
      <c r="C1615" t="s">
        <v>168</v>
      </c>
      <c r="D1615" t="s">
        <v>169</v>
      </c>
      <c r="E1615">
        <v>29.5</v>
      </c>
      <c r="F1615">
        <v>65.3</v>
      </c>
      <c r="G1615">
        <v>27.9</v>
      </c>
      <c r="H1615">
        <v>68.5</v>
      </c>
      <c r="I1615">
        <v>34.200000000000003</v>
      </c>
      <c r="J1615">
        <v>59.8</v>
      </c>
      <c r="K1615" s="1">
        <v>11623</v>
      </c>
      <c r="L1615">
        <v>11.1</v>
      </c>
      <c r="M1615" s="2">
        <v>0.12</v>
      </c>
      <c r="N1615">
        <v>2015</v>
      </c>
      <c r="O1615" s="10">
        <f t="shared" si="79"/>
        <v>42216</v>
      </c>
      <c r="P1615">
        <f t="shared" si="80"/>
        <v>6</v>
      </c>
    </row>
    <row r="1616" spans="1:16" x14ac:dyDescent="0.2">
      <c r="A1616">
        <f t="shared" si="81"/>
        <v>1615</v>
      </c>
      <c r="B1616" t="s">
        <v>267</v>
      </c>
      <c r="C1616" t="s">
        <v>175</v>
      </c>
      <c r="D1616" t="s">
        <v>20</v>
      </c>
      <c r="E1616">
        <v>24.4</v>
      </c>
      <c r="F1616">
        <v>64.5</v>
      </c>
      <c r="G1616">
        <v>22.5</v>
      </c>
      <c r="H1616">
        <v>84.4</v>
      </c>
      <c r="I1616">
        <v>47.7</v>
      </c>
      <c r="J1616">
        <v>59.8</v>
      </c>
      <c r="K1616" s="1">
        <v>11628</v>
      </c>
      <c r="L1616">
        <v>15.3</v>
      </c>
      <c r="M1616" s="2">
        <v>0.25</v>
      </c>
      <c r="N1616">
        <v>2015</v>
      </c>
      <c r="O1616" s="10">
        <f t="shared" si="79"/>
        <v>42217</v>
      </c>
      <c r="P1616">
        <f t="shared" si="80"/>
        <v>7</v>
      </c>
    </row>
    <row r="1617" spans="1:16" x14ac:dyDescent="0.2">
      <c r="A1617">
        <f t="shared" si="81"/>
        <v>1616</v>
      </c>
      <c r="B1617" t="s">
        <v>267</v>
      </c>
      <c r="C1617" t="s">
        <v>235</v>
      </c>
      <c r="D1617" t="s">
        <v>14</v>
      </c>
      <c r="E1617">
        <v>43</v>
      </c>
      <c r="F1617">
        <v>53.4</v>
      </c>
      <c r="G1617">
        <v>34.1</v>
      </c>
      <c r="H1617">
        <v>55.1</v>
      </c>
      <c r="I1617">
        <v>40.700000000000003</v>
      </c>
      <c r="J1617">
        <v>59.8</v>
      </c>
      <c r="K1617" s="1">
        <v>24313</v>
      </c>
      <c r="L1617">
        <v>9.1999999999999993</v>
      </c>
      <c r="M1617" s="2">
        <v>0.17</v>
      </c>
      <c r="N1617">
        <v>2015</v>
      </c>
      <c r="O1617" s="10">
        <f t="shared" si="79"/>
        <v>42218</v>
      </c>
      <c r="P1617">
        <f t="shared" si="80"/>
        <v>1</v>
      </c>
    </row>
    <row r="1618" spans="1:16" x14ac:dyDescent="0.2">
      <c r="A1618">
        <f t="shared" si="81"/>
        <v>1617</v>
      </c>
      <c r="B1618" t="s">
        <v>267</v>
      </c>
      <c r="C1618" t="s">
        <v>225</v>
      </c>
      <c r="D1618" t="s">
        <v>226</v>
      </c>
      <c r="E1618">
        <v>23.9</v>
      </c>
      <c r="F1618">
        <v>93.4</v>
      </c>
      <c r="G1618">
        <v>17.100000000000001</v>
      </c>
      <c r="H1618">
        <v>77</v>
      </c>
      <c r="I1618">
        <v>42</v>
      </c>
      <c r="J1618">
        <v>59.8</v>
      </c>
      <c r="K1618" s="1">
        <v>18209</v>
      </c>
      <c r="L1618">
        <v>16.899999999999999</v>
      </c>
      <c r="M1618" s="2">
        <v>0.39</v>
      </c>
      <c r="N1618">
        <v>2015</v>
      </c>
      <c r="O1618" s="10">
        <f t="shared" si="79"/>
        <v>42219</v>
      </c>
      <c r="P1618">
        <f t="shared" si="80"/>
        <v>2</v>
      </c>
    </row>
    <row r="1619" spans="1:16" x14ac:dyDescent="0.2">
      <c r="A1619">
        <f t="shared" si="81"/>
        <v>1618</v>
      </c>
      <c r="B1619" t="s">
        <v>267</v>
      </c>
      <c r="C1619" t="s">
        <v>253</v>
      </c>
      <c r="D1619" t="s">
        <v>20</v>
      </c>
      <c r="E1619">
        <v>32.799999999999997</v>
      </c>
      <c r="F1619">
        <v>75</v>
      </c>
      <c r="G1619">
        <v>34</v>
      </c>
      <c r="H1619">
        <v>58.1</v>
      </c>
      <c r="I1619">
        <v>34.9</v>
      </c>
      <c r="J1619">
        <v>59.8</v>
      </c>
      <c r="K1619" s="1">
        <v>12050</v>
      </c>
      <c r="L1619">
        <v>14.8</v>
      </c>
      <c r="M1619" s="2">
        <v>0.28000000000000003</v>
      </c>
      <c r="N1619">
        <v>2015</v>
      </c>
      <c r="O1619" s="10">
        <f t="shared" si="79"/>
        <v>42220</v>
      </c>
      <c r="P1619">
        <f t="shared" si="80"/>
        <v>3</v>
      </c>
    </row>
    <row r="1620" spans="1:16" x14ac:dyDescent="0.2">
      <c r="A1620">
        <f t="shared" si="81"/>
        <v>1619</v>
      </c>
      <c r="B1620" t="s">
        <v>267</v>
      </c>
      <c r="C1620" t="s">
        <v>75</v>
      </c>
      <c r="D1620" t="s">
        <v>59</v>
      </c>
      <c r="E1620">
        <v>36.9</v>
      </c>
      <c r="F1620">
        <v>26.3</v>
      </c>
      <c r="G1620">
        <v>27.3</v>
      </c>
      <c r="H1620">
        <v>73.599999999999994</v>
      </c>
      <c r="I1620">
        <v>71.599999999999994</v>
      </c>
      <c r="J1620">
        <v>59.8</v>
      </c>
      <c r="K1620" s="1">
        <v>14290</v>
      </c>
      <c r="L1620">
        <v>7.9</v>
      </c>
      <c r="M1620" s="2">
        <v>0.02</v>
      </c>
      <c r="N1620">
        <v>2015</v>
      </c>
      <c r="O1620" s="10">
        <f t="shared" si="79"/>
        <v>42221</v>
      </c>
      <c r="P1620">
        <f t="shared" si="80"/>
        <v>4</v>
      </c>
    </row>
    <row r="1621" spans="1:16" x14ac:dyDescent="0.2">
      <c r="A1621">
        <f t="shared" si="81"/>
        <v>1620</v>
      </c>
      <c r="B1621" t="s">
        <v>267</v>
      </c>
      <c r="C1621" t="s">
        <v>284</v>
      </c>
      <c r="D1621" t="s">
        <v>62</v>
      </c>
      <c r="E1621">
        <v>28.6</v>
      </c>
      <c r="F1621">
        <v>69.5</v>
      </c>
      <c r="G1621">
        <v>23.4</v>
      </c>
      <c r="H1621">
        <v>74</v>
      </c>
      <c r="I1621">
        <v>32</v>
      </c>
      <c r="J1621">
        <v>59.8</v>
      </c>
      <c r="K1621" s="1">
        <v>46208</v>
      </c>
      <c r="L1621">
        <v>17.8</v>
      </c>
      <c r="M1621" s="2">
        <v>0.21</v>
      </c>
      <c r="N1621">
        <v>2015</v>
      </c>
      <c r="O1621" s="10">
        <f t="shared" si="79"/>
        <v>42222</v>
      </c>
      <c r="P1621">
        <f t="shared" si="80"/>
        <v>5</v>
      </c>
    </row>
    <row r="1622" spans="1:16" x14ac:dyDescent="0.2">
      <c r="A1622">
        <f t="shared" si="81"/>
        <v>1621</v>
      </c>
      <c r="B1622" t="s">
        <v>267</v>
      </c>
      <c r="C1622" t="s">
        <v>259</v>
      </c>
      <c r="D1622" t="s">
        <v>260</v>
      </c>
      <c r="E1622">
        <v>51.6</v>
      </c>
      <c r="F1622">
        <v>25.3</v>
      </c>
      <c r="G1622">
        <v>51.6</v>
      </c>
      <c r="H1622">
        <v>32.299999999999997</v>
      </c>
      <c r="I1622">
        <v>40.1</v>
      </c>
      <c r="J1622">
        <v>59.8</v>
      </c>
      <c r="K1622" s="1">
        <v>81402</v>
      </c>
      <c r="L1622">
        <v>14.6</v>
      </c>
      <c r="M1622" s="2">
        <v>0.04</v>
      </c>
      <c r="N1622">
        <v>2015</v>
      </c>
      <c r="O1622" s="10">
        <f t="shared" si="79"/>
        <v>42223</v>
      </c>
      <c r="P1622">
        <f t="shared" si="80"/>
        <v>6</v>
      </c>
    </row>
    <row r="1623" spans="1:16" x14ac:dyDescent="0.2">
      <c r="A1623">
        <f t="shared" si="81"/>
        <v>1622</v>
      </c>
      <c r="B1623" t="s">
        <v>267</v>
      </c>
      <c r="C1623" t="s">
        <v>322</v>
      </c>
      <c r="D1623" t="s">
        <v>14</v>
      </c>
      <c r="E1623">
        <v>26</v>
      </c>
      <c r="F1623">
        <v>55.4</v>
      </c>
      <c r="G1623">
        <v>28.2</v>
      </c>
      <c r="H1623">
        <v>77.8</v>
      </c>
      <c r="I1623">
        <v>41.6</v>
      </c>
      <c r="J1623">
        <v>59.8</v>
      </c>
      <c r="K1623" s="1">
        <v>16306</v>
      </c>
      <c r="L1623">
        <v>22.8</v>
      </c>
      <c r="M1623" s="2">
        <v>0.23</v>
      </c>
      <c r="N1623">
        <v>2015</v>
      </c>
      <c r="O1623" s="10">
        <f t="shared" si="79"/>
        <v>42224</v>
      </c>
      <c r="P1623">
        <f t="shared" si="80"/>
        <v>7</v>
      </c>
    </row>
    <row r="1624" spans="1:16" x14ac:dyDescent="0.2">
      <c r="A1624">
        <f t="shared" si="81"/>
        <v>1623</v>
      </c>
      <c r="B1624" t="s">
        <v>267</v>
      </c>
      <c r="C1624" t="s">
        <v>306</v>
      </c>
      <c r="D1624" t="s">
        <v>299</v>
      </c>
      <c r="E1624">
        <v>28.7</v>
      </c>
      <c r="F1624">
        <v>50.7</v>
      </c>
      <c r="G1624">
        <v>16</v>
      </c>
      <c r="H1624">
        <v>88.1</v>
      </c>
      <c r="I1624">
        <v>33.299999999999997</v>
      </c>
      <c r="J1624">
        <v>59.8</v>
      </c>
      <c r="K1624" s="1">
        <v>18135</v>
      </c>
      <c r="L1624">
        <v>25.8</v>
      </c>
      <c r="M1624" s="2">
        <v>0.09</v>
      </c>
      <c r="N1624">
        <v>2015</v>
      </c>
      <c r="O1624" s="10">
        <f t="shared" si="79"/>
        <v>42225</v>
      </c>
      <c r="P1624">
        <f t="shared" si="80"/>
        <v>1</v>
      </c>
    </row>
    <row r="1625" spans="1:16" x14ac:dyDescent="0.2">
      <c r="A1625">
        <f t="shared" si="81"/>
        <v>1624</v>
      </c>
      <c r="B1625" t="s">
        <v>267</v>
      </c>
      <c r="C1625" t="s">
        <v>222</v>
      </c>
      <c r="D1625" t="s">
        <v>145</v>
      </c>
      <c r="E1625">
        <v>32.299999999999997</v>
      </c>
      <c r="F1625">
        <v>67.2</v>
      </c>
      <c r="G1625">
        <v>45.3</v>
      </c>
      <c r="H1625">
        <v>49.4</v>
      </c>
      <c r="I1625">
        <v>89.2</v>
      </c>
      <c r="J1625">
        <v>59.8</v>
      </c>
      <c r="K1625" s="1">
        <v>6631</v>
      </c>
      <c r="L1625">
        <v>12</v>
      </c>
      <c r="M1625" s="2">
        <v>0.26</v>
      </c>
      <c r="N1625">
        <v>2015</v>
      </c>
      <c r="O1625" s="10">
        <f t="shared" si="79"/>
        <v>42226</v>
      </c>
      <c r="P1625">
        <f t="shared" si="80"/>
        <v>2</v>
      </c>
    </row>
    <row r="1626" spans="1:16" x14ac:dyDescent="0.2">
      <c r="A1626">
        <f t="shared" si="81"/>
        <v>1625</v>
      </c>
      <c r="B1626" t="s">
        <v>267</v>
      </c>
      <c r="C1626" t="s">
        <v>287</v>
      </c>
      <c r="D1626" t="s">
        <v>151</v>
      </c>
      <c r="E1626">
        <v>26.7</v>
      </c>
      <c r="F1626">
        <v>79.400000000000006</v>
      </c>
      <c r="G1626">
        <v>36.200000000000003</v>
      </c>
      <c r="H1626">
        <v>64.400000000000006</v>
      </c>
      <c r="I1626">
        <v>50.7</v>
      </c>
      <c r="J1626">
        <v>59.8</v>
      </c>
      <c r="K1626" s="1">
        <v>23819</v>
      </c>
      <c r="L1626">
        <v>26.1</v>
      </c>
      <c r="M1626" s="2">
        <v>0.32</v>
      </c>
      <c r="N1626">
        <v>2015</v>
      </c>
      <c r="O1626" s="10">
        <f t="shared" si="79"/>
        <v>42227</v>
      </c>
      <c r="P1626">
        <f t="shared" si="80"/>
        <v>3</v>
      </c>
    </row>
    <row r="1627" spans="1:16" x14ac:dyDescent="0.2">
      <c r="A1627">
        <f t="shared" si="81"/>
        <v>1626</v>
      </c>
      <c r="B1627" t="s">
        <v>267</v>
      </c>
      <c r="C1627" t="s">
        <v>118</v>
      </c>
      <c r="D1627" t="s">
        <v>14</v>
      </c>
      <c r="E1627">
        <v>33.299999999999997</v>
      </c>
      <c r="F1627">
        <v>26</v>
      </c>
      <c r="G1627">
        <v>23.5</v>
      </c>
      <c r="H1627">
        <v>81.3</v>
      </c>
      <c r="I1627">
        <v>38.200000000000003</v>
      </c>
      <c r="J1627">
        <v>59.8</v>
      </c>
      <c r="K1627" s="1">
        <v>7326</v>
      </c>
      <c r="L1627">
        <v>4.5999999999999996</v>
      </c>
      <c r="M1627" s="2">
        <v>0.05</v>
      </c>
      <c r="N1627">
        <v>2015</v>
      </c>
      <c r="O1627" s="10">
        <f t="shared" si="79"/>
        <v>42228</v>
      </c>
      <c r="P1627">
        <f t="shared" si="80"/>
        <v>4</v>
      </c>
    </row>
    <row r="1628" spans="1:16" x14ac:dyDescent="0.2">
      <c r="A1628">
        <f t="shared" si="81"/>
        <v>1627</v>
      </c>
      <c r="B1628" t="s">
        <v>267</v>
      </c>
      <c r="C1628" t="s">
        <v>100</v>
      </c>
      <c r="D1628" t="s">
        <v>14</v>
      </c>
      <c r="E1628">
        <v>36.799999999999997</v>
      </c>
      <c r="F1628">
        <v>26.5</v>
      </c>
      <c r="G1628">
        <v>19.899999999999999</v>
      </c>
      <c r="H1628">
        <v>78.7</v>
      </c>
      <c r="I1628">
        <v>30</v>
      </c>
      <c r="J1628">
        <v>59.8</v>
      </c>
      <c r="K1628" s="1">
        <v>7867</v>
      </c>
      <c r="L1628">
        <v>11.8</v>
      </c>
      <c r="M1628" s="2">
        <v>7.0000000000000007E-2</v>
      </c>
      <c r="N1628">
        <v>2015</v>
      </c>
      <c r="O1628" s="10">
        <f t="shared" si="79"/>
        <v>42229</v>
      </c>
      <c r="P1628">
        <f t="shared" si="80"/>
        <v>5</v>
      </c>
    </row>
    <row r="1629" spans="1:16" x14ac:dyDescent="0.2">
      <c r="A1629">
        <f t="shared" si="81"/>
        <v>1628</v>
      </c>
      <c r="B1629" t="s">
        <v>267</v>
      </c>
      <c r="C1629" t="s">
        <v>230</v>
      </c>
      <c r="D1629" t="s">
        <v>47</v>
      </c>
      <c r="E1629">
        <v>44.5</v>
      </c>
      <c r="F1629">
        <v>35.700000000000003</v>
      </c>
      <c r="G1629">
        <v>45.8</v>
      </c>
      <c r="H1629">
        <v>44.3</v>
      </c>
      <c r="I1629">
        <v>69.7</v>
      </c>
      <c r="J1629">
        <v>59.8</v>
      </c>
      <c r="K1629" s="1">
        <v>24774</v>
      </c>
      <c r="L1629">
        <v>11.6</v>
      </c>
      <c r="M1629" s="2">
        <v>0.14000000000000001</v>
      </c>
      <c r="N1629">
        <v>2015</v>
      </c>
      <c r="O1629" s="10">
        <f t="shared" si="79"/>
        <v>42230</v>
      </c>
      <c r="P1629">
        <f t="shared" si="80"/>
        <v>6</v>
      </c>
    </row>
    <row r="1630" spans="1:16" x14ac:dyDescent="0.2">
      <c r="A1630">
        <f t="shared" si="81"/>
        <v>1629</v>
      </c>
      <c r="B1630" t="s">
        <v>288</v>
      </c>
      <c r="C1630" t="s">
        <v>268</v>
      </c>
      <c r="D1630" t="s">
        <v>177</v>
      </c>
      <c r="E1630">
        <v>30.4</v>
      </c>
      <c r="F1630">
        <v>46.4</v>
      </c>
      <c r="G1630">
        <v>29.2</v>
      </c>
      <c r="H1630">
        <v>67</v>
      </c>
      <c r="I1630">
        <v>34.6</v>
      </c>
      <c r="J1630">
        <v>59.8</v>
      </c>
      <c r="K1630" s="1">
        <v>30538</v>
      </c>
      <c r="L1630">
        <v>12.3</v>
      </c>
      <c r="M1630" s="2">
        <v>0.1</v>
      </c>
      <c r="N1630">
        <v>2015</v>
      </c>
      <c r="O1630" s="10">
        <f t="shared" si="79"/>
        <v>42231</v>
      </c>
      <c r="P1630">
        <f t="shared" si="80"/>
        <v>7</v>
      </c>
    </row>
    <row r="1631" spans="1:16" x14ac:dyDescent="0.2">
      <c r="A1631">
        <f t="shared" si="81"/>
        <v>1630</v>
      </c>
      <c r="B1631" t="s">
        <v>288</v>
      </c>
      <c r="C1631" t="s">
        <v>189</v>
      </c>
      <c r="D1631" t="s">
        <v>20</v>
      </c>
      <c r="E1631">
        <v>28.3</v>
      </c>
      <c r="F1631">
        <v>84.4</v>
      </c>
      <c r="G1631">
        <v>29.3</v>
      </c>
      <c r="H1631">
        <v>60.4</v>
      </c>
      <c r="I1631">
        <v>28.7</v>
      </c>
      <c r="J1631">
        <v>59.8</v>
      </c>
      <c r="K1631" s="1">
        <v>9454</v>
      </c>
      <c r="L1631">
        <v>17.2</v>
      </c>
      <c r="M1631" s="2">
        <v>0.38</v>
      </c>
      <c r="N1631">
        <v>2015</v>
      </c>
      <c r="O1631" s="10">
        <f t="shared" si="79"/>
        <v>42232</v>
      </c>
      <c r="P1631">
        <f t="shared" si="80"/>
        <v>1</v>
      </c>
    </row>
    <row r="1632" spans="1:16" x14ac:dyDescent="0.2">
      <c r="A1632">
        <f t="shared" si="81"/>
        <v>1631</v>
      </c>
      <c r="B1632" t="s">
        <v>288</v>
      </c>
      <c r="C1632" t="s">
        <v>309</v>
      </c>
      <c r="D1632" t="s">
        <v>20</v>
      </c>
      <c r="E1632">
        <v>22.1</v>
      </c>
      <c r="F1632">
        <v>88.8</v>
      </c>
      <c r="G1632">
        <v>21.4</v>
      </c>
      <c r="H1632">
        <v>75.3</v>
      </c>
      <c r="I1632">
        <v>31.9</v>
      </c>
      <c r="J1632">
        <v>59.8</v>
      </c>
      <c r="K1632" s="1">
        <v>12613</v>
      </c>
      <c r="L1632">
        <v>17.600000000000001</v>
      </c>
      <c r="M1632" s="2">
        <v>0.38</v>
      </c>
      <c r="N1632">
        <v>2015</v>
      </c>
      <c r="O1632" s="10">
        <f t="shared" si="79"/>
        <v>42233</v>
      </c>
      <c r="P1632">
        <f t="shared" si="80"/>
        <v>2</v>
      </c>
    </row>
    <row r="1633" spans="1:16" x14ac:dyDescent="0.2">
      <c r="A1633">
        <f t="shared" si="81"/>
        <v>1632</v>
      </c>
      <c r="B1633" t="s">
        <v>288</v>
      </c>
      <c r="C1633" t="s">
        <v>289</v>
      </c>
      <c r="D1633" t="s">
        <v>33</v>
      </c>
      <c r="E1633">
        <v>24.3</v>
      </c>
      <c r="F1633">
        <v>61.1</v>
      </c>
      <c r="G1633">
        <v>24.5</v>
      </c>
      <c r="H1633">
        <v>76.900000000000006</v>
      </c>
      <c r="I1633">
        <v>30.7</v>
      </c>
      <c r="J1633">
        <v>59.8</v>
      </c>
      <c r="K1633" s="1">
        <v>25036</v>
      </c>
      <c r="L1633">
        <v>29.8</v>
      </c>
      <c r="M1633" s="2">
        <v>0.18</v>
      </c>
      <c r="N1633">
        <v>2015</v>
      </c>
      <c r="O1633" s="10">
        <f t="shared" si="79"/>
        <v>42234</v>
      </c>
      <c r="P1633">
        <f t="shared" si="80"/>
        <v>3</v>
      </c>
    </row>
    <row r="1634" spans="1:16" x14ac:dyDescent="0.2">
      <c r="A1634">
        <f t="shared" si="81"/>
        <v>1633</v>
      </c>
      <c r="B1634" t="s">
        <v>288</v>
      </c>
      <c r="C1634" t="s">
        <v>231</v>
      </c>
      <c r="D1634" t="s">
        <v>33</v>
      </c>
      <c r="E1634">
        <v>33.6</v>
      </c>
      <c r="F1634">
        <v>71.599999999999994</v>
      </c>
      <c r="G1634">
        <v>30</v>
      </c>
      <c r="H1634">
        <v>54.4</v>
      </c>
      <c r="I1634">
        <v>68.900000000000006</v>
      </c>
      <c r="J1634">
        <v>59.8</v>
      </c>
      <c r="K1634" s="1">
        <v>15064</v>
      </c>
      <c r="L1634">
        <v>14.4</v>
      </c>
      <c r="M1634" s="2">
        <v>0.18</v>
      </c>
      <c r="N1634">
        <v>2015</v>
      </c>
      <c r="O1634" s="10">
        <f t="shared" si="79"/>
        <v>42235</v>
      </c>
      <c r="P1634">
        <f t="shared" si="80"/>
        <v>4</v>
      </c>
    </row>
    <row r="1635" spans="1:16" x14ac:dyDescent="0.2">
      <c r="A1635">
        <f t="shared" si="81"/>
        <v>1634</v>
      </c>
      <c r="B1635" t="s">
        <v>288</v>
      </c>
      <c r="C1635" t="s">
        <v>471</v>
      </c>
      <c r="D1635" t="s">
        <v>33</v>
      </c>
      <c r="E1635">
        <v>35.799999999999997</v>
      </c>
      <c r="F1635">
        <v>55.7</v>
      </c>
      <c r="G1635">
        <v>29.9</v>
      </c>
      <c r="H1635">
        <v>58.1</v>
      </c>
      <c r="I1635">
        <v>62.7</v>
      </c>
      <c r="J1635">
        <v>59.8</v>
      </c>
      <c r="K1635" s="1">
        <v>27227</v>
      </c>
      <c r="L1635">
        <v>16.2</v>
      </c>
      <c r="M1635" s="2">
        <v>0.12</v>
      </c>
      <c r="N1635">
        <v>2015</v>
      </c>
      <c r="O1635" s="10">
        <f t="shared" si="79"/>
        <v>42236</v>
      </c>
      <c r="P1635">
        <f t="shared" si="80"/>
        <v>5</v>
      </c>
    </row>
    <row r="1636" spans="1:16" x14ac:dyDescent="0.2">
      <c r="A1636">
        <f t="shared" si="81"/>
        <v>1635</v>
      </c>
      <c r="B1636" t="s">
        <v>288</v>
      </c>
      <c r="C1636" t="s">
        <v>472</v>
      </c>
      <c r="D1636" t="s">
        <v>62</v>
      </c>
      <c r="E1636">
        <v>39.6</v>
      </c>
      <c r="F1636">
        <v>58.7</v>
      </c>
      <c r="G1636">
        <v>23.2</v>
      </c>
      <c r="H1636">
        <v>55.1</v>
      </c>
      <c r="I1636">
        <v>99</v>
      </c>
      <c r="J1636">
        <v>59.8</v>
      </c>
      <c r="K1636" s="1">
        <v>1283</v>
      </c>
      <c r="L1636">
        <v>5.6</v>
      </c>
      <c r="M1636" s="2">
        <v>0.22</v>
      </c>
      <c r="N1636">
        <v>2015</v>
      </c>
      <c r="O1636" s="10">
        <f t="shared" si="79"/>
        <v>42237</v>
      </c>
      <c r="P1636">
        <f t="shared" si="80"/>
        <v>6</v>
      </c>
    </row>
    <row r="1637" spans="1:16" x14ac:dyDescent="0.2">
      <c r="A1637">
        <f t="shared" si="81"/>
        <v>1636</v>
      </c>
      <c r="B1637" t="s">
        <v>288</v>
      </c>
      <c r="C1637" t="s">
        <v>271</v>
      </c>
      <c r="D1637" t="s">
        <v>44</v>
      </c>
      <c r="E1637">
        <v>37.5</v>
      </c>
      <c r="F1637">
        <v>31.8</v>
      </c>
      <c r="G1637">
        <v>31.8</v>
      </c>
      <c r="H1637">
        <v>59.9</v>
      </c>
      <c r="I1637">
        <v>86.3</v>
      </c>
      <c r="J1637">
        <v>59.8</v>
      </c>
      <c r="K1637" s="1">
        <v>15529</v>
      </c>
      <c r="L1637">
        <v>7.9</v>
      </c>
      <c r="M1637" s="2">
        <v>0.1</v>
      </c>
      <c r="N1637">
        <v>2015</v>
      </c>
      <c r="O1637" s="10">
        <f t="shared" si="79"/>
        <v>42238</v>
      </c>
      <c r="P1637">
        <f t="shared" si="80"/>
        <v>7</v>
      </c>
    </row>
    <row r="1638" spans="1:16" x14ac:dyDescent="0.2">
      <c r="A1638">
        <f t="shared" si="81"/>
        <v>1637</v>
      </c>
      <c r="B1638" t="s">
        <v>288</v>
      </c>
      <c r="C1638" t="s">
        <v>131</v>
      </c>
      <c r="D1638" t="s">
        <v>14</v>
      </c>
      <c r="E1638">
        <v>30.9</v>
      </c>
      <c r="F1638">
        <v>42.8</v>
      </c>
      <c r="G1638">
        <v>26.2</v>
      </c>
      <c r="H1638">
        <v>67.8</v>
      </c>
      <c r="I1638">
        <v>49.9</v>
      </c>
      <c r="J1638">
        <v>59.8</v>
      </c>
      <c r="K1638" s="1">
        <v>6671</v>
      </c>
      <c r="L1638">
        <v>15</v>
      </c>
      <c r="M1638" s="2">
        <v>0.16</v>
      </c>
      <c r="N1638">
        <v>2015</v>
      </c>
      <c r="O1638" s="10">
        <f t="shared" si="79"/>
        <v>42239</v>
      </c>
      <c r="P1638">
        <f t="shared" si="80"/>
        <v>1</v>
      </c>
    </row>
    <row r="1639" spans="1:16" x14ac:dyDescent="0.2">
      <c r="A1639">
        <f t="shared" si="81"/>
        <v>1638</v>
      </c>
      <c r="B1639" t="s">
        <v>288</v>
      </c>
      <c r="C1639" t="s">
        <v>237</v>
      </c>
      <c r="D1639" t="s">
        <v>33</v>
      </c>
      <c r="E1639">
        <v>24.6</v>
      </c>
      <c r="F1639">
        <v>61.4</v>
      </c>
      <c r="G1639">
        <v>29.3</v>
      </c>
      <c r="H1639">
        <v>67.599999999999994</v>
      </c>
      <c r="I1639">
        <v>41.8</v>
      </c>
      <c r="J1639">
        <v>59.8</v>
      </c>
      <c r="K1639" s="1">
        <v>26640</v>
      </c>
      <c r="L1639">
        <v>28.3</v>
      </c>
      <c r="M1639" s="2">
        <v>0.19</v>
      </c>
      <c r="N1639">
        <v>2015</v>
      </c>
      <c r="O1639" s="10">
        <f t="shared" si="79"/>
        <v>42240</v>
      </c>
      <c r="P1639">
        <f t="shared" si="80"/>
        <v>2</v>
      </c>
    </row>
    <row r="1640" spans="1:16" x14ac:dyDescent="0.2">
      <c r="A1640">
        <f t="shared" si="81"/>
        <v>1639</v>
      </c>
      <c r="B1640" t="s">
        <v>288</v>
      </c>
      <c r="C1640" t="s">
        <v>296</v>
      </c>
      <c r="D1640" t="s">
        <v>14</v>
      </c>
      <c r="E1640">
        <v>25.7</v>
      </c>
      <c r="F1640">
        <v>39.6</v>
      </c>
      <c r="G1640">
        <v>35</v>
      </c>
      <c r="H1640">
        <v>68.900000000000006</v>
      </c>
      <c r="I1640">
        <v>49</v>
      </c>
      <c r="J1640">
        <v>59.8</v>
      </c>
      <c r="K1640" s="1">
        <v>15387</v>
      </c>
      <c r="L1640">
        <v>18.5</v>
      </c>
      <c r="M1640" s="2">
        <v>0.08</v>
      </c>
      <c r="N1640">
        <v>2015</v>
      </c>
      <c r="O1640" s="10">
        <f t="shared" si="79"/>
        <v>42241</v>
      </c>
      <c r="P1640">
        <f t="shared" si="80"/>
        <v>3</v>
      </c>
    </row>
    <row r="1641" spans="1:16" x14ac:dyDescent="0.2">
      <c r="A1641">
        <f t="shared" si="81"/>
        <v>1640</v>
      </c>
      <c r="B1641" t="s">
        <v>288</v>
      </c>
      <c r="C1641" t="s">
        <v>525</v>
      </c>
      <c r="D1641" t="s">
        <v>70</v>
      </c>
      <c r="E1641">
        <v>42.2</v>
      </c>
      <c r="F1641">
        <v>70.400000000000006</v>
      </c>
      <c r="G1641">
        <v>32.299999999999997</v>
      </c>
      <c r="H1641">
        <v>47</v>
      </c>
      <c r="I1641">
        <v>63.4</v>
      </c>
      <c r="J1641">
        <v>59.8</v>
      </c>
      <c r="K1641">
        <v>23873.8</v>
      </c>
      <c r="L1641">
        <v>18.399999999999999</v>
      </c>
      <c r="M1641" s="2">
        <v>0.25</v>
      </c>
      <c r="N1641">
        <v>2015</v>
      </c>
      <c r="O1641" s="10">
        <f t="shared" si="79"/>
        <v>42242</v>
      </c>
      <c r="P1641">
        <f t="shared" si="80"/>
        <v>4</v>
      </c>
    </row>
    <row r="1642" spans="1:16" x14ac:dyDescent="0.2">
      <c r="A1642">
        <f t="shared" si="81"/>
        <v>1641</v>
      </c>
      <c r="B1642" t="s">
        <v>288</v>
      </c>
      <c r="C1642" t="s">
        <v>297</v>
      </c>
      <c r="D1642" t="s">
        <v>44</v>
      </c>
      <c r="E1642">
        <v>19.600000000000001</v>
      </c>
      <c r="F1642">
        <v>39.5</v>
      </c>
      <c r="G1642">
        <v>9.8000000000000007</v>
      </c>
      <c r="H1642">
        <v>100</v>
      </c>
      <c r="I1642">
        <v>31</v>
      </c>
      <c r="J1642">
        <v>59.8</v>
      </c>
      <c r="K1642" s="1">
        <v>9303</v>
      </c>
      <c r="L1642">
        <v>9.9</v>
      </c>
      <c r="M1642" s="2">
        <v>0.04</v>
      </c>
      <c r="N1642">
        <v>2015</v>
      </c>
      <c r="O1642" s="10">
        <f t="shared" si="79"/>
        <v>42243</v>
      </c>
      <c r="P1642">
        <f t="shared" si="80"/>
        <v>5</v>
      </c>
    </row>
    <row r="1643" spans="1:16" x14ac:dyDescent="0.2">
      <c r="A1643">
        <f t="shared" si="81"/>
        <v>1642</v>
      </c>
      <c r="B1643" t="s">
        <v>288</v>
      </c>
      <c r="C1643" t="s">
        <v>120</v>
      </c>
      <c r="D1643" t="s">
        <v>102</v>
      </c>
      <c r="E1643">
        <v>31.7</v>
      </c>
      <c r="F1643">
        <v>79.400000000000006</v>
      </c>
      <c r="G1643">
        <v>28.1</v>
      </c>
      <c r="H1643">
        <v>61.7</v>
      </c>
      <c r="I1643">
        <v>33.799999999999997</v>
      </c>
      <c r="J1643">
        <v>59.8</v>
      </c>
      <c r="K1643" s="1">
        <v>22193</v>
      </c>
      <c r="L1643">
        <v>24.5</v>
      </c>
      <c r="M1643" s="2">
        <v>0.23</v>
      </c>
      <c r="N1643">
        <v>2015</v>
      </c>
      <c r="O1643" s="10">
        <f t="shared" si="79"/>
        <v>42244</v>
      </c>
      <c r="P1643">
        <f t="shared" si="80"/>
        <v>6</v>
      </c>
    </row>
    <row r="1644" spans="1:16" x14ac:dyDescent="0.2">
      <c r="A1644">
        <f t="shared" si="81"/>
        <v>1643</v>
      </c>
      <c r="B1644" t="s">
        <v>288</v>
      </c>
      <c r="C1644" t="s">
        <v>300</v>
      </c>
      <c r="D1644" t="s">
        <v>33</v>
      </c>
      <c r="E1644">
        <v>34.4</v>
      </c>
      <c r="F1644">
        <v>63.1</v>
      </c>
      <c r="G1644">
        <v>30.5</v>
      </c>
      <c r="H1644">
        <v>59.4</v>
      </c>
      <c r="I1644">
        <v>41.5</v>
      </c>
      <c r="J1644">
        <v>59.8</v>
      </c>
      <c r="K1644" s="1">
        <v>28341</v>
      </c>
      <c r="L1644">
        <v>16.5</v>
      </c>
      <c r="M1644" s="2">
        <v>0.17</v>
      </c>
      <c r="N1644">
        <v>2015</v>
      </c>
      <c r="O1644" s="10">
        <f t="shared" si="79"/>
        <v>42245</v>
      </c>
      <c r="P1644">
        <f t="shared" si="80"/>
        <v>7</v>
      </c>
    </row>
    <row r="1645" spans="1:16" x14ac:dyDescent="0.2">
      <c r="A1645">
        <f t="shared" si="81"/>
        <v>1644</v>
      </c>
      <c r="B1645" t="s">
        <v>288</v>
      </c>
      <c r="C1645" t="s">
        <v>280</v>
      </c>
      <c r="D1645" t="s">
        <v>68</v>
      </c>
      <c r="E1645">
        <v>24.1</v>
      </c>
      <c r="F1645">
        <v>46.8</v>
      </c>
      <c r="G1645">
        <v>38.200000000000003</v>
      </c>
      <c r="H1645">
        <v>64.400000000000006</v>
      </c>
      <c r="I1645">
        <v>37</v>
      </c>
      <c r="J1645">
        <v>59.8</v>
      </c>
      <c r="K1645" s="1">
        <v>26420</v>
      </c>
      <c r="L1645">
        <v>16.399999999999999</v>
      </c>
      <c r="M1645" s="2">
        <v>0.12</v>
      </c>
      <c r="N1645">
        <v>2015</v>
      </c>
      <c r="O1645" s="10">
        <f t="shared" si="79"/>
        <v>42246</v>
      </c>
      <c r="P1645">
        <f t="shared" si="80"/>
        <v>1</v>
      </c>
    </row>
    <row r="1646" spans="1:16" x14ac:dyDescent="0.2">
      <c r="A1646">
        <f t="shared" si="81"/>
        <v>1645</v>
      </c>
      <c r="B1646" t="s">
        <v>288</v>
      </c>
      <c r="C1646" t="s">
        <v>320</v>
      </c>
      <c r="D1646" t="s">
        <v>70</v>
      </c>
      <c r="E1646">
        <v>31.1</v>
      </c>
      <c r="F1646">
        <v>44.2</v>
      </c>
      <c r="G1646">
        <v>24.3</v>
      </c>
      <c r="H1646">
        <v>70.8</v>
      </c>
      <c r="I1646">
        <v>42</v>
      </c>
      <c r="J1646">
        <v>59.8</v>
      </c>
      <c r="K1646" s="1">
        <v>24444</v>
      </c>
      <c r="L1646">
        <v>23.8</v>
      </c>
      <c r="M1646" s="2">
        <v>0.08</v>
      </c>
      <c r="N1646">
        <v>2015</v>
      </c>
      <c r="O1646" s="10">
        <f t="shared" si="79"/>
        <v>42247</v>
      </c>
      <c r="P1646">
        <f t="shared" si="80"/>
        <v>2</v>
      </c>
    </row>
    <row r="1647" spans="1:16" x14ac:dyDescent="0.2">
      <c r="A1647">
        <f t="shared" si="81"/>
        <v>1646</v>
      </c>
      <c r="B1647" t="s">
        <v>288</v>
      </c>
      <c r="C1647" t="s">
        <v>223</v>
      </c>
      <c r="D1647" t="s">
        <v>70</v>
      </c>
      <c r="E1647">
        <v>30.5</v>
      </c>
      <c r="F1647">
        <v>57</v>
      </c>
      <c r="G1647">
        <v>33.4</v>
      </c>
      <c r="H1647">
        <v>59.4</v>
      </c>
      <c r="I1647">
        <v>52.5</v>
      </c>
      <c r="J1647">
        <v>59.8</v>
      </c>
      <c r="K1647" s="1">
        <v>10930</v>
      </c>
      <c r="L1647">
        <v>59.1</v>
      </c>
      <c r="M1647" s="2">
        <v>0.12</v>
      </c>
      <c r="N1647">
        <v>2015</v>
      </c>
      <c r="O1647" s="10">
        <f t="shared" si="79"/>
        <v>42248</v>
      </c>
      <c r="P1647">
        <f t="shared" si="80"/>
        <v>3</v>
      </c>
    </row>
    <row r="1648" spans="1:16" x14ac:dyDescent="0.2">
      <c r="A1648">
        <f t="shared" si="81"/>
        <v>1647</v>
      </c>
      <c r="B1648" t="s">
        <v>288</v>
      </c>
      <c r="C1648" t="s">
        <v>303</v>
      </c>
      <c r="D1648" t="s">
        <v>299</v>
      </c>
      <c r="E1648">
        <v>27.1</v>
      </c>
      <c r="F1648">
        <v>40.6</v>
      </c>
      <c r="G1648">
        <v>23</v>
      </c>
      <c r="H1648">
        <v>76.599999999999994</v>
      </c>
      <c r="I1648">
        <v>45</v>
      </c>
      <c r="J1648">
        <v>59.8</v>
      </c>
      <c r="K1648" s="1">
        <v>33370</v>
      </c>
      <c r="L1648">
        <v>72.5</v>
      </c>
      <c r="M1648" s="2">
        <v>0.05</v>
      </c>
      <c r="N1648">
        <v>2015</v>
      </c>
      <c r="O1648" s="10">
        <f t="shared" si="79"/>
        <v>42249</v>
      </c>
      <c r="P1648">
        <f t="shared" si="80"/>
        <v>4</v>
      </c>
    </row>
    <row r="1649" spans="1:16" x14ac:dyDescent="0.2">
      <c r="A1649">
        <f t="shared" si="81"/>
        <v>1648</v>
      </c>
      <c r="B1649" t="s">
        <v>288</v>
      </c>
      <c r="C1649" t="s">
        <v>504</v>
      </c>
      <c r="D1649" t="s">
        <v>57</v>
      </c>
      <c r="E1649">
        <v>27.8</v>
      </c>
      <c r="F1649">
        <v>86.9</v>
      </c>
      <c r="G1649">
        <v>32.5</v>
      </c>
      <c r="H1649">
        <v>58.7</v>
      </c>
      <c r="I1649">
        <v>40.1</v>
      </c>
      <c r="J1649">
        <v>59.8</v>
      </c>
      <c r="K1649" s="1">
        <v>24519</v>
      </c>
      <c r="L1649">
        <v>44.1</v>
      </c>
      <c r="M1649" s="2">
        <v>0.31</v>
      </c>
      <c r="N1649">
        <v>2015</v>
      </c>
      <c r="O1649" s="10">
        <f t="shared" si="79"/>
        <v>42250</v>
      </c>
      <c r="P1649">
        <f t="shared" si="80"/>
        <v>5</v>
      </c>
    </row>
    <row r="1650" spans="1:16" x14ac:dyDescent="0.2">
      <c r="A1650">
        <f t="shared" si="81"/>
        <v>1649</v>
      </c>
      <c r="B1650" t="s">
        <v>288</v>
      </c>
      <c r="C1650" t="s">
        <v>286</v>
      </c>
      <c r="D1650" t="s">
        <v>33</v>
      </c>
      <c r="E1650">
        <v>38.299999999999997</v>
      </c>
      <c r="F1650">
        <v>63.7</v>
      </c>
      <c r="G1650">
        <v>35.700000000000003</v>
      </c>
      <c r="H1650">
        <v>47</v>
      </c>
      <c r="I1650">
        <v>50.7</v>
      </c>
      <c r="J1650">
        <v>59.8</v>
      </c>
      <c r="K1650" s="1">
        <v>27387</v>
      </c>
      <c r="L1650">
        <v>20.7</v>
      </c>
      <c r="M1650" s="2">
        <v>0.16</v>
      </c>
      <c r="N1650">
        <v>2015</v>
      </c>
      <c r="O1650" s="10">
        <f t="shared" si="79"/>
        <v>42251</v>
      </c>
      <c r="P1650">
        <f t="shared" si="80"/>
        <v>6</v>
      </c>
    </row>
    <row r="1651" spans="1:16" x14ac:dyDescent="0.2">
      <c r="A1651">
        <f t="shared" si="81"/>
        <v>1650</v>
      </c>
      <c r="B1651" t="s">
        <v>288</v>
      </c>
      <c r="C1651" t="s">
        <v>206</v>
      </c>
      <c r="D1651" t="s">
        <v>70</v>
      </c>
      <c r="E1651">
        <v>28.6</v>
      </c>
      <c r="F1651">
        <v>50.2</v>
      </c>
      <c r="G1651">
        <v>17.3</v>
      </c>
      <c r="H1651">
        <v>81.400000000000006</v>
      </c>
      <c r="I1651">
        <v>30</v>
      </c>
      <c r="J1651">
        <v>59.8</v>
      </c>
      <c r="K1651" s="1">
        <v>26576</v>
      </c>
      <c r="L1651">
        <v>38.4</v>
      </c>
      <c r="M1651" s="2">
        <v>0.08</v>
      </c>
      <c r="N1651">
        <v>2015</v>
      </c>
      <c r="O1651" s="10">
        <f t="shared" si="79"/>
        <v>42252</v>
      </c>
      <c r="P1651">
        <f t="shared" si="80"/>
        <v>7</v>
      </c>
    </row>
    <row r="1652" spans="1:16" x14ac:dyDescent="0.2">
      <c r="A1652">
        <f t="shared" si="81"/>
        <v>1651</v>
      </c>
      <c r="B1652" t="s">
        <v>288</v>
      </c>
      <c r="C1652" t="s">
        <v>405</v>
      </c>
      <c r="D1652" t="s">
        <v>226</v>
      </c>
      <c r="E1652">
        <v>43.3</v>
      </c>
      <c r="F1652">
        <v>75.900000000000006</v>
      </c>
      <c r="G1652">
        <v>32.4</v>
      </c>
      <c r="H1652">
        <v>41.7</v>
      </c>
      <c r="I1652">
        <v>64.099999999999994</v>
      </c>
      <c r="J1652">
        <v>59.8</v>
      </c>
      <c r="K1652" s="1">
        <v>26419</v>
      </c>
      <c r="L1652">
        <v>52</v>
      </c>
      <c r="M1652" s="2">
        <v>0.27</v>
      </c>
      <c r="N1652">
        <v>2015</v>
      </c>
      <c r="O1652" s="10">
        <f t="shared" si="79"/>
        <v>42253</v>
      </c>
      <c r="P1652">
        <f t="shared" si="80"/>
        <v>1</v>
      </c>
    </row>
    <row r="1653" spans="1:16" x14ac:dyDescent="0.2">
      <c r="A1653">
        <f t="shared" si="81"/>
        <v>1652</v>
      </c>
      <c r="B1653" t="s">
        <v>288</v>
      </c>
      <c r="C1653" t="s">
        <v>354</v>
      </c>
      <c r="D1653" t="s">
        <v>33</v>
      </c>
      <c r="E1653">
        <v>27.5</v>
      </c>
      <c r="F1653">
        <v>59.7</v>
      </c>
      <c r="G1653">
        <v>35.299999999999997</v>
      </c>
      <c r="H1653">
        <v>62.9</v>
      </c>
      <c r="I1653">
        <v>34.1</v>
      </c>
      <c r="J1653">
        <v>59.8</v>
      </c>
      <c r="K1653" s="1">
        <v>48007</v>
      </c>
      <c r="L1653">
        <v>39.4</v>
      </c>
      <c r="M1653" s="2">
        <v>0.09</v>
      </c>
      <c r="N1653">
        <v>2015</v>
      </c>
      <c r="O1653" s="10">
        <f t="shared" si="79"/>
        <v>42254</v>
      </c>
      <c r="P1653">
        <f t="shared" si="80"/>
        <v>2</v>
      </c>
    </row>
    <row r="1654" spans="1:16" x14ac:dyDescent="0.2">
      <c r="A1654">
        <f t="shared" si="81"/>
        <v>1653</v>
      </c>
      <c r="B1654" t="s">
        <v>307</v>
      </c>
      <c r="C1654" t="s">
        <v>357</v>
      </c>
      <c r="D1654" t="s">
        <v>129</v>
      </c>
      <c r="E1654">
        <v>31.8</v>
      </c>
      <c r="F1654">
        <v>59.4</v>
      </c>
      <c r="G1654">
        <v>31.3</v>
      </c>
      <c r="H1654">
        <v>50.2</v>
      </c>
      <c r="I1654">
        <v>64.5</v>
      </c>
      <c r="J1654">
        <v>59.8</v>
      </c>
      <c r="K1654" s="1">
        <v>16099</v>
      </c>
      <c r="L1654">
        <v>24.2</v>
      </c>
      <c r="M1654" s="2">
        <v>0.17</v>
      </c>
      <c r="N1654">
        <v>2015</v>
      </c>
      <c r="O1654" s="10">
        <f t="shared" si="79"/>
        <v>42255</v>
      </c>
      <c r="P1654">
        <f t="shared" si="80"/>
        <v>3</v>
      </c>
    </row>
    <row r="1655" spans="1:16" x14ac:dyDescent="0.2">
      <c r="A1655">
        <f t="shared" si="81"/>
        <v>1654</v>
      </c>
      <c r="B1655" t="s">
        <v>307</v>
      </c>
      <c r="C1655" t="s">
        <v>526</v>
      </c>
      <c r="D1655" t="s">
        <v>442</v>
      </c>
      <c r="E1655">
        <v>13</v>
      </c>
      <c r="F1655">
        <v>48.7</v>
      </c>
      <c r="G1655">
        <v>10.1</v>
      </c>
      <c r="H1655">
        <v>99.7</v>
      </c>
      <c r="I1655">
        <v>28.1</v>
      </c>
      <c r="J1655">
        <v>59.8</v>
      </c>
      <c r="K1655" s="1">
        <v>11718</v>
      </c>
      <c r="L1655">
        <v>34</v>
      </c>
      <c r="M1655" s="2">
        <v>0.02</v>
      </c>
      <c r="N1655">
        <v>2015</v>
      </c>
      <c r="O1655" s="10">
        <f t="shared" si="79"/>
        <v>42256</v>
      </c>
      <c r="P1655">
        <f t="shared" si="80"/>
        <v>4</v>
      </c>
    </row>
    <row r="1656" spans="1:16" x14ac:dyDescent="0.2">
      <c r="A1656">
        <f t="shared" si="81"/>
        <v>1655</v>
      </c>
      <c r="B1656" t="s">
        <v>307</v>
      </c>
      <c r="C1656" t="s">
        <v>483</v>
      </c>
      <c r="D1656" t="s">
        <v>226</v>
      </c>
      <c r="E1656">
        <v>28.6</v>
      </c>
      <c r="F1656">
        <v>73.099999999999994</v>
      </c>
      <c r="G1656">
        <v>17</v>
      </c>
      <c r="H1656">
        <v>71.099999999999994</v>
      </c>
      <c r="I1656">
        <v>33.700000000000003</v>
      </c>
      <c r="J1656">
        <v>59.8</v>
      </c>
      <c r="K1656" s="1">
        <v>7426</v>
      </c>
      <c r="L1656">
        <v>2.9</v>
      </c>
      <c r="M1656" s="2">
        <v>0.28000000000000003</v>
      </c>
      <c r="N1656">
        <v>2015</v>
      </c>
      <c r="O1656" s="10">
        <f t="shared" si="79"/>
        <v>42257</v>
      </c>
      <c r="P1656">
        <f t="shared" si="80"/>
        <v>5</v>
      </c>
    </row>
    <row r="1657" spans="1:16" x14ac:dyDescent="0.2">
      <c r="A1657">
        <f t="shared" si="81"/>
        <v>1656</v>
      </c>
      <c r="B1657" t="s">
        <v>307</v>
      </c>
      <c r="C1657" t="s">
        <v>152</v>
      </c>
      <c r="D1657" t="s">
        <v>59</v>
      </c>
      <c r="E1657">
        <v>34.6</v>
      </c>
      <c r="F1657">
        <v>50.2</v>
      </c>
      <c r="G1657">
        <v>23.3</v>
      </c>
      <c r="H1657">
        <v>59.6</v>
      </c>
      <c r="I1657">
        <v>51.7</v>
      </c>
      <c r="J1657">
        <v>59.8</v>
      </c>
      <c r="K1657" s="1">
        <v>29743</v>
      </c>
      <c r="L1657">
        <v>13.3</v>
      </c>
      <c r="M1657" s="2">
        <v>0.1</v>
      </c>
      <c r="N1657">
        <v>2015</v>
      </c>
      <c r="O1657" s="10">
        <f t="shared" si="79"/>
        <v>42258</v>
      </c>
      <c r="P1657">
        <f t="shared" si="80"/>
        <v>6</v>
      </c>
    </row>
    <row r="1658" spans="1:16" x14ac:dyDescent="0.2">
      <c r="A1658">
        <f t="shared" si="81"/>
        <v>1657</v>
      </c>
      <c r="B1658" t="s">
        <v>307</v>
      </c>
      <c r="C1658" t="s">
        <v>134</v>
      </c>
      <c r="D1658" t="s">
        <v>135</v>
      </c>
      <c r="E1658">
        <v>39.4</v>
      </c>
      <c r="F1658">
        <v>24.8</v>
      </c>
      <c r="G1658">
        <v>40.299999999999997</v>
      </c>
      <c r="H1658">
        <v>49.1</v>
      </c>
      <c r="I1658">
        <v>49.4</v>
      </c>
      <c r="J1658">
        <v>59.8</v>
      </c>
      <c r="K1658" s="1">
        <v>10221</v>
      </c>
      <c r="L1658">
        <v>13.5</v>
      </c>
      <c r="M1658" s="2">
        <v>0.05</v>
      </c>
      <c r="N1658">
        <v>2015</v>
      </c>
      <c r="O1658" s="10">
        <f t="shared" si="79"/>
        <v>42259</v>
      </c>
      <c r="P1658">
        <f t="shared" si="80"/>
        <v>7</v>
      </c>
    </row>
    <row r="1659" spans="1:16" x14ac:dyDescent="0.2">
      <c r="A1659">
        <f t="shared" si="81"/>
        <v>1658</v>
      </c>
      <c r="B1659" t="s">
        <v>307</v>
      </c>
      <c r="C1659" t="s">
        <v>433</v>
      </c>
      <c r="D1659" t="s">
        <v>102</v>
      </c>
      <c r="E1659">
        <v>26.7</v>
      </c>
      <c r="F1659">
        <v>71.7</v>
      </c>
      <c r="G1659">
        <v>24.8</v>
      </c>
      <c r="H1659">
        <v>62.8</v>
      </c>
      <c r="I1659">
        <v>43.1</v>
      </c>
      <c r="J1659">
        <v>59.8</v>
      </c>
      <c r="K1659" s="1">
        <v>14067</v>
      </c>
      <c r="L1659">
        <v>26.8</v>
      </c>
      <c r="M1659" s="2">
        <v>0.14000000000000001</v>
      </c>
      <c r="N1659">
        <v>2015</v>
      </c>
      <c r="O1659" s="10">
        <f t="shared" si="79"/>
        <v>42260</v>
      </c>
      <c r="P1659">
        <f t="shared" si="80"/>
        <v>1</v>
      </c>
    </row>
    <row r="1660" spans="1:16" x14ac:dyDescent="0.2">
      <c r="A1660">
        <f t="shared" si="81"/>
        <v>1659</v>
      </c>
      <c r="B1660" t="s">
        <v>307</v>
      </c>
      <c r="C1660" t="s">
        <v>258</v>
      </c>
      <c r="D1660" t="s">
        <v>33</v>
      </c>
      <c r="E1660">
        <v>37.299999999999997</v>
      </c>
      <c r="F1660">
        <v>55.4</v>
      </c>
      <c r="G1660">
        <v>33.4</v>
      </c>
      <c r="H1660">
        <v>48.2</v>
      </c>
      <c r="I1660">
        <v>59</v>
      </c>
      <c r="J1660">
        <v>59.8</v>
      </c>
      <c r="K1660" s="1">
        <v>20488</v>
      </c>
      <c r="L1660">
        <v>22.1</v>
      </c>
      <c r="M1660" s="2">
        <v>0.1</v>
      </c>
      <c r="N1660">
        <v>2015</v>
      </c>
      <c r="O1660" s="10">
        <f t="shared" si="79"/>
        <v>42261</v>
      </c>
      <c r="P1660">
        <f t="shared" si="80"/>
        <v>2</v>
      </c>
    </row>
    <row r="1661" spans="1:16" x14ac:dyDescent="0.2">
      <c r="A1661">
        <f t="shared" si="81"/>
        <v>1660</v>
      </c>
      <c r="B1661" t="s">
        <v>307</v>
      </c>
      <c r="C1661" t="s">
        <v>313</v>
      </c>
      <c r="D1661" t="s">
        <v>20</v>
      </c>
      <c r="E1661">
        <v>30.1</v>
      </c>
      <c r="F1661">
        <v>88.6</v>
      </c>
      <c r="G1661">
        <v>25.1</v>
      </c>
      <c r="H1661">
        <v>52.2</v>
      </c>
      <c r="I1661">
        <v>43.7</v>
      </c>
      <c r="J1661">
        <v>59.8</v>
      </c>
      <c r="K1661" s="1">
        <v>17940</v>
      </c>
      <c r="L1661">
        <v>17.899999999999999</v>
      </c>
      <c r="M1661" s="2">
        <v>0.3</v>
      </c>
      <c r="N1661">
        <v>2015</v>
      </c>
      <c r="O1661" s="10">
        <f t="shared" ref="O1661:O1724" si="82">DATE(N1661,1,A259)</f>
        <v>42262</v>
      </c>
      <c r="P1661">
        <f t="shared" si="80"/>
        <v>3</v>
      </c>
    </row>
    <row r="1662" spans="1:16" x14ac:dyDescent="0.2">
      <c r="A1662">
        <f t="shared" si="81"/>
        <v>1661</v>
      </c>
      <c r="B1662" t="s">
        <v>307</v>
      </c>
      <c r="C1662" t="s">
        <v>238</v>
      </c>
      <c r="D1662" t="s">
        <v>68</v>
      </c>
      <c r="E1662">
        <v>27.9</v>
      </c>
      <c r="F1662">
        <v>49.6</v>
      </c>
      <c r="G1662">
        <v>25.2</v>
      </c>
      <c r="H1662">
        <v>59.9</v>
      </c>
      <c r="I1662">
        <v>99.8</v>
      </c>
      <c r="J1662">
        <v>59.8</v>
      </c>
      <c r="K1662" s="1">
        <v>3879</v>
      </c>
      <c r="L1662">
        <v>4.5999999999999996</v>
      </c>
      <c r="M1662" s="2">
        <v>0.25</v>
      </c>
      <c r="N1662">
        <v>2015</v>
      </c>
      <c r="O1662" s="10">
        <f t="shared" si="82"/>
        <v>42263</v>
      </c>
      <c r="P1662">
        <f t="shared" si="80"/>
        <v>4</v>
      </c>
    </row>
    <row r="1663" spans="1:16" x14ac:dyDescent="0.2">
      <c r="A1663">
        <f t="shared" si="81"/>
        <v>1662</v>
      </c>
      <c r="B1663" t="s">
        <v>307</v>
      </c>
      <c r="C1663" t="s">
        <v>339</v>
      </c>
      <c r="D1663" t="s">
        <v>70</v>
      </c>
      <c r="E1663">
        <v>36.9</v>
      </c>
      <c r="F1663">
        <v>59.6</v>
      </c>
      <c r="G1663">
        <v>33.700000000000003</v>
      </c>
      <c r="H1663">
        <v>42</v>
      </c>
      <c r="I1663">
        <v>88.9</v>
      </c>
      <c r="J1663">
        <v>59.8</v>
      </c>
      <c r="K1663" s="1">
        <v>20300</v>
      </c>
      <c r="L1663">
        <v>53.6</v>
      </c>
      <c r="M1663" s="2">
        <v>0.18</v>
      </c>
      <c r="N1663">
        <v>2015</v>
      </c>
      <c r="O1663" s="10">
        <f t="shared" si="82"/>
        <v>42264</v>
      </c>
      <c r="P1663">
        <f t="shared" si="80"/>
        <v>5</v>
      </c>
    </row>
    <row r="1664" spans="1:16" x14ac:dyDescent="0.2">
      <c r="A1664">
        <f t="shared" si="81"/>
        <v>1663</v>
      </c>
      <c r="B1664" t="s">
        <v>307</v>
      </c>
      <c r="C1664" t="s">
        <v>527</v>
      </c>
      <c r="D1664" t="s">
        <v>70</v>
      </c>
      <c r="E1664">
        <v>33.9</v>
      </c>
      <c r="F1664">
        <v>53</v>
      </c>
      <c r="G1664">
        <v>27.6</v>
      </c>
      <c r="H1664">
        <v>55.7</v>
      </c>
      <c r="I1664">
        <v>46.3</v>
      </c>
      <c r="J1664">
        <v>59.8</v>
      </c>
      <c r="K1664" s="1">
        <v>18590</v>
      </c>
      <c r="L1664">
        <v>25.6</v>
      </c>
      <c r="M1664" s="2">
        <v>0.11</v>
      </c>
      <c r="N1664">
        <v>2015</v>
      </c>
      <c r="O1664" s="10">
        <f t="shared" si="82"/>
        <v>42265</v>
      </c>
      <c r="P1664">
        <f t="shared" si="80"/>
        <v>6</v>
      </c>
    </row>
    <row r="1665" spans="1:16" x14ac:dyDescent="0.2">
      <c r="A1665">
        <f t="shared" si="81"/>
        <v>1664</v>
      </c>
      <c r="B1665" t="s">
        <v>307</v>
      </c>
      <c r="C1665" t="s">
        <v>147</v>
      </c>
      <c r="D1665" t="s">
        <v>14</v>
      </c>
      <c r="E1665">
        <v>35.1</v>
      </c>
      <c r="F1665">
        <v>59.4</v>
      </c>
      <c r="G1665">
        <v>30.7</v>
      </c>
      <c r="H1665">
        <v>51.5</v>
      </c>
      <c r="I1665">
        <v>38.299999999999997</v>
      </c>
      <c r="J1665">
        <v>59.8</v>
      </c>
      <c r="K1665">
        <v>23873.8</v>
      </c>
      <c r="L1665">
        <v>18.399999999999999</v>
      </c>
      <c r="M1665" s="2">
        <v>0.25</v>
      </c>
      <c r="N1665">
        <v>2015</v>
      </c>
      <c r="O1665" s="10">
        <f t="shared" si="82"/>
        <v>42266</v>
      </c>
      <c r="P1665">
        <f t="shared" si="80"/>
        <v>7</v>
      </c>
    </row>
    <row r="1666" spans="1:16" x14ac:dyDescent="0.2">
      <c r="A1666">
        <f t="shared" si="81"/>
        <v>1665</v>
      </c>
      <c r="B1666" t="s">
        <v>307</v>
      </c>
      <c r="C1666" t="s">
        <v>346</v>
      </c>
      <c r="D1666" t="s">
        <v>347</v>
      </c>
      <c r="E1666">
        <v>14.9</v>
      </c>
      <c r="F1666">
        <v>59.1</v>
      </c>
      <c r="G1666">
        <v>24.7</v>
      </c>
      <c r="H1666">
        <v>74.8</v>
      </c>
      <c r="I1666">
        <v>64</v>
      </c>
      <c r="J1666">
        <v>59.8</v>
      </c>
      <c r="K1666" s="1">
        <v>13960</v>
      </c>
      <c r="L1666">
        <v>25.9</v>
      </c>
      <c r="M1666" s="2">
        <v>0.08</v>
      </c>
      <c r="N1666">
        <v>2015</v>
      </c>
      <c r="O1666" s="10">
        <f t="shared" si="82"/>
        <v>42267</v>
      </c>
      <c r="P1666">
        <f t="shared" si="80"/>
        <v>1</v>
      </c>
    </row>
    <row r="1667" spans="1:16" x14ac:dyDescent="0.2">
      <c r="A1667">
        <f t="shared" si="81"/>
        <v>1666</v>
      </c>
      <c r="B1667" t="s">
        <v>307</v>
      </c>
      <c r="C1667" t="s">
        <v>350</v>
      </c>
      <c r="D1667" t="s">
        <v>70</v>
      </c>
      <c r="E1667">
        <v>30.6</v>
      </c>
      <c r="F1667">
        <v>48.2</v>
      </c>
      <c r="G1667">
        <v>18.100000000000001</v>
      </c>
      <c r="H1667">
        <v>73</v>
      </c>
      <c r="I1667">
        <v>38.200000000000003</v>
      </c>
      <c r="J1667">
        <v>59.8</v>
      </c>
      <c r="K1667" s="1">
        <v>39838</v>
      </c>
      <c r="L1667">
        <v>46.1</v>
      </c>
      <c r="M1667" s="2">
        <v>0.08</v>
      </c>
      <c r="N1667">
        <v>2015</v>
      </c>
      <c r="O1667" s="10">
        <f t="shared" si="82"/>
        <v>42268</v>
      </c>
      <c r="P1667">
        <f t="shared" ref="P1667:P1730" si="83" xml:space="preserve"> WEEKDAY(O:O,1)</f>
        <v>2</v>
      </c>
    </row>
    <row r="1668" spans="1:16" x14ac:dyDescent="0.2">
      <c r="A1668">
        <f t="shared" ref="A1668:A1731" si="84">A1667+1</f>
        <v>1667</v>
      </c>
      <c r="B1668" t="s">
        <v>307</v>
      </c>
      <c r="C1668" t="s">
        <v>528</v>
      </c>
      <c r="D1668" t="s">
        <v>14</v>
      </c>
      <c r="E1668">
        <v>29.6</v>
      </c>
      <c r="F1668">
        <v>32.200000000000003</v>
      </c>
      <c r="G1668">
        <v>23.4</v>
      </c>
      <c r="H1668">
        <v>73.099999999999994</v>
      </c>
      <c r="I1668">
        <v>44.5</v>
      </c>
      <c r="J1668">
        <v>59.8</v>
      </c>
      <c r="K1668">
        <v>23873.8</v>
      </c>
      <c r="L1668">
        <v>18.399999999999999</v>
      </c>
      <c r="M1668" s="2">
        <v>0.25</v>
      </c>
      <c r="N1668">
        <v>2015</v>
      </c>
      <c r="O1668" s="10">
        <f t="shared" si="82"/>
        <v>42269</v>
      </c>
      <c r="P1668">
        <f t="shared" si="83"/>
        <v>3</v>
      </c>
    </row>
    <row r="1669" spans="1:16" x14ac:dyDescent="0.2">
      <c r="A1669">
        <f t="shared" si="84"/>
        <v>1668</v>
      </c>
      <c r="B1669" t="s">
        <v>307</v>
      </c>
      <c r="C1669" t="s">
        <v>351</v>
      </c>
      <c r="D1669" t="s">
        <v>57</v>
      </c>
      <c r="E1669">
        <v>26.5</v>
      </c>
      <c r="F1669">
        <v>70.599999999999994</v>
      </c>
      <c r="G1669">
        <v>29.9</v>
      </c>
      <c r="H1669">
        <v>57.5</v>
      </c>
      <c r="I1669">
        <v>75.599999999999994</v>
      </c>
      <c r="J1669">
        <v>59.8</v>
      </c>
      <c r="K1669" s="1">
        <v>23508</v>
      </c>
      <c r="L1669">
        <v>21.9</v>
      </c>
      <c r="M1669" s="2">
        <v>0.18</v>
      </c>
      <c r="N1669">
        <v>2015</v>
      </c>
      <c r="O1669" s="10">
        <f t="shared" si="82"/>
        <v>42270</v>
      </c>
      <c r="P1669">
        <f t="shared" si="83"/>
        <v>4</v>
      </c>
    </row>
    <row r="1670" spans="1:16" x14ac:dyDescent="0.2">
      <c r="A1670">
        <f t="shared" si="84"/>
        <v>1669</v>
      </c>
      <c r="B1670" t="s">
        <v>307</v>
      </c>
      <c r="C1670" t="s">
        <v>282</v>
      </c>
      <c r="D1670" t="s">
        <v>181</v>
      </c>
      <c r="E1670">
        <v>27.1</v>
      </c>
      <c r="F1670">
        <v>81.5</v>
      </c>
      <c r="G1670">
        <v>27.7</v>
      </c>
      <c r="H1670">
        <v>57.6</v>
      </c>
      <c r="I1670">
        <v>31.9</v>
      </c>
      <c r="J1670">
        <v>59.8</v>
      </c>
      <c r="K1670" s="1">
        <v>18600</v>
      </c>
      <c r="L1670">
        <v>20.3</v>
      </c>
      <c r="M1670" s="2">
        <v>0.21</v>
      </c>
      <c r="N1670">
        <v>2015</v>
      </c>
      <c r="O1670" s="10">
        <f t="shared" si="82"/>
        <v>42271</v>
      </c>
      <c r="P1670">
        <f t="shared" si="83"/>
        <v>5</v>
      </c>
    </row>
    <row r="1671" spans="1:16" x14ac:dyDescent="0.2">
      <c r="A1671">
        <f t="shared" si="84"/>
        <v>1670</v>
      </c>
      <c r="B1671" t="s">
        <v>307</v>
      </c>
      <c r="C1671" t="s">
        <v>489</v>
      </c>
      <c r="D1671" t="s">
        <v>299</v>
      </c>
      <c r="E1671">
        <v>26.3</v>
      </c>
      <c r="F1671">
        <v>43.5</v>
      </c>
      <c r="G1671">
        <v>19.2</v>
      </c>
      <c r="H1671">
        <v>75.599999999999994</v>
      </c>
      <c r="I1671">
        <v>64.400000000000006</v>
      </c>
      <c r="J1671">
        <v>59.8</v>
      </c>
      <c r="K1671" s="1">
        <v>22958</v>
      </c>
      <c r="L1671">
        <v>40.6</v>
      </c>
      <c r="M1671" s="2">
        <v>0.06</v>
      </c>
      <c r="N1671">
        <v>2015</v>
      </c>
      <c r="O1671" s="10">
        <f t="shared" si="82"/>
        <v>42272</v>
      </c>
      <c r="P1671">
        <f t="shared" si="83"/>
        <v>6</v>
      </c>
    </row>
    <row r="1672" spans="1:16" x14ac:dyDescent="0.2">
      <c r="A1672">
        <f t="shared" si="84"/>
        <v>1671</v>
      </c>
      <c r="B1672" t="s">
        <v>307</v>
      </c>
      <c r="C1672" t="s">
        <v>452</v>
      </c>
      <c r="D1672" t="s">
        <v>299</v>
      </c>
      <c r="E1672">
        <v>32.299999999999997</v>
      </c>
      <c r="F1672">
        <v>40.299999999999997</v>
      </c>
      <c r="G1672">
        <v>25.6</v>
      </c>
      <c r="H1672">
        <v>64.5</v>
      </c>
      <c r="I1672">
        <v>38.4</v>
      </c>
      <c r="J1672">
        <v>59.8</v>
      </c>
      <c r="K1672" s="1">
        <v>19959</v>
      </c>
      <c r="L1672">
        <v>58.4</v>
      </c>
      <c r="M1672" s="2">
        <v>0.01</v>
      </c>
      <c r="N1672">
        <v>2015</v>
      </c>
      <c r="O1672" s="10">
        <f t="shared" si="82"/>
        <v>42273</v>
      </c>
      <c r="P1672">
        <f t="shared" si="83"/>
        <v>7</v>
      </c>
    </row>
    <row r="1673" spans="1:16" x14ac:dyDescent="0.2">
      <c r="A1673">
        <f t="shared" si="84"/>
        <v>1672</v>
      </c>
      <c r="B1673" t="s">
        <v>307</v>
      </c>
      <c r="C1673" t="s">
        <v>397</v>
      </c>
      <c r="D1673" t="s">
        <v>14</v>
      </c>
      <c r="E1673">
        <v>27.7</v>
      </c>
      <c r="F1673">
        <v>41</v>
      </c>
      <c r="G1673">
        <v>37.9</v>
      </c>
      <c r="H1673">
        <v>55.1</v>
      </c>
      <c r="I1673">
        <v>99.8</v>
      </c>
      <c r="J1673">
        <v>59.8</v>
      </c>
      <c r="K1673" s="1">
        <v>31424</v>
      </c>
      <c r="L1673">
        <v>21.5</v>
      </c>
      <c r="M1673" s="2">
        <v>0.1</v>
      </c>
      <c r="N1673">
        <v>2015</v>
      </c>
      <c r="O1673" s="10">
        <f t="shared" si="82"/>
        <v>42274</v>
      </c>
      <c r="P1673">
        <f t="shared" si="83"/>
        <v>1</v>
      </c>
    </row>
    <row r="1674" spans="1:16" x14ac:dyDescent="0.2">
      <c r="A1674">
        <f t="shared" si="84"/>
        <v>1673</v>
      </c>
      <c r="B1674" t="s">
        <v>307</v>
      </c>
      <c r="C1674" t="s">
        <v>505</v>
      </c>
      <c r="D1674" t="s">
        <v>506</v>
      </c>
      <c r="E1674">
        <v>17.3</v>
      </c>
      <c r="F1674">
        <v>54.6</v>
      </c>
      <c r="G1674">
        <v>12.1</v>
      </c>
      <c r="H1674">
        <v>89.8</v>
      </c>
      <c r="I1674">
        <v>36.5</v>
      </c>
      <c r="J1674">
        <v>59.8</v>
      </c>
      <c r="K1674" s="1">
        <v>15773</v>
      </c>
      <c r="L1674">
        <v>16.899999999999999</v>
      </c>
      <c r="M1674" s="2">
        <v>0.02</v>
      </c>
      <c r="N1674">
        <v>2015</v>
      </c>
      <c r="O1674" s="10">
        <f t="shared" si="82"/>
        <v>42275</v>
      </c>
      <c r="P1674">
        <f t="shared" si="83"/>
        <v>2</v>
      </c>
    </row>
    <row r="1675" spans="1:16" x14ac:dyDescent="0.2">
      <c r="A1675">
        <f t="shared" si="84"/>
        <v>1674</v>
      </c>
      <c r="B1675" t="s">
        <v>307</v>
      </c>
      <c r="C1675" t="s">
        <v>323</v>
      </c>
      <c r="D1675" t="s">
        <v>137</v>
      </c>
      <c r="E1675">
        <v>22.3</v>
      </c>
      <c r="F1675">
        <v>66.3</v>
      </c>
      <c r="G1675">
        <v>21.7</v>
      </c>
      <c r="H1675">
        <v>67.3</v>
      </c>
      <c r="I1675">
        <v>94.8</v>
      </c>
      <c r="J1675">
        <v>59.8</v>
      </c>
      <c r="K1675" s="1">
        <v>23321</v>
      </c>
      <c r="L1675">
        <v>18.600000000000001</v>
      </c>
      <c r="M1675" s="2">
        <v>0.09</v>
      </c>
      <c r="N1675">
        <v>2015</v>
      </c>
      <c r="O1675" s="10">
        <f t="shared" si="82"/>
        <v>42276</v>
      </c>
      <c r="P1675">
        <f t="shared" si="83"/>
        <v>3</v>
      </c>
    </row>
    <row r="1676" spans="1:16" x14ac:dyDescent="0.2">
      <c r="A1676">
        <f t="shared" si="84"/>
        <v>1675</v>
      </c>
      <c r="B1676" t="s">
        <v>307</v>
      </c>
      <c r="C1676" t="s">
        <v>353</v>
      </c>
      <c r="D1676" t="s">
        <v>299</v>
      </c>
      <c r="E1676">
        <v>26.8</v>
      </c>
      <c r="F1676">
        <v>57.3</v>
      </c>
      <c r="G1676">
        <v>20.3</v>
      </c>
      <c r="H1676">
        <v>70.3</v>
      </c>
      <c r="I1676">
        <v>46</v>
      </c>
      <c r="J1676">
        <v>59.8</v>
      </c>
      <c r="K1676" s="1">
        <v>16841</v>
      </c>
      <c r="L1676">
        <v>43.2</v>
      </c>
      <c r="M1676" s="2">
        <v>0.08</v>
      </c>
      <c r="N1676">
        <v>2015</v>
      </c>
      <c r="O1676" s="10">
        <f t="shared" si="82"/>
        <v>42277</v>
      </c>
      <c r="P1676">
        <f t="shared" si="83"/>
        <v>4</v>
      </c>
    </row>
    <row r="1677" spans="1:16" x14ac:dyDescent="0.2">
      <c r="A1677">
        <f t="shared" si="84"/>
        <v>1676</v>
      </c>
      <c r="B1677" t="s">
        <v>307</v>
      </c>
      <c r="C1677" t="s">
        <v>479</v>
      </c>
      <c r="D1677" t="s">
        <v>299</v>
      </c>
      <c r="E1677">
        <v>29.4</v>
      </c>
      <c r="F1677">
        <v>39.299999999999997</v>
      </c>
      <c r="G1677">
        <v>20.3</v>
      </c>
      <c r="H1677">
        <v>72.5</v>
      </c>
      <c r="I1677">
        <v>40.799999999999997</v>
      </c>
      <c r="J1677">
        <v>59.8</v>
      </c>
      <c r="K1677" s="1">
        <v>67552</v>
      </c>
      <c r="L1677">
        <v>66</v>
      </c>
      <c r="M1677" s="2">
        <v>0.06</v>
      </c>
      <c r="N1677">
        <v>2015</v>
      </c>
      <c r="O1677" s="10">
        <f t="shared" si="82"/>
        <v>42278</v>
      </c>
      <c r="P1677">
        <f t="shared" si="83"/>
        <v>5</v>
      </c>
    </row>
    <row r="1678" spans="1:16" x14ac:dyDescent="0.2">
      <c r="A1678">
        <f t="shared" si="84"/>
        <v>1677</v>
      </c>
      <c r="B1678" t="s">
        <v>307</v>
      </c>
      <c r="C1678" t="s">
        <v>285</v>
      </c>
      <c r="D1678" t="s">
        <v>33</v>
      </c>
      <c r="E1678">
        <v>30.9</v>
      </c>
      <c r="F1678">
        <v>63.1</v>
      </c>
      <c r="G1678">
        <v>40.4</v>
      </c>
      <c r="H1678">
        <v>47</v>
      </c>
      <c r="I1678">
        <v>41.7</v>
      </c>
      <c r="J1678">
        <v>59.8</v>
      </c>
      <c r="K1678" s="1">
        <v>30726</v>
      </c>
      <c r="L1678">
        <v>24.2</v>
      </c>
      <c r="M1678" s="2">
        <v>0.14000000000000001</v>
      </c>
      <c r="N1678">
        <v>2015</v>
      </c>
      <c r="O1678" s="10">
        <f t="shared" si="82"/>
        <v>42279</v>
      </c>
      <c r="P1678">
        <f t="shared" si="83"/>
        <v>6</v>
      </c>
    </row>
    <row r="1679" spans="1:16" x14ac:dyDescent="0.2">
      <c r="A1679">
        <f t="shared" si="84"/>
        <v>1678</v>
      </c>
      <c r="B1679" t="s">
        <v>329</v>
      </c>
      <c r="C1679" t="s">
        <v>290</v>
      </c>
      <c r="D1679" t="s">
        <v>68</v>
      </c>
      <c r="E1679">
        <v>35.700000000000003</v>
      </c>
      <c r="F1679">
        <v>62.5</v>
      </c>
      <c r="G1679">
        <v>32.799999999999997</v>
      </c>
      <c r="H1679">
        <v>40.799999999999997</v>
      </c>
      <c r="I1679">
        <v>75.8</v>
      </c>
      <c r="J1679">
        <v>59.8</v>
      </c>
      <c r="K1679" s="1">
        <v>8605</v>
      </c>
      <c r="L1679">
        <v>11.6</v>
      </c>
      <c r="M1679" s="2">
        <v>0.15</v>
      </c>
      <c r="N1679">
        <v>2015</v>
      </c>
      <c r="O1679" s="10">
        <f t="shared" si="82"/>
        <v>42280</v>
      </c>
      <c r="P1679">
        <f t="shared" si="83"/>
        <v>7</v>
      </c>
    </row>
    <row r="1680" spans="1:16" x14ac:dyDescent="0.2">
      <c r="A1680">
        <f t="shared" si="84"/>
        <v>1679</v>
      </c>
      <c r="B1680" t="s">
        <v>329</v>
      </c>
      <c r="C1680" t="s">
        <v>291</v>
      </c>
      <c r="D1680" t="s">
        <v>14</v>
      </c>
      <c r="E1680">
        <v>27.6</v>
      </c>
      <c r="F1680">
        <v>30.4</v>
      </c>
      <c r="G1680">
        <v>31.3</v>
      </c>
      <c r="H1680">
        <v>59.9</v>
      </c>
      <c r="I1680">
        <v>38.799999999999997</v>
      </c>
      <c r="J1680">
        <v>59.8</v>
      </c>
      <c r="K1680" s="1">
        <v>26769</v>
      </c>
      <c r="L1680">
        <v>19</v>
      </c>
      <c r="M1680" s="2">
        <v>0.05</v>
      </c>
      <c r="N1680">
        <v>2015</v>
      </c>
      <c r="O1680" s="10">
        <f t="shared" si="82"/>
        <v>42281</v>
      </c>
      <c r="P1680">
        <f t="shared" si="83"/>
        <v>1</v>
      </c>
    </row>
    <row r="1681" spans="1:16" x14ac:dyDescent="0.2">
      <c r="A1681">
        <f t="shared" si="84"/>
        <v>1680</v>
      </c>
      <c r="B1681" t="s">
        <v>329</v>
      </c>
      <c r="C1681" t="s">
        <v>529</v>
      </c>
      <c r="D1681" t="s">
        <v>366</v>
      </c>
      <c r="E1681">
        <v>32.6</v>
      </c>
      <c r="F1681">
        <v>18.2</v>
      </c>
      <c r="G1681">
        <v>39.5</v>
      </c>
      <c r="H1681">
        <v>51.6</v>
      </c>
      <c r="I1681">
        <v>37.9</v>
      </c>
      <c r="J1681">
        <v>59.8</v>
      </c>
      <c r="K1681" s="1">
        <v>3318</v>
      </c>
      <c r="L1681">
        <v>8.1999999999999993</v>
      </c>
      <c r="M1681" s="2">
        <v>0.01</v>
      </c>
      <c r="N1681">
        <v>2015</v>
      </c>
      <c r="O1681" s="10">
        <f t="shared" si="82"/>
        <v>42282</v>
      </c>
      <c r="P1681">
        <f t="shared" si="83"/>
        <v>2</v>
      </c>
    </row>
    <row r="1682" spans="1:16" x14ac:dyDescent="0.2">
      <c r="A1682">
        <f t="shared" si="84"/>
        <v>1681</v>
      </c>
      <c r="B1682" t="s">
        <v>329</v>
      </c>
      <c r="C1682" t="s">
        <v>530</v>
      </c>
      <c r="D1682" t="s">
        <v>129</v>
      </c>
      <c r="E1682">
        <v>25.2</v>
      </c>
      <c r="F1682">
        <v>59.1</v>
      </c>
      <c r="G1682">
        <v>25.5</v>
      </c>
      <c r="H1682">
        <v>59.9</v>
      </c>
      <c r="I1682">
        <v>73.8</v>
      </c>
      <c r="J1682">
        <v>59.8</v>
      </c>
      <c r="K1682" s="1">
        <v>3486</v>
      </c>
      <c r="L1682">
        <v>23.9</v>
      </c>
      <c r="M1682" s="2">
        <v>0.19</v>
      </c>
      <c r="N1682">
        <v>2015</v>
      </c>
      <c r="O1682" s="10">
        <f t="shared" si="82"/>
        <v>42283</v>
      </c>
      <c r="P1682">
        <f t="shared" si="83"/>
        <v>3</v>
      </c>
    </row>
    <row r="1683" spans="1:16" x14ac:dyDescent="0.2">
      <c r="A1683">
        <f t="shared" si="84"/>
        <v>1682</v>
      </c>
      <c r="B1683" t="s">
        <v>329</v>
      </c>
      <c r="C1683" t="s">
        <v>336</v>
      </c>
      <c r="D1683" t="s">
        <v>62</v>
      </c>
      <c r="E1683">
        <v>23.7</v>
      </c>
      <c r="F1683">
        <v>56.6</v>
      </c>
      <c r="G1683">
        <v>22.5</v>
      </c>
      <c r="H1683">
        <v>67.400000000000006</v>
      </c>
      <c r="I1683">
        <v>33.6</v>
      </c>
      <c r="J1683">
        <v>59.8</v>
      </c>
      <c r="K1683" s="1">
        <v>36731</v>
      </c>
      <c r="L1683">
        <v>18.399999999999999</v>
      </c>
      <c r="M1683" s="2">
        <v>0.14000000000000001</v>
      </c>
      <c r="N1683">
        <v>2015</v>
      </c>
      <c r="O1683" s="10">
        <f t="shared" si="82"/>
        <v>42284</v>
      </c>
      <c r="P1683">
        <f t="shared" si="83"/>
        <v>4</v>
      </c>
    </row>
    <row r="1684" spans="1:16" x14ac:dyDescent="0.2">
      <c r="A1684">
        <f t="shared" si="84"/>
        <v>1683</v>
      </c>
      <c r="B1684" t="s">
        <v>329</v>
      </c>
      <c r="C1684" t="s">
        <v>218</v>
      </c>
      <c r="D1684" t="s">
        <v>135</v>
      </c>
      <c r="E1684">
        <v>35</v>
      </c>
      <c r="F1684">
        <v>30.7</v>
      </c>
      <c r="G1684">
        <v>40.700000000000003</v>
      </c>
      <c r="H1684">
        <v>40.4</v>
      </c>
      <c r="I1684">
        <v>98.2</v>
      </c>
      <c r="J1684">
        <v>59.8</v>
      </c>
      <c r="K1684" s="1">
        <v>12646</v>
      </c>
      <c r="L1684">
        <v>16.600000000000001</v>
      </c>
      <c r="M1684" s="2">
        <v>0.05</v>
      </c>
      <c r="N1684">
        <v>2015</v>
      </c>
      <c r="O1684" s="10">
        <f t="shared" si="82"/>
        <v>42285</v>
      </c>
      <c r="P1684">
        <f t="shared" si="83"/>
        <v>5</v>
      </c>
    </row>
    <row r="1685" spans="1:16" x14ac:dyDescent="0.2">
      <c r="A1685">
        <f t="shared" si="84"/>
        <v>1684</v>
      </c>
      <c r="B1685" t="s">
        <v>329</v>
      </c>
      <c r="C1685" t="s">
        <v>312</v>
      </c>
      <c r="D1685" t="s">
        <v>169</v>
      </c>
      <c r="E1685">
        <v>33.5</v>
      </c>
      <c r="F1685">
        <v>54.7</v>
      </c>
      <c r="G1685">
        <v>29.6</v>
      </c>
      <c r="H1685">
        <v>49.6</v>
      </c>
      <c r="I1685">
        <v>45</v>
      </c>
      <c r="J1685">
        <v>59.8</v>
      </c>
      <c r="K1685" s="1">
        <v>17381</v>
      </c>
      <c r="L1685">
        <v>13.9</v>
      </c>
      <c r="M1685" s="2">
        <v>0.09</v>
      </c>
      <c r="N1685">
        <v>2015</v>
      </c>
      <c r="O1685" s="10">
        <f t="shared" si="82"/>
        <v>42286</v>
      </c>
      <c r="P1685">
        <f t="shared" si="83"/>
        <v>6</v>
      </c>
    </row>
    <row r="1686" spans="1:16" x14ac:dyDescent="0.2">
      <c r="A1686">
        <f t="shared" si="84"/>
        <v>1685</v>
      </c>
      <c r="B1686" t="s">
        <v>329</v>
      </c>
      <c r="C1686" t="s">
        <v>508</v>
      </c>
      <c r="D1686" t="s">
        <v>366</v>
      </c>
      <c r="E1686">
        <v>23.7</v>
      </c>
      <c r="F1686">
        <v>29.2</v>
      </c>
      <c r="G1686">
        <v>10.5</v>
      </c>
      <c r="H1686">
        <v>84.4</v>
      </c>
      <c r="I1686">
        <v>28.3</v>
      </c>
      <c r="J1686">
        <v>59.8</v>
      </c>
      <c r="K1686" s="1">
        <v>16691</v>
      </c>
      <c r="L1686">
        <v>23.9</v>
      </c>
      <c r="M1686" s="2">
        <v>0.01</v>
      </c>
      <c r="N1686">
        <v>2015</v>
      </c>
      <c r="O1686" s="10">
        <f t="shared" si="82"/>
        <v>42287</v>
      </c>
      <c r="P1686">
        <f t="shared" si="83"/>
        <v>7</v>
      </c>
    </row>
    <row r="1687" spans="1:16" x14ac:dyDescent="0.2">
      <c r="A1687">
        <f t="shared" si="84"/>
        <v>1686</v>
      </c>
      <c r="B1687" t="s">
        <v>329</v>
      </c>
      <c r="C1687" t="s">
        <v>374</v>
      </c>
      <c r="D1687" t="s">
        <v>20</v>
      </c>
      <c r="E1687">
        <v>18.399999999999999</v>
      </c>
      <c r="F1687">
        <v>51.3</v>
      </c>
      <c r="G1687">
        <v>18.100000000000001</v>
      </c>
      <c r="H1687">
        <v>80.5</v>
      </c>
      <c r="I1687">
        <v>28.8</v>
      </c>
      <c r="J1687">
        <v>59.8</v>
      </c>
      <c r="K1687" s="1">
        <v>24121</v>
      </c>
      <c r="L1687">
        <v>25.9</v>
      </c>
      <c r="M1687" s="2">
        <v>0.13</v>
      </c>
      <c r="N1687">
        <v>2015</v>
      </c>
      <c r="O1687" s="10">
        <f t="shared" si="82"/>
        <v>42288</v>
      </c>
      <c r="P1687">
        <f t="shared" si="83"/>
        <v>1</v>
      </c>
    </row>
    <row r="1688" spans="1:16" x14ac:dyDescent="0.2">
      <c r="A1688">
        <f t="shared" si="84"/>
        <v>1687</v>
      </c>
      <c r="B1688" t="s">
        <v>329</v>
      </c>
      <c r="C1688" t="s">
        <v>337</v>
      </c>
      <c r="D1688" t="s">
        <v>57</v>
      </c>
      <c r="E1688">
        <v>29.9</v>
      </c>
      <c r="F1688">
        <v>69.8</v>
      </c>
      <c r="G1688">
        <v>36</v>
      </c>
      <c r="H1688">
        <v>42.9</v>
      </c>
      <c r="I1688">
        <v>71.900000000000006</v>
      </c>
      <c r="J1688">
        <v>59.8</v>
      </c>
      <c r="K1688" s="1">
        <v>33391</v>
      </c>
      <c r="L1688">
        <v>35.799999999999997</v>
      </c>
      <c r="M1688" s="2">
        <v>0.17</v>
      </c>
      <c r="N1688">
        <v>2015</v>
      </c>
      <c r="O1688" s="10">
        <f t="shared" si="82"/>
        <v>42289</v>
      </c>
      <c r="P1688">
        <f t="shared" si="83"/>
        <v>2</v>
      </c>
    </row>
    <row r="1689" spans="1:16" x14ac:dyDescent="0.2">
      <c r="A1689">
        <f t="shared" si="84"/>
        <v>1688</v>
      </c>
      <c r="B1689" t="s">
        <v>329</v>
      </c>
      <c r="C1689" t="s">
        <v>377</v>
      </c>
      <c r="D1689" t="s">
        <v>59</v>
      </c>
      <c r="E1689">
        <v>37.9</v>
      </c>
      <c r="F1689">
        <v>23.9</v>
      </c>
      <c r="G1689">
        <v>37.9</v>
      </c>
      <c r="H1689">
        <v>38.9</v>
      </c>
      <c r="I1689">
        <v>88.4</v>
      </c>
      <c r="J1689">
        <v>59.8</v>
      </c>
      <c r="K1689" s="1">
        <v>38191</v>
      </c>
      <c r="L1689">
        <v>12.8</v>
      </c>
      <c r="M1689" s="2">
        <v>0.06</v>
      </c>
      <c r="N1689">
        <v>2015</v>
      </c>
      <c r="O1689" s="10">
        <f t="shared" si="82"/>
        <v>42290</v>
      </c>
      <c r="P1689">
        <f t="shared" si="83"/>
        <v>3</v>
      </c>
    </row>
    <row r="1690" spans="1:16" x14ac:dyDescent="0.2">
      <c r="A1690">
        <f t="shared" si="84"/>
        <v>1689</v>
      </c>
      <c r="B1690" t="s">
        <v>329</v>
      </c>
      <c r="C1690" t="s">
        <v>315</v>
      </c>
      <c r="D1690" t="s">
        <v>137</v>
      </c>
      <c r="E1690">
        <v>30</v>
      </c>
      <c r="F1690">
        <v>47.8</v>
      </c>
      <c r="G1690">
        <v>31.2</v>
      </c>
      <c r="H1690">
        <v>45.6</v>
      </c>
      <c r="I1690">
        <v>94.7</v>
      </c>
      <c r="J1690">
        <v>59.8</v>
      </c>
      <c r="K1690" s="1">
        <v>21849</v>
      </c>
      <c r="L1690">
        <v>23</v>
      </c>
      <c r="M1690" s="2">
        <v>0.08</v>
      </c>
      <c r="N1690">
        <v>2015</v>
      </c>
      <c r="O1690" s="10">
        <f t="shared" si="82"/>
        <v>42291</v>
      </c>
      <c r="P1690">
        <f t="shared" si="83"/>
        <v>4</v>
      </c>
    </row>
    <row r="1691" spans="1:16" x14ac:dyDescent="0.2">
      <c r="A1691">
        <f t="shared" si="84"/>
        <v>1690</v>
      </c>
      <c r="B1691" t="s">
        <v>329</v>
      </c>
      <c r="C1691" t="s">
        <v>316</v>
      </c>
      <c r="D1691" t="s">
        <v>145</v>
      </c>
      <c r="E1691">
        <v>33</v>
      </c>
      <c r="F1691">
        <v>62.2</v>
      </c>
      <c r="G1691">
        <v>45.1</v>
      </c>
      <c r="H1691">
        <v>34.9</v>
      </c>
      <c r="I1691">
        <v>55.1</v>
      </c>
      <c r="J1691">
        <v>59.8</v>
      </c>
      <c r="K1691" s="1">
        <v>7576</v>
      </c>
      <c r="L1691">
        <v>22.4</v>
      </c>
      <c r="M1691" s="2">
        <v>0.1</v>
      </c>
      <c r="N1691">
        <v>2015</v>
      </c>
      <c r="O1691" s="10">
        <f t="shared" si="82"/>
        <v>42292</v>
      </c>
      <c r="P1691">
        <f t="shared" si="83"/>
        <v>5</v>
      </c>
    </row>
    <row r="1692" spans="1:16" x14ac:dyDescent="0.2">
      <c r="A1692">
        <f t="shared" si="84"/>
        <v>1691</v>
      </c>
      <c r="B1692" t="s">
        <v>329</v>
      </c>
      <c r="C1692" t="s">
        <v>340</v>
      </c>
      <c r="D1692" t="s">
        <v>44</v>
      </c>
      <c r="E1692">
        <v>42.7</v>
      </c>
      <c r="F1692">
        <v>21.8</v>
      </c>
      <c r="G1692">
        <v>22.9</v>
      </c>
      <c r="H1692">
        <v>51.1</v>
      </c>
      <c r="I1692">
        <v>56.9</v>
      </c>
      <c r="J1692">
        <v>59.8</v>
      </c>
      <c r="K1692" s="1">
        <v>2872</v>
      </c>
      <c r="L1692">
        <v>3.3</v>
      </c>
      <c r="M1692" s="2">
        <v>7.0000000000000007E-2</v>
      </c>
      <c r="N1692">
        <v>2015</v>
      </c>
      <c r="O1692" s="10">
        <f t="shared" si="82"/>
        <v>42293</v>
      </c>
      <c r="P1692">
        <f t="shared" si="83"/>
        <v>6</v>
      </c>
    </row>
    <row r="1693" spans="1:16" x14ac:dyDescent="0.2">
      <c r="A1693">
        <f t="shared" si="84"/>
        <v>1692</v>
      </c>
      <c r="B1693" t="s">
        <v>329</v>
      </c>
      <c r="C1693" t="s">
        <v>381</v>
      </c>
      <c r="D1693" t="s">
        <v>102</v>
      </c>
      <c r="E1693">
        <v>26.7</v>
      </c>
      <c r="F1693">
        <v>70.8</v>
      </c>
      <c r="G1693">
        <v>22.2</v>
      </c>
      <c r="H1693">
        <v>56.9</v>
      </c>
      <c r="I1693">
        <v>45.9</v>
      </c>
      <c r="J1693">
        <v>59.8</v>
      </c>
      <c r="K1693" s="1">
        <v>15805</v>
      </c>
      <c r="L1693">
        <v>22.3</v>
      </c>
      <c r="M1693" s="2">
        <v>0.15</v>
      </c>
      <c r="N1693">
        <v>2015</v>
      </c>
      <c r="O1693" s="10">
        <f t="shared" si="82"/>
        <v>42294</v>
      </c>
      <c r="P1693">
        <f t="shared" si="83"/>
        <v>7</v>
      </c>
    </row>
    <row r="1694" spans="1:16" x14ac:dyDescent="0.2">
      <c r="A1694">
        <f t="shared" si="84"/>
        <v>1693</v>
      </c>
      <c r="B1694" t="s">
        <v>329</v>
      </c>
      <c r="C1694" t="s">
        <v>298</v>
      </c>
      <c r="D1694" t="s">
        <v>299</v>
      </c>
      <c r="E1694">
        <v>31</v>
      </c>
      <c r="F1694">
        <v>43.1</v>
      </c>
      <c r="G1694">
        <v>23.2</v>
      </c>
      <c r="H1694">
        <v>64.5</v>
      </c>
      <c r="I1694">
        <v>34.9</v>
      </c>
      <c r="J1694">
        <v>59.8</v>
      </c>
      <c r="K1694" s="1">
        <v>85532</v>
      </c>
      <c r="L1694">
        <v>22.9</v>
      </c>
      <c r="M1694" s="2">
        <v>7.0000000000000007E-2</v>
      </c>
      <c r="N1694">
        <v>2015</v>
      </c>
      <c r="O1694" s="10">
        <f t="shared" si="82"/>
        <v>42295</v>
      </c>
      <c r="P1694">
        <f t="shared" si="83"/>
        <v>1</v>
      </c>
    </row>
    <row r="1695" spans="1:16" x14ac:dyDescent="0.2">
      <c r="A1695">
        <f t="shared" si="84"/>
        <v>1694</v>
      </c>
      <c r="B1695" t="s">
        <v>329</v>
      </c>
      <c r="C1695" t="s">
        <v>229</v>
      </c>
      <c r="D1695" t="s">
        <v>14</v>
      </c>
      <c r="E1695">
        <v>32</v>
      </c>
      <c r="F1695">
        <v>26</v>
      </c>
      <c r="G1695">
        <v>22.4</v>
      </c>
      <c r="H1695">
        <v>67.8</v>
      </c>
      <c r="I1695">
        <v>35.6</v>
      </c>
      <c r="J1695">
        <v>59.8</v>
      </c>
      <c r="K1695" s="1">
        <v>36108</v>
      </c>
      <c r="L1695">
        <v>15.7</v>
      </c>
      <c r="M1695" s="2">
        <v>0.06</v>
      </c>
      <c r="N1695">
        <v>2015</v>
      </c>
      <c r="O1695" s="10">
        <f t="shared" si="82"/>
        <v>42296</v>
      </c>
      <c r="P1695">
        <f t="shared" si="83"/>
        <v>2</v>
      </c>
    </row>
    <row r="1696" spans="1:16" x14ac:dyDescent="0.2">
      <c r="A1696">
        <f t="shared" si="84"/>
        <v>1695</v>
      </c>
      <c r="B1696" t="s">
        <v>329</v>
      </c>
      <c r="C1696" t="s">
        <v>467</v>
      </c>
      <c r="D1696" t="s">
        <v>70</v>
      </c>
      <c r="E1696">
        <v>28.4</v>
      </c>
      <c r="F1696">
        <v>49</v>
      </c>
      <c r="G1696">
        <v>15.3</v>
      </c>
      <c r="H1696">
        <v>68.7</v>
      </c>
      <c r="I1696">
        <v>46.8</v>
      </c>
      <c r="J1696">
        <v>59.8</v>
      </c>
      <c r="K1696" s="1">
        <v>36146</v>
      </c>
      <c r="L1696">
        <v>53.9</v>
      </c>
      <c r="M1696" s="2">
        <v>0.09</v>
      </c>
      <c r="N1696">
        <v>2015</v>
      </c>
      <c r="O1696" s="10">
        <f t="shared" si="82"/>
        <v>42297</v>
      </c>
      <c r="P1696">
        <f t="shared" si="83"/>
        <v>3</v>
      </c>
    </row>
    <row r="1697" spans="1:16" x14ac:dyDescent="0.2">
      <c r="A1697">
        <f t="shared" si="84"/>
        <v>1696</v>
      </c>
      <c r="B1697" t="s">
        <v>329</v>
      </c>
      <c r="C1697" t="s">
        <v>488</v>
      </c>
      <c r="D1697" t="s">
        <v>30</v>
      </c>
      <c r="E1697">
        <v>29.2</v>
      </c>
      <c r="F1697">
        <v>84.4</v>
      </c>
      <c r="G1697">
        <v>19.7</v>
      </c>
      <c r="H1697">
        <v>58.6</v>
      </c>
      <c r="I1697">
        <v>48.2</v>
      </c>
      <c r="J1697">
        <v>59.8</v>
      </c>
      <c r="K1697" s="1">
        <v>10416</v>
      </c>
      <c r="L1697">
        <v>46.9</v>
      </c>
      <c r="M1697" s="2">
        <v>0.19</v>
      </c>
      <c r="N1697">
        <v>2015</v>
      </c>
      <c r="O1697" s="10">
        <f t="shared" si="82"/>
        <v>42298</v>
      </c>
      <c r="P1697">
        <f t="shared" si="83"/>
        <v>4</v>
      </c>
    </row>
    <row r="1698" spans="1:16" x14ac:dyDescent="0.2">
      <c r="A1698">
        <f t="shared" si="84"/>
        <v>1697</v>
      </c>
      <c r="B1698" t="s">
        <v>329</v>
      </c>
      <c r="C1698" t="s">
        <v>279</v>
      </c>
      <c r="D1698" t="s">
        <v>14</v>
      </c>
      <c r="E1698">
        <v>39.700000000000003</v>
      </c>
      <c r="F1698">
        <v>35.299999999999997</v>
      </c>
      <c r="G1698">
        <v>28.9</v>
      </c>
      <c r="H1698">
        <v>46.6</v>
      </c>
      <c r="I1698">
        <v>31.1</v>
      </c>
      <c r="J1698">
        <v>59.8</v>
      </c>
      <c r="K1698" s="1">
        <v>33119</v>
      </c>
      <c r="L1698">
        <v>19.899999999999999</v>
      </c>
      <c r="M1698" s="2">
        <v>7.0000000000000007E-2</v>
      </c>
      <c r="N1698">
        <v>2015</v>
      </c>
      <c r="O1698" s="10">
        <f t="shared" si="82"/>
        <v>42299</v>
      </c>
      <c r="P1698">
        <f t="shared" si="83"/>
        <v>5</v>
      </c>
    </row>
    <row r="1699" spans="1:16" x14ac:dyDescent="0.2">
      <c r="A1699">
        <f t="shared" si="84"/>
        <v>1698</v>
      </c>
      <c r="B1699" t="s">
        <v>329</v>
      </c>
      <c r="C1699" t="s">
        <v>531</v>
      </c>
      <c r="D1699" t="s">
        <v>532</v>
      </c>
      <c r="E1699">
        <v>17.100000000000001</v>
      </c>
      <c r="F1699">
        <v>73.3</v>
      </c>
      <c r="G1699">
        <v>20.3</v>
      </c>
      <c r="H1699">
        <v>68.099999999999994</v>
      </c>
      <c r="I1699">
        <v>33.6</v>
      </c>
      <c r="J1699">
        <v>59.8</v>
      </c>
      <c r="K1699" s="1">
        <v>8521</v>
      </c>
      <c r="L1699">
        <v>14.9</v>
      </c>
      <c r="M1699" s="2">
        <v>0.31</v>
      </c>
      <c r="N1699">
        <v>2015</v>
      </c>
      <c r="O1699" s="10">
        <f t="shared" si="82"/>
        <v>42300</v>
      </c>
      <c r="P1699">
        <f t="shared" si="83"/>
        <v>6</v>
      </c>
    </row>
    <row r="1700" spans="1:16" x14ac:dyDescent="0.2">
      <c r="A1700">
        <f t="shared" si="84"/>
        <v>1699</v>
      </c>
      <c r="B1700" t="s">
        <v>329</v>
      </c>
      <c r="C1700" t="s">
        <v>302</v>
      </c>
      <c r="D1700" t="s">
        <v>299</v>
      </c>
      <c r="E1700">
        <v>25.3</v>
      </c>
      <c r="F1700">
        <v>37.4</v>
      </c>
      <c r="G1700">
        <v>22.9</v>
      </c>
      <c r="H1700">
        <v>66.900000000000006</v>
      </c>
      <c r="I1700">
        <v>40.1</v>
      </c>
      <c r="J1700">
        <v>59.8</v>
      </c>
      <c r="K1700" s="1">
        <v>58618</v>
      </c>
      <c r="L1700">
        <v>24.3</v>
      </c>
      <c r="M1700" s="2">
        <v>0.05</v>
      </c>
      <c r="N1700">
        <v>2015</v>
      </c>
      <c r="O1700" s="10">
        <f t="shared" si="82"/>
        <v>42301</v>
      </c>
      <c r="P1700">
        <f t="shared" si="83"/>
        <v>7</v>
      </c>
    </row>
    <row r="1701" spans="1:16" x14ac:dyDescent="0.2">
      <c r="A1701">
        <f t="shared" si="84"/>
        <v>1700</v>
      </c>
      <c r="B1701" t="s">
        <v>329</v>
      </c>
      <c r="C1701" t="s">
        <v>510</v>
      </c>
      <c r="D1701" t="s">
        <v>14</v>
      </c>
      <c r="E1701">
        <v>31</v>
      </c>
      <c r="F1701">
        <v>47.8</v>
      </c>
      <c r="G1701">
        <v>24.4</v>
      </c>
      <c r="H1701">
        <v>57.5</v>
      </c>
      <c r="I1701">
        <v>35</v>
      </c>
      <c r="J1701">
        <v>59.8</v>
      </c>
      <c r="K1701" s="1">
        <v>21789</v>
      </c>
      <c r="L1701">
        <v>16.399999999999999</v>
      </c>
      <c r="M1701" s="2">
        <v>0.09</v>
      </c>
      <c r="N1701">
        <v>2015</v>
      </c>
      <c r="O1701" s="10">
        <f t="shared" si="82"/>
        <v>42302</v>
      </c>
      <c r="P1701">
        <f t="shared" si="83"/>
        <v>1</v>
      </c>
    </row>
    <row r="1702" spans="1:16" x14ac:dyDescent="0.2">
      <c r="A1702">
        <f t="shared" si="84"/>
        <v>1701</v>
      </c>
      <c r="B1702" t="s">
        <v>329</v>
      </c>
      <c r="C1702" t="s">
        <v>453</v>
      </c>
      <c r="D1702" t="s">
        <v>57</v>
      </c>
      <c r="E1702">
        <v>25.7</v>
      </c>
      <c r="F1702">
        <v>80.8</v>
      </c>
      <c r="G1702">
        <v>24</v>
      </c>
      <c r="H1702">
        <v>52.7</v>
      </c>
      <c r="I1702">
        <v>83.9</v>
      </c>
      <c r="J1702">
        <v>59.8</v>
      </c>
      <c r="K1702" s="1">
        <v>18971</v>
      </c>
      <c r="L1702">
        <v>26.2</v>
      </c>
      <c r="M1702" s="2">
        <v>0.32</v>
      </c>
      <c r="N1702">
        <v>2015</v>
      </c>
      <c r="O1702" s="10">
        <f t="shared" si="82"/>
        <v>42303</v>
      </c>
      <c r="P1702">
        <f t="shared" si="83"/>
        <v>2</v>
      </c>
    </row>
    <row r="1703" spans="1:16" x14ac:dyDescent="0.2">
      <c r="A1703">
        <f t="shared" si="84"/>
        <v>1702</v>
      </c>
      <c r="B1703" t="s">
        <v>329</v>
      </c>
      <c r="C1703" t="s">
        <v>283</v>
      </c>
      <c r="D1703" t="s">
        <v>14</v>
      </c>
      <c r="E1703">
        <v>34.5</v>
      </c>
      <c r="F1703">
        <v>37.299999999999997</v>
      </c>
      <c r="G1703">
        <v>27.5</v>
      </c>
      <c r="H1703">
        <v>55.1</v>
      </c>
      <c r="I1703">
        <v>31.8</v>
      </c>
      <c r="J1703">
        <v>59.8</v>
      </c>
      <c r="K1703" s="1">
        <v>29336</v>
      </c>
      <c r="L1703">
        <v>16.3</v>
      </c>
      <c r="M1703" s="2">
        <v>0.01</v>
      </c>
      <c r="N1703">
        <v>2015</v>
      </c>
      <c r="O1703" s="10">
        <f t="shared" si="82"/>
        <v>42304</v>
      </c>
      <c r="P1703">
        <f t="shared" si="83"/>
        <v>3</v>
      </c>
    </row>
    <row r="1704" spans="1:16" x14ac:dyDescent="0.2">
      <c r="A1704">
        <f t="shared" si="84"/>
        <v>1703</v>
      </c>
      <c r="B1704" t="s">
        <v>329</v>
      </c>
      <c r="C1704" t="s">
        <v>325</v>
      </c>
      <c r="D1704" t="s">
        <v>57</v>
      </c>
      <c r="E1704">
        <v>25.2</v>
      </c>
      <c r="F1704">
        <v>80.400000000000006</v>
      </c>
      <c r="G1704">
        <v>27.8</v>
      </c>
      <c r="H1704">
        <v>55.1</v>
      </c>
      <c r="I1704">
        <v>44.7</v>
      </c>
      <c r="J1704">
        <v>59.8</v>
      </c>
      <c r="K1704" s="1">
        <v>16489</v>
      </c>
      <c r="L1704">
        <v>25.4</v>
      </c>
      <c r="M1704" s="2">
        <v>0.24</v>
      </c>
      <c r="N1704">
        <v>2015</v>
      </c>
      <c r="O1704" s="10">
        <f t="shared" si="82"/>
        <v>42305</v>
      </c>
      <c r="P1704">
        <f t="shared" si="83"/>
        <v>4</v>
      </c>
    </row>
    <row r="1705" spans="1:16" x14ac:dyDescent="0.2">
      <c r="A1705">
        <f t="shared" si="84"/>
        <v>1704</v>
      </c>
      <c r="B1705" t="s">
        <v>329</v>
      </c>
      <c r="C1705" t="s">
        <v>326</v>
      </c>
      <c r="D1705" t="s">
        <v>181</v>
      </c>
      <c r="E1705">
        <v>21.6</v>
      </c>
      <c r="F1705">
        <v>84.2</v>
      </c>
      <c r="G1705">
        <v>28.5</v>
      </c>
      <c r="H1705">
        <v>53.8</v>
      </c>
      <c r="I1705">
        <v>49.7</v>
      </c>
      <c r="J1705">
        <v>59.8</v>
      </c>
      <c r="K1705" s="1">
        <v>17142</v>
      </c>
      <c r="L1705">
        <v>21.1</v>
      </c>
      <c r="M1705" s="2">
        <v>0.21</v>
      </c>
      <c r="N1705">
        <v>2015</v>
      </c>
      <c r="O1705" s="10">
        <f t="shared" si="82"/>
        <v>42306</v>
      </c>
      <c r="P1705">
        <f t="shared" si="83"/>
        <v>5</v>
      </c>
    </row>
    <row r="1706" spans="1:16" x14ac:dyDescent="0.2">
      <c r="A1706">
        <f t="shared" si="84"/>
        <v>1705</v>
      </c>
      <c r="B1706" t="s">
        <v>329</v>
      </c>
      <c r="C1706" t="s">
        <v>327</v>
      </c>
      <c r="D1706" t="s">
        <v>14</v>
      </c>
      <c r="E1706">
        <v>40.1</v>
      </c>
      <c r="F1706">
        <v>28.9</v>
      </c>
      <c r="G1706">
        <v>40</v>
      </c>
      <c r="H1706">
        <v>40.700000000000003</v>
      </c>
      <c r="I1706">
        <v>42.6</v>
      </c>
      <c r="J1706">
        <v>59.8</v>
      </c>
      <c r="K1706" s="1">
        <v>30850</v>
      </c>
      <c r="L1706">
        <v>18.600000000000001</v>
      </c>
      <c r="M1706" s="2">
        <v>0.1</v>
      </c>
      <c r="N1706">
        <v>2015</v>
      </c>
      <c r="O1706" s="10">
        <f t="shared" si="82"/>
        <v>42307</v>
      </c>
      <c r="P1706">
        <f t="shared" si="83"/>
        <v>6</v>
      </c>
    </row>
    <row r="1707" spans="1:16" x14ac:dyDescent="0.2">
      <c r="A1707">
        <f t="shared" si="84"/>
        <v>1706</v>
      </c>
      <c r="B1707" t="s">
        <v>355</v>
      </c>
      <c r="C1707" t="s">
        <v>331</v>
      </c>
      <c r="D1707" t="s">
        <v>177</v>
      </c>
      <c r="E1707">
        <v>28.6</v>
      </c>
      <c r="F1707">
        <v>48.8</v>
      </c>
      <c r="G1707">
        <v>19.3</v>
      </c>
      <c r="H1707">
        <v>59.7</v>
      </c>
      <c r="I1707">
        <v>32.200000000000003</v>
      </c>
      <c r="J1707">
        <v>59.8</v>
      </c>
      <c r="K1707" s="1">
        <v>28296</v>
      </c>
      <c r="L1707">
        <v>13</v>
      </c>
      <c r="M1707" s="2">
        <v>0.15</v>
      </c>
      <c r="N1707">
        <v>2015</v>
      </c>
      <c r="O1707" s="10">
        <f t="shared" si="82"/>
        <v>42308</v>
      </c>
      <c r="P1707">
        <f t="shared" si="83"/>
        <v>7</v>
      </c>
    </row>
    <row r="1708" spans="1:16" x14ac:dyDescent="0.2">
      <c r="A1708">
        <f t="shared" si="84"/>
        <v>1707</v>
      </c>
      <c r="B1708" t="s">
        <v>355</v>
      </c>
      <c r="C1708" t="s">
        <v>308</v>
      </c>
      <c r="D1708" t="s">
        <v>20</v>
      </c>
      <c r="E1708">
        <v>22.4</v>
      </c>
      <c r="F1708">
        <v>73.099999999999994</v>
      </c>
      <c r="G1708">
        <v>23</v>
      </c>
      <c r="H1708">
        <v>55.8</v>
      </c>
      <c r="I1708">
        <v>31.1</v>
      </c>
      <c r="J1708">
        <v>59.8</v>
      </c>
      <c r="K1708" s="1">
        <v>9567</v>
      </c>
      <c r="L1708">
        <v>19.5</v>
      </c>
      <c r="M1708" s="2">
        <v>0.22</v>
      </c>
      <c r="N1708">
        <v>2015</v>
      </c>
      <c r="O1708" s="10">
        <f t="shared" si="82"/>
        <v>42309</v>
      </c>
      <c r="P1708">
        <f t="shared" si="83"/>
        <v>1</v>
      </c>
    </row>
    <row r="1709" spans="1:16" x14ac:dyDescent="0.2">
      <c r="A1709">
        <f t="shared" si="84"/>
        <v>1708</v>
      </c>
      <c r="B1709" t="s">
        <v>355</v>
      </c>
      <c r="C1709" t="s">
        <v>361</v>
      </c>
      <c r="D1709" t="s">
        <v>57</v>
      </c>
      <c r="E1709">
        <v>20.3</v>
      </c>
      <c r="F1709">
        <v>45.5</v>
      </c>
      <c r="G1709">
        <v>17.8</v>
      </c>
      <c r="H1709">
        <v>64.5</v>
      </c>
      <c r="I1709">
        <v>32.700000000000003</v>
      </c>
      <c r="J1709">
        <v>59.8</v>
      </c>
      <c r="K1709" s="1">
        <v>5570</v>
      </c>
      <c r="L1709">
        <v>25.4</v>
      </c>
      <c r="M1709" s="2">
        <v>0.15</v>
      </c>
      <c r="N1709">
        <v>2015</v>
      </c>
      <c r="O1709" s="10">
        <f t="shared" si="82"/>
        <v>42310</v>
      </c>
      <c r="P1709">
        <f t="shared" si="83"/>
        <v>2</v>
      </c>
    </row>
    <row r="1710" spans="1:16" x14ac:dyDescent="0.2">
      <c r="A1710">
        <f t="shared" si="84"/>
        <v>1709</v>
      </c>
      <c r="B1710" t="s">
        <v>355</v>
      </c>
      <c r="C1710" t="s">
        <v>362</v>
      </c>
      <c r="D1710" t="s">
        <v>363</v>
      </c>
      <c r="E1710">
        <v>31.5</v>
      </c>
      <c r="F1710">
        <v>53.9</v>
      </c>
      <c r="G1710">
        <v>24.3</v>
      </c>
      <c r="H1710">
        <v>50.1</v>
      </c>
      <c r="I1710">
        <v>29.4</v>
      </c>
      <c r="J1710">
        <v>59.8</v>
      </c>
      <c r="K1710" s="1">
        <v>51438</v>
      </c>
      <c r="L1710">
        <v>13</v>
      </c>
      <c r="M1710" s="2">
        <v>0.15</v>
      </c>
      <c r="N1710">
        <v>2015</v>
      </c>
      <c r="O1710" s="10">
        <f t="shared" si="82"/>
        <v>42311</v>
      </c>
      <c r="P1710">
        <f t="shared" si="83"/>
        <v>3</v>
      </c>
    </row>
    <row r="1711" spans="1:16" x14ac:dyDescent="0.2">
      <c r="A1711">
        <f t="shared" si="84"/>
        <v>1710</v>
      </c>
      <c r="B1711" t="s">
        <v>355</v>
      </c>
      <c r="C1711" t="s">
        <v>292</v>
      </c>
      <c r="D1711" t="s">
        <v>14</v>
      </c>
      <c r="E1711">
        <v>40.700000000000003</v>
      </c>
      <c r="F1711">
        <v>29.1</v>
      </c>
      <c r="G1711">
        <v>10.4</v>
      </c>
      <c r="H1711">
        <v>63.3</v>
      </c>
      <c r="I1711">
        <v>32.4</v>
      </c>
      <c r="J1711">
        <v>59.8</v>
      </c>
      <c r="K1711" s="1">
        <v>7086</v>
      </c>
      <c r="L1711">
        <v>8.3000000000000007</v>
      </c>
      <c r="M1711" s="2">
        <v>0.02</v>
      </c>
      <c r="N1711">
        <v>2015</v>
      </c>
      <c r="O1711" s="10">
        <f t="shared" si="82"/>
        <v>42312</v>
      </c>
      <c r="P1711">
        <f t="shared" si="83"/>
        <v>4</v>
      </c>
    </row>
    <row r="1712" spans="1:16" x14ac:dyDescent="0.2">
      <c r="A1712">
        <f t="shared" si="84"/>
        <v>1711</v>
      </c>
      <c r="B1712" t="s">
        <v>355</v>
      </c>
      <c r="C1712" t="s">
        <v>413</v>
      </c>
      <c r="D1712" t="s">
        <v>57</v>
      </c>
      <c r="E1712">
        <v>20.100000000000001</v>
      </c>
      <c r="F1712">
        <v>71.8</v>
      </c>
      <c r="G1712">
        <v>20.6</v>
      </c>
      <c r="H1712">
        <v>57.5</v>
      </c>
      <c r="I1712">
        <v>30.6</v>
      </c>
      <c r="J1712">
        <v>59.8</v>
      </c>
      <c r="K1712" s="1">
        <v>32713</v>
      </c>
      <c r="L1712">
        <v>30.4</v>
      </c>
      <c r="M1712" s="2">
        <v>0.17</v>
      </c>
      <c r="N1712">
        <v>2015</v>
      </c>
      <c r="O1712" s="10">
        <f t="shared" si="82"/>
        <v>42313</v>
      </c>
      <c r="P1712">
        <f t="shared" si="83"/>
        <v>5</v>
      </c>
    </row>
    <row r="1713" spans="1:16" x14ac:dyDescent="0.2">
      <c r="A1713">
        <f t="shared" si="84"/>
        <v>1712</v>
      </c>
      <c r="B1713" t="s">
        <v>355</v>
      </c>
      <c r="C1713" t="s">
        <v>228</v>
      </c>
      <c r="D1713" t="s">
        <v>14</v>
      </c>
      <c r="E1713">
        <v>31.8</v>
      </c>
      <c r="F1713">
        <v>42.2</v>
      </c>
      <c r="G1713">
        <v>14.3</v>
      </c>
      <c r="H1713">
        <v>57.5</v>
      </c>
      <c r="I1713">
        <v>34.6</v>
      </c>
      <c r="J1713">
        <v>59.8</v>
      </c>
      <c r="K1713" s="1">
        <v>20713</v>
      </c>
      <c r="L1713">
        <v>10.8</v>
      </c>
      <c r="M1713" s="2">
        <v>0.18</v>
      </c>
      <c r="N1713">
        <v>2015</v>
      </c>
      <c r="O1713" s="10">
        <f t="shared" si="82"/>
        <v>42314</v>
      </c>
      <c r="P1713">
        <f t="shared" si="83"/>
        <v>6</v>
      </c>
    </row>
    <row r="1714" spans="1:16" x14ac:dyDescent="0.2">
      <c r="A1714">
        <f t="shared" si="84"/>
        <v>1713</v>
      </c>
      <c r="B1714" t="s">
        <v>355</v>
      </c>
      <c r="C1714" t="s">
        <v>140</v>
      </c>
      <c r="D1714" t="s">
        <v>38</v>
      </c>
      <c r="E1714">
        <v>21.2</v>
      </c>
      <c r="F1714">
        <v>62.3</v>
      </c>
      <c r="G1714">
        <v>13.2</v>
      </c>
      <c r="H1714">
        <v>70.8</v>
      </c>
      <c r="I1714">
        <v>29.1</v>
      </c>
      <c r="J1714">
        <v>59.8</v>
      </c>
      <c r="K1714" s="1">
        <v>10441</v>
      </c>
      <c r="L1714">
        <v>11</v>
      </c>
      <c r="M1714" s="2">
        <v>0.25</v>
      </c>
      <c r="N1714">
        <v>2015</v>
      </c>
      <c r="O1714" s="10">
        <f t="shared" si="82"/>
        <v>42315</v>
      </c>
      <c r="P1714">
        <f t="shared" si="83"/>
        <v>7</v>
      </c>
    </row>
    <row r="1715" spans="1:16" x14ac:dyDescent="0.2">
      <c r="A1715">
        <f t="shared" si="84"/>
        <v>1714</v>
      </c>
      <c r="B1715" t="s">
        <v>355</v>
      </c>
      <c r="C1715" t="s">
        <v>533</v>
      </c>
      <c r="D1715" t="s">
        <v>14</v>
      </c>
      <c r="E1715">
        <v>40.200000000000003</v>
      </c>
      <c r="F1715">
        <v>59.4</v>
      </c>
      <c r="G1715">
        <v>17.3</v>
      </c>
      <c r="H1715">
        <v>50.3</v>
      </c>
      <c r="I1715">
        <v>49</v>
      </c>
      <c r="J1715">
        <v>59.8</v>
      </c>
      <c r="K1715">
        <v>23873.8</v>
      </c>
      <c r="L1715">
        <v>18.399999999999999</v>
      </c>
      <c r="M1715" s="2">
        <v>0.25</v>
      </c>
      <c r="N1715">
        <v>2015</v>
      </c>
      <c r="O1715" s="10">
        <f t="shared" si="82"/>
        <v>42316</v>
      </c>
      <c r="P1715">
        <f t="shared" si="83"/>
        <v>1</v>
      </c>
    </row>
    <row r="1716" spans="1:16" x14ac:dyDescent="0.2">
      <c r="A1716">
        <f t="shared" si="84"/>
        <v>1715</v>
      </c>
      <c r="B1716" t="s">
        <v>355</v>
      </c>
      <c r="C1716" t="s">
        <v>420</v>
      </c>
      <c r="D1716" t="s">
        <v>14</v>
      </c>
      <c r="E1716">
        <v>27</v>
      </c>
      <c r="F1716">
        <v>41.5</v>
      </c>
      <c r="G1716">
        <v>16.5</v>
      </c>
      <c r="H1716">
        <v>61</v>
      </c>
      <c r="I1716">
        <v>39.200000000000003</v>
      </c>
      <c r="J1716">
        <v>59.8</v>
      </c>
      <c r="K1716" s="1">
        <v>21379</v>
      </c>
      <c r="L1716">
        <v>15.1</v>
      </c>
      <c r="M1716" s="2">
        <v>0.1</v>
      </c>
      <c r="N1716">
        <v>2015</v>
      </c>
      <c r="O1716" s="10">
        <f t="shared" si="82"/>
        <v>42317</v>
      </c>
      <c r="P1716">
        <f t="shared" si="83"/>
        <v>2</v>
      </c>
    </row>
    <row r="1717" spans="1:16" x14ac:dyDescent="0.2">
      <c r="A1717">
        <f t="shared" si="84"/>
        <v>1716</v>
      </c>
      <c r="B1717" t="s">
        <v>355</v>
      </c>
      <c r="C1717" t="s">
        <v>470</v>
      </c>
      <c r="D1717" t="s">
        <v>142</v>
      </c>
      <c r="E1717">
        <v>21.6</v>
      </c>
      <c r="F1717">
        <v>49.8</v>
      </c>
      <c r="G1717">
        <v>24.4</v>
      </c>
      <c r="H1717">
        <v>58.5</v>
      </c>
      <c r="I1717">
        <v>50.6</v>
      </c>
      <c r="J1717">
        <v>59.8</v>
      </c>
      <c r="K1717" s="1">
        <v>4488</v>
      </c>
      <c r="L1717">
        <v>14.6</v>
      </c>
      <c r="M1717" s="2">
        <v>0.08</v>
      </c>
      <c r="N1717">
        <v>2015</v>
      </c>
      <c r="O1717" s="10">
        <f t="shared" si="82"/>
        <v>42318</v>
      </c>
      <c r="P1717">
        <f t="shared" si="83"/>
        <v>3</v>
      </c>
    </row>
    <row r="1718" spans="1:16" x14ac:dyDescent="0.2">
      <c r="A1718">
        <f t="shared" si="84"/>
        <v>1717</v>
      </c>
      <c r="B1718" t="s">
        <v>355</v>
      </c>
      <c r="C1718" t="s">
        <v>295</v>
      </c>
      <c r="D1718" t="s">
        <v>57</v>
      </c>
      <c r="E1718">
        <v>24</v>
      </c>
      <c r="F1718">
        <v>89.2</v>
      </c>
      <c r="G1718">
        <v>24.8</v>
      </c>
      <c r="H1718">
        <v>50.2</v>
      </c>
      <c r="I1718">
        <v>36.200000000000003</v>
      </c>
      <c r="J1718">
        <v>59.8</v>
      </c>
      <c r="K1718" s="1">
        <v>27930</v>
      </c>
      <c r="L1718">
        <v>20</v>
      </c>
      <c r="M1718" s="2">
        <v>0.44</v>
      </c>
      <c r="N1718">
        <v>2015</v>
      </c>
      <c r="O1718" s="10">
        <f t="shared" si="82"/>
        <v>42319</v>
      </c>
      <c r="P1718">
        <f t="shared" si="83"/>
        <v>4</v>
      </c>
    </row>
    <row r="1719" spans="1:16" x14ac:dyDescent="0.2">
      <c r="A1719">
        <f t="shared" si="84"/>
        <v>1718</v>
      </c>
      <c r="B1719" t="s">
        <v>355</v>
      </c>
      <c r="C1719" t="s">
        <v>534</v>
      </c>
      <c r="D1719" t="s">
        <v>335</v>
      </c>
      <c r="E1719">
        <v>24.6</v>
      </c>
      <c r="F1719">
        <v>43.8</v>
      </c>
      <c r="G1719">
        <v>17.2</v>
      </c>
      <c r="H1719">
        <v>70.5</v>
      </c>
      <c r="I1719">
        <v>33.4</v>
      </c>
      <c r="J1719">
        <v>59.8</v>
      </c>
      <c r="K1719" s="1">
        <v>7131</v>
      </c>
      <c r="L1719">
        <v>7.1</v>
      </c>
      <c r="M1719" s="2">
        <v>0.13</v>
      </c>
      <c r="N1719">
        <v>2015</v>
      </c>
      <c r="O1719" s="10">
        <f t="shared" si="82"/>
        <v>42320</v>
      </c>
      <c r="P1719">
        <f t="shared" si="83"/>
        <v>5</v>
      </c>
    </row>
    <row r="1720" spans="1:16" x14ac:dyDescent="0.2">
      <c r="A1720">
        <f t="shared" si="84"/>
        <v>1719</v>
      </c>
      <c r="B1720" t="s">
        <v>355</v>
      </c>
      <c r="C1720" t="s">
        <v>477</v>
      </c>
      <c r="D1720" t="s">
        <v>14</v>
      </c>
      <c r="E1720">
        <v>27.8</v>
      </c>
      <c r="F1720">
        <v>36.700000000000003</v>
      </c>
      <c r="G1720">
        <v>21.1</v>
      </c>
      <c r="H1720">
        <v>63.3</v>
      </c>
      <c r="I1720">
        <v>32</v>
      </c>
      <c r="J1720">
        <v>59.8</v>
      </c>
      <c r="K1720" s="1">
        <v>22578</v>
      </c>
      <c r="L1720">
        <v>16.8</v>
      </c>
      <c r="M1720" s="2">
        <v>0.09</v>
      </c>
      <c r="N1720">
        <v>2015</v>
      </c>
      <c r="O1720" s="10">
        <f t="shared" si="82"/>
        <v>42321</v>
      </c>
      <c r="P1720">
        <f t="shared" si="83"/>
        <v>6</v>
      </c>
    </row>
    <row r="1721" spans="1:16" x14ac:dyDescent="0.2">
      <c r="A1721">
        <f t="shared" si="84"/>
        <v>1720</v>
      </c>
      <c r="B1721" t="s">
        <v>355</v>
      </c>
      <c r="C1721" t="s">
        <v>375</v>
      </c>
      <c r="D1721" t="s">
        <v>299</v>
      </c>
      <c r="E1721">
        <v>27.6</v>
      </c>
      <c r="F1721">
        <v>42.9</v>
      </c>
      <c r="G1721">
        <v>26.6</v>
      </c>
      <c r="H1721">
        <v>55.8</v>
      </c>
      <c r="I1721">
        <v>67.8</v>
      </c>
      <c r="J1721">
        <v>59.8</v>
      </c>
      <c r="K1721" s="1">
        <v>30025</v>
      </c>
      <c r="L1721">
        <v>22.2</v>
      </c>
      <c r="M1721" s="2">
        <v>0.12</v>
      </c>
      <c r="N1721">
        <v>2015</v>
      </c>
      <c r="O1721" s="10">
        <f t="shared" si="82"/>
        <v>42322</v>
      </c>
      <c r="P1721">
        <f t="shared" si="83"/>
        <v>7</v>
      </c>
    </row>
    <row r="1722" spans="1:16" x14ac:dyDescent="0.2">
      <c r="A1722">
        <f t="shared" si="84"/>
        <v>1721</v>
      </c>
      <c r="B1722" t="s">
        <v>355</v>
      </c>
      <c r="C1722" t="s">
        <v>487</v>
      </c>
      <c r="D1722" t="s">
        <v>59</v>
      </c>
      <c r="E1722">
        <v>34.9</v>
      </c>
      <c r="F1722">
        <v>44.4</v>
      </c>
      <c r="G1722">
        <v>14.7</v>
      </c>
      <c r="H1722">
        <v>59.6</v>
      </c>
      <c r="I1722">
        <v>42.8</v>
      </c>
      <c r="J1722">
        <v>59.8</v>
      </c>
      <c r="K1722" s="1">
        <v>24954</v>
      </c>
      <c r="L1722">
        <v>12.7</v>
      </c>
      <c r="M1722" s="2">
        <v>0.06</v>
      </c>
      <c r="N1722">
        <v>2015</v>
      </c>
      <c r="O1722" s="10">
        <f t="shared" si="82"/>
        <v>42323</v>
      </c>
      <c r="P1722">
        <f t="shared" si="83"/>
        <v>1</v>
      </c>
    </row>
    <row r="1723" spans="1:16" x14ac:dyDescent="0.2">
      <c r="A1723">
        <f t="shared" si="84"/>
        <v>1722</v>
      </c>
      <c r="B1723" t="s">
        <v>355</v>
      </c>
      <c r="C1723" t="s">
        <v>518</v>
      </c>
      <c r="D1723" t="s">
        <v>14</v>
      </c>
      <c r="E1723">
        <v>19.7</v>
      </c>
      <c r="F1723">
        <v>26.9</v>
      </c>
      <c r="G1723">
        <v>24.8</v>
      </c>
      <c r="H1723">
        <v>65.599999999999994</v>
      </c>
      <c r="I1723">
        <v>29.2</v>
      </c>
      <c r="J1723">
        <v>59.8</v>
      </c>
      <c r="K1723" s="1">
        <v>27420</v>
      </c>
      <c r="L1723">
        <v>31.7</v>
      </c>
      <c r="M1723" s="2">
        <v>0.05</v>
      </c>
      <c r="N1723">
        <v>2015</v>
      </c>
      <c r="O1723" s="10">
        <f t="shared" si="82"/>
        <v>42324</v>
      </c>
      <c r="P1723">
        <f t="shared" si="83"/>
        <v>2</v>
      </c>
    </row>
    <row r="1724" spans="1:16" x14ac:dyDescent="0.2">
      <c r="A1724">
        <f t="shared" si="84"/>
        <v>1723</v>
      </c>
      <c r="B1724" t="s">
        <v>355</v>
      </c>
      <c r="C1724" t="s">
        <v>376</v>
      </c>
      <c r="D1724" t="s">
        <v>299</v>
      </c>
      <c r="E1724">
        <v>32.299999999999997</v>
      </c>
      <c r="F1724">
        <v>37.5</v>
      </c>
      <c r="G1724">
        <v>28.1</v>
      </c>
      <c r="H1724">
        <v>50.7</v>
      </c>
      <c r="I1724">
        <v>34.200000000000003</v>
      </c>
      <c r="J1724">
        <v>59.8</v>
      </c>
      <c r="K1724" s="1">
        <v>120986</v>
      </c>
      <c r="L1724">
        <v>32.299999999999997</v>
      </c>
      <c r="M1724" s="2">
        <v>7.0000000000000007E-2</v>
      </c>
      <c r="N1724">
        <v>2015</v>
      </c>
      <c r="O1724" s="10">
        <f t="shared" si="82"/>
        <v>42325</v>
      </c>
      <c r="P1724">
        <f t="shared" si="83"/>
        <v>3</v>
      </c>
    </row>
    <row r="1725" spans="1:16" x14ac:dyDescent="0.2">
      <c r="A1725">
        <f t="shared" si="84"/>
        <v>1724</v>
      </c>
      <c r="B1725" t="s">
        <v>355</v>
      </c>
      <c r="C1725" t="s">
        <v>378</v>
      </c>
      <c r="D1725" t="s">
        <v>379</v>
      </c>
      <c r="E1725">
        <v>28.7</v>
      </c>
      <c r="F1725">
        <v>19.399999999999999</v>
      </c>
      <c r="G1725">
        <v>34.700000000000003</v>
      </c>
      <c r="H1725">
        <v>50.4</v>
      </c>
      <c r="I1725">
        <v>86.2</v>
      </c>
      <c r="J1725">
        <v>59.8</v>
      </c>
      <c r="K1725" s="1">
        <v>10977</v>
      </c>
      <c r="L1725">
        <v>18.7</v>
      </c>
      <c r="M1725" s="2">
        <v>0</v>
      </c>
      <c r="N1725">
        <v>2015</v>
      </c>
      <c r="O1725" s="10">
        <f t="shared" ref="O1725:O1768" si="85">DATE(N1725,1,A323)</f>
        <v>42326</v>
      </c>
      <c r="P1725">
        <f t="shared" si="83"/>
        <v>4</v>
      </c>
    </row>
    <row r="1726" spans="1:16" x14ac:dyDescent="0.2">
      <c r="A1726">
        <f t="shared" si="84"/>
        <v>1725</v>
      </c>
      <c r="B1726" t="s">
        <v>355</v>
      </c>
      <c r="C1726" t="s">
        <v>338</v>
      </c>
      <c r="D1726" t="s">
        <v>260</v>
      </c>
      <c r="E1726">
        <v>43.4</v>
      </c>
      <c r="F1726">
        <v>20.7</v>
      </c>
      <c r="G1726">
        <v>38.799999999999997</v>
      </c>
      <c r="H1726">
        <v>28</v>
      </c>
      <c r="I1726">
        <v>44.5</v>
      </c>
      <c r="J1726">
        <v>59.8</v>
      </c>
      <c r="K1726" s="1">
        <v>27095</v>
      </c>
      <c r="L1726">
        <v>15.3</v>
      </c>
      <c r="M1726" s="2">
        <v>0.03</v>
      </c>
      <c r="N1726">
        <v>2015</v>
      </c>
      <c r="O1726" s="10">
        <f t="shared" si="85"/>
        <v>42327</v>
      </c>
      <c r="P1726">
        <f t="shared" si="83"/>
        <v>5</v>
      </c>
    </row>
    <row r="1727" spans="1:16" x14ac:dyDescent="0.2">
      <c r="A1727">
        <f t="shared" si="84"/>
        <v>1726</v>
      </c>
      <c r="B1727" t="s">
        <v>355</v>
      </c>
      <c r="C1727" t="s">
        <v>208</v>
      </c>
      <c r="D1727" t="s">
        <v>59</v>
      </c>
      <c r="E1727">
        <v>32.5</v>
      </c>
      <c r="F1727">
        <v>37</v>
      </c>
      <c r="G1727">
        <v>25.2</v>
      </c>
      <c r="H1727">
        <v>54.1</v>
      </c>
      <c r="I1727">
        <v>58.9</v>
      </c>
      <c r="J1727">
        <v>59.8</v>
      </c>
      <c r="K1727" s="1">
        <v>51351</v>
      </c>
      <c r="L1727">
        <v>16.600000000000001</v>
      </c>
      <c r="M1727" s="2">
        <v>0.08</v>
      </c>
      <c r="N1727">
        <v>2015</v>
      </c>
      <c r="O1727" s="10">
        <f t="shared" si="85"/>
        <v>42328</v>
      </c>
      <c r="P1727">
        <f t="shared" si="83"/>
        <v>6</v>
      </c>
    </row>
    <row r="1728" spans="1:16" x14ac:dyDescent="0.2">
      <c r="A1728">
        <f t="shared" si="84"/>
        <v>1727</v>
      </c>
      <c r="B1728" t="s">
        <v>355</v>
      </c>
      <c r="C1728" t="s">
        <v>274</v>
      </c>
      <c r="D1728" t="s">
        <v>14</v>
      </c>
      <c r="E1728">
        <v>40.700000000000003</v>
      </c>
      <c r="F1728">
        <v>29.7</v>
      </c>
      <c r="G1728">
        <v>20.7</v>
      </c>
      <c r="H1728">
        <v>53.9</v>
      </c>
      <c r="I1728">
        <v>49</v>
      </c>
      <c r="J1728">
        <v>59.8</v>
      </c>
      <c r="K1728" s="1">
        <v>11381</v>
      </c>
      <c r="L1728">
        <v>8.4</v>
      </c>
      <c r="M1728" s="2">
        <v>0.08</v>
      </c>
      <c r="N1728">
        <v>2015</v>
      </c>
      <c r="O1728" s="10">
        <f t="shared" si="85"/>
        <v>42329</v>
      </c>
      <c r="P1728">
        <f t="shared" si="83"/>
        <v>7</v>
      </c>
    </row>
    <row r="1729" spans="1:16" x14ac:dyDescent="0.2">
      <c r="A1729">
        <f t="shared" si="84"/>
        <v>1728</v>
      </c>
      <c r="B1729" t="s">
        <v>355</v>
      </c>
      <c r="C1729" t="s">
        <v>318</v>
      </c>
      <c r="D1729" t="s">
        <v>20</v>
      </c>
      <c r="E1729">
        <v>29.2</v>
      </c>
      <c r="F1729">
        <v>76.099999999999994</v>
      </c>
      <c r="G1729">
        <v>25.1</v>
      </c>
      <c r="H1729">
        <v>47.5</v>
      </c>
      <c r="I1729">
        <v>36.700000000000003</v>
      </c>
      <c r="J1729">
        <v>59.8</v>
      </c>
      <c r="K1729" s="1">
        <v>12830</v>
      </c>
      <c r="L1729">
        <v>18.8</v>
      </c>
      <c r="M1729" s="2">
        <v>0.3</v>
      </c>
      <c r="N1729">
        <v>2015</v>
      </c>
      <c r="O1729" s="10">
        <f t="shared" si="85"/>
        <v>42330</v>
      </c>
      <c r="P1729">
        <f t="shared" si="83"/>
        <v>1</v>
      </c>
    </row>
    <row r="1730" spans="1:16" x14ac:dyDescent="0.2">
      <c r="A1730">
        <f t="shared" si="84"/>
        <v>1729</v>
      </c>
      <c r="B1730" t="s">
        <v>355</v>
      </c>
      <c r="C1730" t="s">
        <v>384</v>
      </c>
      <c r="D1730" t="s">
        <v>181</v>
      </c>
      <c r="E1730">
        <v>21.1</v>
      </c>
      <c r="F1730">
        <v>88.2</v>
      </c>
      <c r="G1730">
        <v>23.4</v>
      </c>
      <c r="H1730">
        <v>53.8</v>
      </c>
      <c r="I1730">
        <v>49.5</v>
      </c>
      <c r="J1730">
        <v>59.8</v>
      </c>
      <c r="K1730" s="1">
        <v>12187</v>
      </c>
      <c r="L1730">
        <v>16.5</v>
      </c>
      <c r="M1730" s="2">
        <v>0.2</v>
      </c>
      <c r="N1730">
        <v>2015</v>
      </c>
      <c r="O1730" s="10">
        <f t="shared" si="85"/>
        <v>42331</v>
      </c>
      <c r="P1730">
        <f t="shared" si="83"/>
        <v>2</v>
      </c>
    </row>
    <row r="1731" spans="1:16" x14ac:dyDescent="0.2">
      <c r="A1731">
        <f t="shared" si="84"/>
        <v>1730</v>
      </c>
      <c r="B1731" t="s">
        <v>355</v>
      </c>
      <c r="C1731" t="s">
        <v>509</v>
      </c>
      <c r="D1731" t="s">
        <v>70</v>
      </c>
      <c r="E1731">
        <v>25.6</v>
      </c>
      <c r="F1731">
        <v>52.1</v>
      </c>
      <c r="G1731">
        <v>18.399999999999999</v>
      </c>
      <c r="H1731">
        <v>65.3</v>
      </c>
      <c r="I1731">
        <v>28.8</v>
      </c>
      <c r="J1731">
        <v>59.8</v>
      </c>
      <c r="K1731" s="1">
        <v>43280</v>
      </c>
      <c r="L1731">
        <v>43.4</v>
      </c>
      <c r="M1731" s="2">
        <v>0.11</v>
      </c>
      <c r="N1731">
        <v>2015</v>
      </c>
      <c r="O1731" s="10">
        <f t="shared" si="85"/>
        <v>42332</v>
      </c>
      <c r="P1731">
        <f t="shared" ref="P1731:P1794" si="86" xml:space="preserve"> WEEKDAY(O:O,1)</f>
        <v>3</v>
      </c>
    </row>
    <row r="1732" spans="1:16" x14ac:dyDescent="0.2">
      <c r="A1732">
        <f t="shared" ref="A1732:A1795" si="87">A1731+1</f>
        <v>1731</v>
      </c>
      <c r="B1732" t="s">
        <v>355</v>
      </c>
      <c r="C1732" t="s">
        <v>474</v>
      </c>
      <c r="D1732" t="s">
        <v>14</v>
      </c>
      <c r="E1732">
        <v>37.6</v>
      </c>
      <c r="F1732">
        <v>38.799999999999997</v>
      </c>
      <c r="G1732">
        <v>27.1</v>
      </c>
      <c r="H1732">
        <v>45.4</v>
      </c>
      <c r="I1732">
        <v>31.1</v>
      </c>
      <c r="J1732">
        <v>59.8</v>
      </c>
      <c r="K1732" s="1">
        <v>25742</v>
      </c>
      <c r="L1732">
        <v>13</v>
      </c>
      <c r="M1732" s="2">
        <v>0.11</v>
      </c>
      <c r="N1732">
        <v>2015</v>
      </c>
      <c r="O1732" s="10">
        <f t="shared" si="85"/>
        <v>42333</v>
      </c>
      <c r="P1732">
        <f t="shared" si="86"/>
        <v>4</v>
      </c>
    </row>
    <row r="1733" spans="1:16" x14ac:dyDescent="0.2">
      <c r="A1733">
        <f t="shared" si="87"/>
        <v>1732</v>
      </c>
      <c r="B1733" t="s">
        <v>355</v>
      </c>
      <c r="C1733" t="s">
        <v>343</v>
      </c>
      <c r="D1733" t="s">
        <v>344</v>
      </c>
      <c r="E1733">
        <v>19</v>
      </c>
      <c r="F1733">
        <v>47</v>
      </c>
      <c r="G1733">
        <v>16.8</v>
      </c>
      <c r="H1733">
        <v>67</v>
      </c>
      <c r="I1733">
        <v>36</v>
      </c>
      <c r="J1733">
        <v>59.8</v>
      </c>
      <c r="K1733" s="1">
        <v>14650</v>
      </c>
      <c r="L1733">
        <v>26.9</v>
      </c>
      <c r="M1733" s="2">
        <v>0.05</v>
      </c>
      <c r="N1733">
        <v>2015</v>
      </c>
      <c r="O1733" s="10">
        <f t="shared" si="85"/>
        <v>42334</v>
      </c>
      <c r="P1733">
        <f t="shared" si="86"/>
        <v>5</v>
      </c>
    </row>
    <row r="1734" spans="1:16" x14ac:dyDescent="0.2">
      <c r="A1734">
        <f t="shared" si="87"/>
        <v>1733</v>
      </c>
      <c r="B1734" t="s">
        <v>355</v>
      </c>
      <c r="C1734" t="s">
        <v>500</v>
      </c>
      <c r="D1734" t="s">
        <v>70</v>
      </c>
      <c r="E1734">
        <v>21.9</v>
      </c>
      <c r="F1734">
        <v>49.2</v>
      </c>
      <c r="G1734">
        <v>13.7</v>
      </c>
      <c r="H1734">
        <v>64.099999999999994</v>
      </c>
      <c r="I1734">
        <v>44.2</v>
      </c>
      <c r="J1734">
        <v>59.8</v>
      </c>
      <c r="K1734" s="1">
        <v>36051</v>
      </c>
      <c r="L1734">
        <v>46.6</v>
      </c>
      <c r="M1734" s="2">
        <v>0.11</v>
      </c>
      <c r="N1734">
        <v>2015</v>
      </c>
      <c r="O1734" s="10">
        <f t="shared" si="85"/>
        <v>42335</v>
      </c>
      <c r="P1734">
        <f t="shared" si="86"/>
        <v>6</v>
      </c>
    </row>
    <row r="1735" spans="1:16" x14ac:dyDescent="0.2">
      <c r="A1735">
        <f t="shared" si="87"/>
        <v>1734</v>
      </c>
      <c r="B1735" t="s">
        <v>355</v>
      </c>
      <c r="C1735" t="s">
        <v>278</v>
      </c>
      <c r="D1735" t="s">
        <v>20</v>
      </c>
      <c r="E1735">
        <v>31.6</v>
      </c>
      <c r="F1735">
        <v>86.7</v>
      </c>
      <c r="G1735">
        <v>29</v>
      </c>
      <c r="H1735">
        <v>39.299999999999997</v>
      </c>
      <c r="I1735">
        <v>29.1</v>
      </c>
      <c r="J1735">
        <v>59.8</v>
      </c>
      <c r="K1735" s="1">
        <v>12695</v>
      </c>
      <c r="L1735">
        <v>19.8</v>
      </c>
      <c r="M1735" s="2">
        <v>0.39</v>
      </c>
      <c r="N1735">
        <v>2015</v>
      </c>
      <c r="O1735" s="10">
        <f t="shared" si="85"/>
        <v>42336</v>
      </c>
      <c r="P1735">
        <f t="shared" si="86"/>
        <v>7</v>
      </c>
    </row>
    <row r="1736" spans="1:16" x14ac:dyDescent="0.2">
      <c r="A1736">
        <f t="shared" si="87"/>
        <v>1735</v>
      </c>
      <c r="B1736" t="s">
        <v>355</v>
      </c>
      <c r="C1736" t="s">
        <v>388</v>
      </c>
      <c r="D1736" t="s">
        <v>14</v>
      </c>
      <c r="E1736">
        <v>39.299999999999997</v>
      </c>
      <c r="F1736">
        <v>33.1</v>
      </c>
      <c r="G1736">
        <v>25.8</v>
      </c>
      <c r="H1736">
        <v>44.2</v>
      </c>
      <c r="I1736">
        <v>43.2</v>
      </c>
      <c r="J1736">
        <v>59.8</v>
      </c>
      <c r="K1736" s="1">
        <v>40325</v>
      </c>
      <c r="L1736">
        <v>43.7</v>
      </c>
      <c r="M1736" s="2">
        <v>0.09</v>
      </c>
      <c r="N1736">
        <v>2015</v>
      </c>
      <c r="O1736" s="10">
        <f t="shared" si="85"/>
        <v>42337</v>
      </c>
      <c r="P1736">
        <f t="shared" si="86"/>
        <v>1</v>
      </c>
    </row>
    <row r="1737" spans="1:16" x14ac:dyDescent="0.2">
      <c r="A1737">
        <f t="shared" si="87"/>
        <v>1736</v>
      </c>
      <c r="B1737" t="s">
        <v>355</v>
      </c>
      <c r="C1737" t="s">
        <v>501</v>
      </c>
      <c r="D1737" t="s">
        <v>129</v>
      </c>
      <c r="E1737">
        <v>27.6</v>
      </c>
      <c r="F1737">
        <v>47.2</v>
      </c>
      <c r="G1737">
        <v>24</v>
      </c>
      <c r="H1737">
        <v>50.2</v>
      </c>
      <c r="I1737">
        <v>49</v>
      </c>
      <c r="J1737">
        <v>59.8</v>
      </c>
      <c r="K1737" s="1">
        <v>9703</v>
      </c>
      <c r="L1737">
        <v>15.2</v>
      </c>
      <c r="M1737" s="2">
        <v>0.05</v>
      </c>
      <c r="N1737">
        <v>2015</v>
      </c>
      <c r="O1737" s="10">
        <f t="shared" si="85"/>
        <v>42338</v>
      </c>
      <c r="P1737">
        <f t="shared" si="86"/>
        <v>2</v>
      </c>
    </row>
    <row r="1738" spans="1:16" x14ac:dyDescent="0.2">
      <c r="A1738">
        <f t="shared" si="87"/>
        <v>1737</v>
      </c>
      <c r="B1738" t="s">
        <v>355</v>
      </c>
      <c r="C1738" t="s">
        <v>348</v>
      </c>
      <c r="D1738" t="s">
        <v>14</v>
      </c>
      <c r="E1738">
        <v>30.6</v>
      </c>
      <c r="F1738">
        <v>32.200000000000003</v>
      </c>
      <c r="G1738">
        <v>20.100000000000001</v>
      </c>
      <c r="H1738">
        <v>62.2</v>
      </c>
      <c r="I1738">
        <v>36.200000000000003</v>
      </c>
      <c r="J1738">
        <v>59.8</v>
      </c>
      <c r="K1738">
        <v>23873.8</v>
      </c>
      <c r="L1738">
        <v>18.399999999999999</v>
      </c>
      <c r="M1738" s="2">
        <v>0.25</v>
      </c>
      <c r="N1738">
        <v>2015</v>
      </c>
      <c r="O1738" s="10">
        <f t="shared" si="85"/>
        <v>42339</v>
      </c>
      <c r="P1738">
        <f t="shared" si="86"/>
        <v>3</v>
      </c>
    </row>
    <row r="1739" spans="1:16" x14ac:dyDescent="0.2">
      <c r="A1739">
        <f t="shared" si="87"/>
        <v>1738</v>
      </c>
      <c r="B1739" t="s">
        <v>355</v>
      </c>
      <c r="C1739" t="s">
        <v>391</v>
      </c>
      <c r="D1739" t="s">
        <v>33</v>
      </c>
      <c r="E1739">
        <v>31.6</v>
      </c>
      <c r="F1739">
        <v>43.4</v>
      </c>
      <c r="G1739">
        <v>29.4</v>
      </c>
      <c r="H1739">
        <v>48.2</v>
      </c>
      <c r="I1739">
        <v>43.5</v>
      </c>
      <c r="J1739">
        <v>59.8</v>
      </c>
      <c r="K1739" s="1">
        <v>28576</v>
      </c>
      <c r="L1739">
        <v>27.8</v>
      </c>
      <c r="M1739" s="2">
        <v>0.11</v>
      </c>
      <c r="N1739">
        <v>2015</v>
      </c>
      <c r="O1739" s="10">
        <f t="shared" si="85"/>
        <v>42340</v>
      </c>
      <c r="P1739">
        <f t="shared" si="86"/>
        <v>4</v>
      </c>
    </row>
    <row r="1740" spans="1:16" x14ac:dyDescent="0.2">
      <c r="A1740">
        <f t="shared" si="87"/>
        <v>1739</v>
      </c>
      <c r="B1740" t="s">
        <v>355</v>
      </c>
      <c r="C1740" t="s">
        <v>535</v>
      </c>
      <c r="D1740" t="s">
        <v>536</v>
      </c>
      <c r="E1740">
        <v>16.3</v>
      </c>
      <c r="F1740">
        <v>45.1</v>
      </c>
      <c r="G1740">
        <v>6.5</v>
      </c>
      <c r="H1740">
        <v>83</v>
      </c>
      <c r="I1740">
        <v>28.6</v>
      </c>
      <c r="J1740">
        <v>59.8</v>
      </c>
      <c r="K1740" s="1">
        <v>56060</v>
      </c>
      <c r="L1740">
        <v>38.700000000000003</v>
      </c>
      <c r="M1740" s="2">
        <v>0.01</v>
      </c>
      <c r="N1740">
        <v>2015</v>
      </c>
      <c r="O1740" s="10">
        <f t="shared" si="85"/>
        <v>42341</v>
      </c>
      <c r="P1740">
        <f t="shared" si="86"/>
        <v>5</v>
      </c>
    </row>
    <row r="1741" spans="1:16" x14ac:dyDescent="0.2">
      <c r="A1741">
        <f t="shared" si="87"/>
        <v>1740</v>
      </c>
      <c r="B1741" t="s">
        <v>355</v>
      </c>
      <c r="C1741" t="s">
        <v>478</v>
      </c>
      <c r="D1741" t="s">
        <v>14</v>
      </c>
      <c r="E1741">
        <v>29.1</v>
      </c>
      <c r="F1741">
        <v>20.7</v>
      </c>
      <c r="G1741">
        <v>13.7</v>
      </c>
      <c r="H1741">
        <v>75</v>
      </c>
      <c r="I1741">
        <v>34.4</v>
      </c>
      <c r="J1741">
        <v>59.8</v>
      </c>
      <c r="K1741" s="1">
        <v>12470</v>
      </c>
      <c r="L1741">
        <v>15.2</v>
      </c>
      <c r="M1741" s="2">
        <v>0.03</v>
      </c>
      <c r="N1741">
        <v>2015</v>
      </c>
      <c r="O1741" s="10">
        <f t="shared" si="85"/>
        <v>42342</v>
      </c>
      <c r="P1741">
        <f t="shared" si="86"/>
        <v>6</v>
      </c>
    </row>
    <row r="1742" spans="1:16" x14ac:dyDescent="0.2">
      <c r="A1742">
        <f t="shared" si="87"/>
        <v>1741</v>
      </c>
      <c r="B1742" t="s">
        <v>355</v>
      </c>
      <c r="C1742" t="s">
        <v>537</v>
      </c>
      <c r="D1742" t="s">
        <v>14</v>
      </c>
      <c r="E1742">
        <v>36.4</v>
      </c>
      <c r="F1742">
        <v>34.799999999999997</v>
      </c>
      <c r="G1742">
        <v>16.5</v>
      </c>
      <c r="H1742">
        <v>51.5</v>
      </c>
      <c r="I1742">
        <v>34.5</v>
      </c>
      <c r="J1742">
        <v>59.8</v>
      </c>
      <c r="K1742" s="1">
        <v>2857</v>
      </c>
      <c r="L1742">
        <v>2.6</v>
      </c>
      <c r="M1742" s="2">
        <v>0.08</v>
      </c>
      <c r="N1742">
        <v>2015</v>
      </c>
      <c r="O1742" s="10">
        <f t="shared" si="85"/>
        <v>42343</v>
      </c>
      <c r="P1742">
        <f t="shared" si="86"/>
        <v>7</v>
      </c>
    </row>
    <row r="1743" spans="1:16" x14ac:dyDescent="0.2">
      <c r="A1743">
        <f t="shared" si="87"/>
        <v>1742</v>
      </c>
      <c r="B1743" t="s">
        <v>355</v>
      </c>
      <c r="C1743" t="s">
        <v>394</v>
      </c>
      <c r="D1743" t="s">
        <v>14</v>
      </c>
      <c r="E1743">
        <v>32.6</v>
      </c>
      <c r="F1743">
        <v>30</v>
      </c>
      <c r="G1743">
        <v>15.7</v>
      </c>
      <c r="H1743">
        <v>57.5</v>
      </c>
      <c r="I1743">
        <v>34.5</v>
      </c>
      <c r="J1743">
        <v>59.8</v>
      </c>
      <c r="K1743">
        <v>23873.8</v>
      </c>
      <c r="L1743">
        <v>18.399999999999999</v>
      </c>
      <c r="M1743" s="2">
        <v>0.25</v>
      </c>
      <c r="N1743">
        <v>2015</v>
      </c>
      <c r="O1743" s="10">
        <f t="shared" si="85"/>
        <v>42344</v>
      </c>
      <c r="P1743">
        <f t="shared" si="86"/>
        <v>1</v>
      </c>
    </row>
    <row r="1744" spans="1:16" x14ac:dyDescent="0.2">
      <c r="A1744">
        <f t="shared" si="87"/>
        <v>1743</v>
      </c>
      <c r="B1744" t="s">
        <v>355</v>
      </c>
      <c r="C1744" t="s">
        <v>305</v>
      </c>
      <c r="D1744" t="s">
        <v>299</v>
      </c>
      <c r="E1744">
        <v>20.7</v>
      </c>
      <c r="F1744">
        <v>40.4</v>
      </c>
      <c r="G1744">
        <v>18.2</v>
      </c>
      <c r="H1744">
        <v>68</v>
      </c>
      <c r="I1744">
        <v>32.9</v>
      </c>
      <c r="J1744">
        <v>59.8</v>
      </c>
      <c r="K1744" s="1">
        <v>62577</v>
      </c>
      <c r="L1744">
        <v>18.3</v>
      </c>
      <c r="M1744" s="2">
        <v>0.04</v>
      </c>
      <c r="N1744">
        <v>2015</v>
      </c>
      <c r="O1744" s="10">
        <f t="shared" si="85"/>
        <v>42345</v>
      </c>
      <c r="P1744">
        <f t="shared" si="86"/>
        <v>2</v>
      </c>
    </row>
    <row r="1745" spans="1:16" x14ac:dyDescent="0.2">
      <c r="A1745">
        <f t="shared" si="87"/>
        <v>1744</v>
      </c>
      <c r="B1745" t="s">
        <v>355</v>
      </c>
      <c r="C1745" t="s">
        <v>395</v>
      </c>
      <c r="D1745" t="s">
        <v>299</v>
      </c>
      <c r="E1745">
        <v>22.4</v>
      </c>
      <c r="F1745">
        <v>36.700000000000003</v>
      </c>
      <c r="G1745">
        <v>18.8</v>
      </c>
      <c r="H1745">
        <v>69.2</v>
      </c>
      <c r="I1745">
        <v>37.700000000000003</v>
      </c>
      <c r="J1745">
        <v>59.8</v>
      </c>
      <c r="K1745" s="1">
        <v>47247</v>
      </c>
      <c r="L1745">
        <v>18</v>
      </c>
      <c r="M1745" s="2">
        <v>0.04</v>
      </c>
      <c r="N1745">
        <v>2015</v>
      </c>
      <c r="O1745" s="10">
        <f t="shared" si="85"/>
        <v>42346</v>
      </c>
      <c r="P1745">
        <f t="shared" si="86"/>
        <v>3</v>
      </c>
    </row>
    <row r="1746" spans="1:16" x14ac:dyDescent="0.2">
      <c r="A1746">
        <f t="shared" si="87"/>
        <v>1745</v>
      </c>
      <c r="B1746" t="s">
        <v>355</v>
      </c>
      <c r="C1746" t="s">
        <v>321</v>
      </c>
      <c r="D1746" t="s">
        <v>156</v>
      </c>
      <c r="E1746">
        <v>19.5</v>
      </c>
      <c r="F1746">
        <v>67.099999999999994</v>
      </c>
      <c r="G1746">
        <v>20.5</v>
      </c>
      <c r="H1746">
        <v>61.2</v>
      </c>
      <c r="I1746">
        <v>72.599999999999994</v>
      </c>
      <c r="J1746">
        <v>59.8</v>
      </c>
      <c r="K1746" s="1">
        <v>22210</v>
      </c>
      <c r="L1746">
        <v>12.7</v>
      </c>
      <c r="M1746" s="2">
        <v>0.16</v>
      </c>
      <c r="N1746">
        <v>2015</v>
      </c>
      <c r="O1746" s="10">
        <f t="shared" si="85"/>
        <v>42347</v>
      </c>
      <c r="P1746">
        <f t="shared" si="86"/>
        <v>4</v>
      </c>
    </row>
    <row r="1747" spans="1:16" x14ac:dyDescent="0.2">
      <c r="A1747">
        <f t="shared" si="87"/>
        <v>1746</v>
      </c>
      <c r="B1747" t="s">
        <v>355</v>
      </c>
      <c r="C1747" t="s">
        <v>398</v>
      </c>
      <c r="D1747" t="s">
        <v>20</v>
      </c>
      <c r="E1747">
        <v>21.5</v>
      </c>
      <c r="F1747">
        <v>66.900000000000006</v>
      </c>
      <c r="G1747">
        <v>25.1</v>
      </c>
      <c r="H1747">
        <v>49.9</v>
      </c>
      <c r="I1747">
        <v>30.7</v>
      </c>
      <c r="J1747">
        <v>59.8</v>
      </c>
      <c r="K1747" s="1">
        <v>7828</v>
      </c>
      <c r="L1747">
        <v>15.9</v>
      </c>
      <c r="M1747" s="2">
        <v>0.22</v>
      </c>
      <c r="N1747">
        <v>2015</v>
      </c>
      <c r="O1747" s="10">
        <f t="shared" si="85"/>
        <v>42348</v>
      </c>
      <c r="P1747">
        <f t="shared" si="86"/>
        <v>5</v>
      </c>
    </row>
    <row r="1748" spans="1:16" x14ac:dyDescent="0.2">
      <c r="A1748">
        <f t="shared" si="87"/>
        <v>1747</v>
      </c>
      <c r="B1748" t="s">
        <v>355</v>
      </c>
      <c r="C1748" t="s">
        <v>538</v>
      </c>
      <c r="D1748" t="s">
        <v>70</v>
      </c>
      <c r="E1748">
        <v>30.6</v>
      </c>
      <c r="F1748">
        <v>59.3</v>
      </c>
      <c r="G1748">
        <v>17.3</v>
      </c>
      <c r="H1748">
        <v>56.9</v>
      </c>
      <c r="I1748">
        <v>48.2</v>
      </c>
      <c r="J1748">
        <v>59.8</v>
      </c>
      <c r="K1748" s="1">
        <v>24099</v>
      </c>
      <c r="L1748">
        <v>45.4</v>
      </c>
      <c r="M1748" s="2">
        <v>0.2</v>
      </c>
      <c r="N1748">
        <v>2015</v>
      </c>
      <c r="O1748" s="10">
        <f t="shared" si="85"/>
        <v>42349</v>
      </c>
      <c r="P1748">
        <f t="shared" si="86"/>
        <v>6</v>
      </c>
    </row>
    <row r="1749" spans="1:16" x14ac:dyDescent="0.2">
      <c r="A1749">
        <f t="shared" si="87"/>
        <v>1748</v>
      </c>
      <c r="B1749" t="s">
        <v>355</v>
      </c>
      <c r="C1749" t="s">
        <v>400</v>
      </c>
      <c r="D1749" t="s">
        <v>129</v>
      </c>
      <c r="E1749">
        <v>22.9</v>
      </c>
      <c r="F1749">
        <v>45.6</v>
      </c>
      <c r="G1749">
        <v>22.2</v>
      </c>
      <c r="H1749">
        <v>58.7</v>
      </c>
      <c r="I1749">
        <v>42.5</v>
      </c>
      <c r="J1749">
        <v>59.8</v>
      </c>
      <c r="K1749" s="1">
        <v>10045</v>
      </c>
      <c r="L1749">
        <v>9.5</v>
      </c>
      <c r="M1749" s="2">
        <v>0.04</v>
      </c>
      <c r="N1749">
        <v>2015</v>
      </c>
      <c r="O1749" s="10">
        <f t="shared" si="85"/>
        <v>42350</v>
      </c>
      <c r="P1749">
        <f t="shared" si="86"/>
        <v>7</v>
      </c>
    </row>
    <row r="1750" spans="1:16" x14ac:dyDescent="0.2">
      <c r="A1750">
        <f t="shared" si="87"/>
        <v>1749</v>
      </c>
      <c r="B1750" t="s">
        <v>355</v>
      </c>
      <c r="C1750" t="s">
        <v>324</v>
      </c>
      <c r="D1750" t="s">
        <v>44</v>
      </c>
      <c r="E1750">
        <v>33.4</v>
      </c>
      <c r="F1750">
        <v>36.1</v>
      </c>
      <c r="G1750">
        <v>21.6</v>
      </c>
      <c r="H1750">
        <v>51.1</v>
      </c>
      <c r="I1750">
        <v>36.9</v>
      </c>
      <c r="J1750">
        <v>59.8</v>
      </c>
      <c r="K1750" s="1">
        <v>15930</v>
      </c>
      <c r="L1750">
        <v>12.6</v>
      </c>
      <c r="M1750" s="2">
        <v>0.16</v>
      </c>
      <c r="N1750">
        <v>2015</v>
      </c>
      <c r="O1750" s="10">
        <f t="shared" si="85"/>
        <v>42351</v>
      </c>
      <c r="P1750">
        <f t="shared" si="86"/>
        <v>1</v>
      </c>
    </row>
    <row r="1751" spans="1:16" x14ac:dyDescent="0.2">
      <c r="A1751">
        <f t="shared" si="87"/>
        <v>1750</v>
      </c>
      <c r="B1751" t="s">
        <v>355</v>
      </c>
      <c r="C1751" t="s">
        <v>402</v>
      </c>
      <c r="D1751" t="s">
        <v>177</v>
      </c>
      <c r="E1751">
        <v>17.899999999999999</v>
      </c>
      <c r="F1751">
        <v>43.7</v>
      </c>
      <c r="G1751">
        <v>12</v>
      </c>
      <c r="H1751">
        <v>72.7</v>
      </c>
      <c r="I1751">
        <v>30.8</v>
      </c>
      <c r="J1751">
        <v>59.8</v>
      </c>
      <c r="K1751" s="1">
        <v>58413</v>
      </c>
      <c r="L1751">
        <v>15.4</v>
      </c>
      <c r="M1751" s="2">
        <v>0.09</v>
      </c>
      <c r="N1751">
        <v>2015</v>
      </c>
      <c r="O1751" s="10">
        <f t="shared" si="85"/>
        <v>42352</v>
      </c>
      <c r="P1751">
        <f t="shared" si="86"/>
        <v>2</v>
      </c>
    </row>
    <row r="1752" spans="1:16" x14ac:dyDescent="0.2">
      <c r="A1752">
        <f t="shared" si="87"/>
        <v>1751</v>
      </c>
      <c r="B1752" t="s">
        <v>355</v>
      </c>
      <c r="C1752" t="s">
        <v>404</v>
      </c>
      <c r="D1752" t="s">
        <v>368</v>
      </c>
      <c r="E1752">
        <v>20.8</v>
      </c>
      <c r="F1752">
        <v>41.6</v>
      </c>
      <c r="G1752">
        <v>13.6</v>
      </c>
      <c r="H1752">
        <v>70</v>
      </c>
      <c r="I1752">
        <v>28.5</v>
      </c>
      <c r="J1752">
        <v>59.8</v>
      </c>
      <c r="K1752" s="1">
        <v>49292</v>
      </c>
      <c r="L1752">
        <v>14.1</v>
      </c>
      <c r="M1752" s="2">
        <v>7.0000000000000007E-2</v>
      </c>
      <c r="N1752">
        <v>2015</v>
      </c>
      <c r="O1752" s="10">
        <f t="shared" si="85"/>
        <v>42353</v>
      </c>
      <c r="P1752">
        <f t="shared" si="86"/>
        <v>3</v>
      </c>
    </row>
    <row r="1753" spans="1:16" x14ac:dyDescent="0.2">
      <c r="A1753">
        <f t="shared" si="87"/>
        <v>1752</v>
      </c>
      <c r="B1753" t="s">
        <v>355</v>
      </c>
      <c r="C1753" t="s">
        <v>328</v>
      </c>
      <c r="D1753" t="s">
        <v>14</v>
      </c>
      <c r="E1753">
        <v>32</v>
      </c>
      <c r="F1753">
        <v>30.7</v>
      </c>
      <c r="G1753">
        <v>15.2</v>
      </c>
      <c r="H1753">
        <v>61</v>
      </c>
      <c r="I1753">
        <v>49</v>
      </c>
      <c r="J1753">
        <v>59.8</v>
      </c>
      <c r="K1753" s="1">
        <v>23065</v>
      </c>
      <c r="L1753">
        <v>10.7</v>
      </c>
      <c r="M1753" s="2">
        <v>7.0000000000000007E-2</v>
      </c>
      <c r="N1753">
        <v>2015</v>
      </c>
      <c r="O1753" s="10">
        <f t="shared" si="85"/>
        <v>42354</v>
      </c>
      <c r="P1753">
        <f t="shared" si="86"/>
        <v>4</v>
      </c>
    </row>
    <row r="1754" spans="1:16" x14ac:dyDescent="0.2">
      <c r="A1754">
        <f t="shared" si="87"/>
        <v>1753</v>
      </c>
      <c r="B1754" t="s">
        <v>355</v>
      </c>
      <c r="C1754" t="s">
        <v>236</v>
      </c>
      <c r="D1754" t="s">
        <v>59</v>
      </c>
      <c r="E1754">
        <v>36</v>
      </c>
      <c r="F1754">
        <v>21.5</v>
      </c>
      <c r="G1754">
        <v>33.1</v>
      </c>
      <c r="H1754">
        <v>40.200000000000003</v>
      </c>
      <c r="I1754">
        <v>88.6</v>
      </c>
      <c r="J1754">
        <v>59.8</v>
      </c>
      <c r="K1754" s="1">
        <v>47508</v>
      </c>
      <c r="L1754">
        <v>15.9</v>
      </c>
      <c r="M1754" s="2">
        <v>0.05</v>
      </c>
      <c r="N1754">
        <v>2015</v>
      </c>
      <c r="O1754" s="10">
        <f t="shared" si="85"/>
        <v>42355</v>
      </c>
      <c r="P1754">
        <f t="shared" si="86"/>
        <v>5</v>
      </c>
    </row>
    <row r="1755" spans="1:16" x14ac:dyDescent="0.2">
      <c r="A1755">
        <f t="shared" si="87"/>
        <v>1754</v>
      </c>
      <c r="B1755" t="s">
        <v>492</v>
      </c>
      <c r="C1755" t="s">
        <v>356</v>
      </c>
      <c r="D1755" t="s">
        <v>156</v>
      </c>
      <c r="E1755">
        <v>23.8</v>
      </c>
      <c r="F1755">
        <v>65.8</v>
      </c>
      <c r="G1755">
        <v>28.5</v>
      </c>
      <c r="H1755">
        <v>39.9</v>
      </c>
      <c r="I1755">
        <v>43.9</v>
      </c>
      <c r="J1755">
        <v>59.8</v>
      </c>
      <c r="K1755" s="1">
        <v>17422</v>
      </c>
      <c r="L1755">
        <v>15.9</v>
      </c>
      <c r="M1755" s="2">
        <v>0.15</v>
      </c>
      <c r="N1755">
        <v>2015</v>
      </c>
      <c r="O1755" s="10">
        <f t="shared" si="85"/>
        <v>42356</v>
      </c>
      <c r="P1755">
        <f t="shared" si="86"/>
        <v>6</v>
      </c>
    </row>
    <row r="1756" spans="1:16" x14ac:dyDescent="0.2">
      <c r="A1756">
        <f t="shared" si="87"/>
        <v>1755</v>
      </c>
      <c r="B1756" t="s">
        <v>492</v>
      </c>
      <c r="C1756" t="s">
        <v>330</v>
      </c>
      <c r="D1756" t="s">
        <v>20</v>
      </c>
      <c r="E1756">
        <v>20.7</v>
      </c>
      <c r="F1756">
        <v>66.5</v>
      </c>
      <c r="G1756">
        <v>20.6</v>
      </c>
      <c r="H1756">
        <v>52.2</v>
      </c>
      <c r="I1756">
        <v>33</v>
      </c>
      <c r="J1756">
        <v>59.8</v>
      </c>
      <c r="K1756" s="1">
        <v>9252</v>
      </c>
      <c r="L1756">
        <v>19.2</v>
      </c>
      <c r="M1756" s="2">
        <v>0.18</v>
      </c>
      <c r="N1756">
        <v>2015</v>
      </c>
      <c r="O1756" s="10">
        <f t="shared" si="85"/>
        <v>42357</v>
      </c>
      <c r="P1756">
        <f t="shared" si="86"/>
        <v>7</v>
      </c>
    </row>
    <row r="1757" spans="1:16" x14ac:dyDescent="0.2">
      <c r="A1757">
        <f t="shared" si="87"/>
        <v>1756</v>
      </c>
      <c r="B1757" t="s">
        <v>492</v>
      </c>
      <c r="C1757" t="s">
        <v>409</v>
      </c>
      <c r="D1757" t="s">
        <v>20</v>
      </c>
      <c r="E1757">
        <v>19.399999999999999</v>
      </c>
      <c r="F1757">
        <v>79.7</v>
      </c>
      <c r="G1757">
        <v>21.6</v>
      </c>
      <c r="H1757">
        <v>45.1</v>
      </c>
      <c r="I1757">
        <v>35.700000000000003</v>
      </c>
      <c r="J1757">
        <v>59.8</v>
      </c>
      <c r="K1757">
        <v>23873.8</v>
      </c>
      <c r="L1757">
        <v>18.399999999999999</v>
      </c>
      <c r="M1757" s="2">
        <v>0.25</v>
      </c>
      <c r="N1757">
        <v>2015</v>
      </c>
      <c r="O1757" s="10">
        <f t="shared" si="85"/>
        <v>42358</v>
      </c>
      <c r="P1757">
        <f t="shared" si="86"/>
        <v>1</v>
      </c>
    </row>
    <row r="1758" spans="1:16" x14ac:dyDescent="0.2">
      <c r="A1758">
        <f t="shared" si="87"/>
        <v>1757</v>
      </c>
      <c r="B1758" t="s">
        <v>492</v>
      </c>
      <c r="C1758" t="s">
        <v>476</v>
      </c>
      <c r="D1758" t="s">
        <v>70</v>
      </c>
      <c r="E1758">
        <v>21.3</v>
      </c>
      <c r="F1758">
        <v>53.9</v>
      </c>
      <c r="G1758">
        <v>12.9</v>
      </c>
      <c r="H1758">
        <v>61.8</v>
      </c>
      <c r="I1758">
        <v>34.799999999999997</v>
      </c>
      <c r="J1758">
        <v>59.8</v>
      </c>
      <c r="K1758" s="1">
        <v>12520</v>
      </c>
      <c r="L1758">
        <v>35.5</v>
      </c>
      <c r="M1758" s="2">
        <v>0.08</v>
      </c>
      <c r="N1758">
        <v>2015</v>
      </c>
      <c r="O1758" s="10">
        <f t="shared" si="85"/>
        <v>42359</v>
      </c>
      <c r="P1758">
        <f t="shared" si="86"/>
        <v>2</v>
      </c>
    </row>
    <row r="1759" spans="1:16" x14ac:dyDescent="0.2">
      <c r="A1759">
        <f t="shared" si="87"/>
        <v>1758</v>
      </c>
      <c r="B1759" t="s">
        <v>492</v>
      </c>
      <c r="C1759" t="s">
        <v>210</v>
      </c>
      <c r="D1759" t="s">
        <v>70</v>
      </c>
      <c r="E1759">
        <v>27.5</v>
      </c>
      <c r="F1759">
        <v>48.6</v>
      </c>
      <c r="G1759">
        <v>19.100000000000001</v>
      </c>
      <c r="H1759">
        <v>52</v>
      </c>
      <c r="I1759">
        <v>37.4</v>
      </c>
      <c r="J1759">
        <v>59.8</v>
      </c>
      <c r="K1759" s="1">
        <v>21428</v>
      </c>
      <c r="L1759">
        <v>67.8</v>
      </c>
      <c r="M1759" s="2">
        <v>0.08</v>
      </c>
      <c r="N1759">
        <v>2015</v>
      </c>
      <c r="O1759" s="10">
        <f t="shared" si="85"/>
        <v>42360</v>
      </c>
      <c r="P1759">
        <f t="shared" si="86"/>
        <v>3</v>
      </c>
    </row>
    <row r="1760" spans="1:16" x14ac:dyDescent="0.2">
      <c r="A1760">
        <f t="shared" si="87"/>
        <v>1759</v>
      </c>
      <c r="B1760" t="s">
        <v>492</v>
      </c>
      <c r="C1760" t="s">
        <v>480</v>
      </c>
      <c r="D1760" t="s">
        <v>62</v>
      </c>
      <c r="E1760">
        <v>19.100000000000001</v>
      </c>
      <c r="F1760">
        <v>52.1</v>
      </c>
      <c r="G1760">
        <v>17.2</v>
      </c>
      <c r="H1760">
        <v>62.6</v>
      </c>
      <c r="I1760">
        <v>33.6</v>
      </c>
      <c r="J1760">
        <v>59.8</v>
      </c>
      <c r="K1760" s="1">
        <v>35308</v>
      </c>
      <c r="L1760">
        <v>16.100000000000001</v>
      </c>
      <c r="M1760" s="2">
        <v>0.11</v>
      </c>
      <c r="N1760">
        <v>2015</v>
      </c>
      <c r="O1760" s="10">
        <f t="shared" si="85"/>
        <v>42361</v>
      </c>
      <c r="P1760">
        <f t="shared" si="86"/>
        <v>4</v>
      </c>
    </row>
    <row r="1761" spans="1:16" x14ac:dyDescent="0.2">
      <c r="A1761">
        <f t="shared" si="87"/>
        <v>1760</v>
      </c>
      <c r="B1761" t="s">
        <v>492</v>
      </c>
      <c r="C1761" t="s">
        <v>412</v>
      </c>
      <c r="D1761" t="s">
        <v>57</v>
      </c>
      <c r="E1761">
        <v>20.100000000000001</v>
      </c>
      <c r="F1761">
        <v>91.3</v>
      </c>
      <c r="G1761">
        <v>17.100000000000001</v>
      </c>
      <c r="H1761">
        <v>45.3</v>
      </c>
      <c r="I1761">
        <v>36.1</v>
      </c>
      <c r="J1761">
        <v>59.8</v>
      </c>
      <c r="K1761" s="1">
        <v>30333</v>
      </c>
      <c r="L1761">
        <v>17.100000000000001</v>
      </c>
      <c r="M1761" s="2">
        <v>0.38</v>
      </c>
      <c r="N1761">
        <v>2015</v>
      </c>
      <c r="O1761" s="10">
        <f t="shared" si="85"/>
        <v>42362</v>
      </c>
      <c r="P1761">
        <f t="shared" si="86"/>
        <v>5</v>
      </c>
    </row>
    <row r="1762" spans="1:16" x14ac:dyDescent="0.2">
      <c r="A1762">
        <f t="shared" si="87"/>
        <v>1761</v>
      </c>
      <c r="B1762" t="s">
        <v>492</v>
      </c>
      <c r="C1762" t="s">
        <v>539</v>
      </c>
      <c r="D1762" t="s">
        <v>47</v>
      </c>
      <c r="E1762">
        <v>23.5</v>
      </c>
      <c r="F1762">
        <v>36</v>
      </c>
      <c r="G1762">
        <v>18</v>
      </c>
      <c r="H1762">
        <v>57.6</v>
      </c>
      <c r="I1762">
        <v>61.3</v>
      </c>
      <c r="J1762">
        <v>59.8</v>
      </c>
      <c r="K1762" s="1">
        <v>17625</v>
      </c>
      <c r="L1762">
        <v>14.4</v>
      </c>
      <c r="M1762" s="2">
        <v>0.06</v>
      </c>
      <c r="N1762">
        <v>2015</v>
      </c>
      <c r="O1762" s="10">
        <f t="shared" si="85"/>
        <v>42363</v>
      </c>
      <c r="P1762">
        <f t="shared" si="86"/>
        <v>6</v>
      </c>
    </row>
    <row r="1763" spans="1:16" x14ac:dyDescent="0.2">
      <c r="A1763">
        <f t="shared" si="87"/>
        <v>1762</v>
      </c>
      <c r="B1763" t="s">
        <v>492</v>
      </c>
      <c r="C1763" t="s">
        <v>364</v>
      </c>
      <c r="D1763" t="s">
        <v>14</v>
      </c>
      <c r="E1763">
        <v>26.3</v>
      </c>
      <c r="F1763">
        <v>35.799999999999997</v>
      </c>
      <c r="G1763">
        <v>20.3</v>
      </c>
      <c r="H1763">
        <v>53.9</v>
      </c>
      <c r="I1763">
        <v>28.7</v>
      </c>
      <c r="J1763">
        <v>59.8</v>
      </c>
      <c r="K1763" s="1">
        <v>26622</v>
      </c>
      <c r="L1763">
        <v>17</v>
      </c>
      <c r="M1763" s="2">
        <v>7.0000000000000007E-2</v>
      </c>
      <c r="N1763">
        <v>2015</v>
      </c>
      <c r="O1763" s="10">
        <f t="shared" si="85"/>
        <v>42364</v>
      </c>
      <c r="P1763">
        <f t="shared" si="86"/>
        <v>7</v>
      </c>
    </row>
    <row r="1764" spans="1:16" x14ac:dyDescent="0.2">
      <c r="A1764">
        <f t="shared" si="87"/>
        <v>1763</v>
      </c>
      <c r="B1764" t="s">
        <v>492</v>
      </c>
      <c r="C1764" t="s">
        <v>514</v>
      </c>
      <c r="D1764" t="s">
        <v>47</v>
      </c>
      <c r="E1764">
        <v>31.5</v>
      </c>
      <c r="F1764">
        <v>48.4</v>
      </c>
      <c r="G1764">
        <v>32.299999999999997</v>
      </c>
      <c r="H1764">
        <v>29</v>
      </c>
      <c r="I1764">
        <v>88.7</v>
      </c>
      <c r="J1764">
        <v>59.8</v>
      </c>
      <c r="K1764" s="1">
        <v>16729</v>
      </c>
      <c r="L1764">
        <v>10.4</v>
      </c>
      <c r="M1764" s="2">
        <v>0.19</v>
      </c>
      <c r="N1764">
        <v>2015</v>
      </c>
      <c r="O1764" s="10">
        <f t="shared" si="85"/>
        <v>42365</v>
      </c>
      <c r="P1764">
        <f t="shared" si="86"/>
        <v>1</v>
      </c>
    </row>
    <row r="1765" spans="1:16" x14ac:dyDescent="0.2">
      <c r="A1765">
        <f t="shared" si="87"/>
        <v>1764</v>
      </c>
      <c r="B1765" t="s">
        <v>492</v>
      </c>
      <c r="C1765" t="s">
        <v>332</v>
      </c>
      <c r="D1765" t="s">
        <v>44</v>
      </c>
      <c r="E1765">
        <v>38.4</v>
      </c>
      <c r="F1765">
        <v>25.2</v>
      </c>
      <c r="G1765">
        <v>27.5</v>
      </c>
      <c r="H1765">
        <v>32.200000000000003</v>
      </c>
      <c r="I1765">
        <v>43.4</v>
      </c>
      <c r="J1765">
        <v>59.8</v>
      </c>
      <c r="K1765" s="1">
        <v>18162</v>
      </c>
      <c r="L1765">
        <v>8.1999999999999993</v>
      </c>
      <c r="M1765" s="2">
        <v>0.09</v>
      </c>
      <c r="N1765">
        <v>2015</v>
      </c>
      <c r="O1765" s="10">
        <f t="shared" si="85"/>
        <v>42366</v>
      </c>
      <c r="P1765">
        <f t="shared" si="86"/>
        <v>2</v>
      </c>
    </row>
    <row r="1766" spans="1:16" x14ac:dyDescent="0.2">
      <c r="A1766">
        <f t="shared" si="87"/>
        <v>1765</v>
      </c>
      <c r="B1766" t="s">
        <v>492</v>
      </c>
      <c r="C1766" t="s">
        <v>365</v>
      </c>
      <c r="D1766" t="s">
        <v>366</v>
      </c>
      <c r="E1766">
        <v>34.200000000000003</v>
      </c>
      <c r="F1766">
        <v>19.5</v>
      </c>
      <c r="G1766">
        <v>24.6</v>
      </c>
      <c r="H1766">
        <v>43.5</v>
      </c>
      <c r="I1766">
        <v>49.7</v>
      </c>
      <c r="J1766">
        <v>59.8</v>
      </c>
      <c r="K1766" s="1">
        <v>8327</v>
      </c>
      <c r="L1766">
        <v>14.9</v>
      </c>
      <c r="M1766" s="2">
        <v>0.01</v>
      </c>
      <c r="N1766">
        <v>2015</v>
      </c>
      <c r="O1766" s="10">
        <f t="shared" si="85"/>
        <v>42367</v>
      </c>
      <c r="P1766">
        <f t="shared" si="86"/>
        <v>3</v>
      </c>
    </row>
    <row r="1767" spans="1:16" x14ac:dyDescent="0.2">
      <c r="A1767">
        <f t="shared" si="87"/>
        <v>1766</v>
      </c>
      <c r="B1767" t="s">
        <v>492</v>
      </c>
      <c r="C1767" t="s">
        <v>493</v>
      </c>
      <c r="D1767" t="s">
        <v>366</v>
      </c>
      <c r="E1767">
        <v>25.2</v>
      </c>
      <c r="F1767">
        <v>16.600000000000001</v>
      </c>
      <c r="G1767">
        <v>14.3</v>
      </c>
      <c r="H1767">
        <v>62.6</v>
      </c>
      <c r="I1767">
        <v>69</v>
      </c>
      <c r="J1767">
        <v>59.8</v>
      </c>
      <c r="K1767" s="1">
        <v>8061</v>
      </c>
      <c r="L1767">
        <v>18.7</v>
      </c>
      <c r="M1767" s="2">
        <v>0.01</v>
      </c>
      <c r="N1767">
        <v>2015</v>
      </c>
      <c r="O1767" s="10">
        <f t="shared" si="85"/>
        <v>42368</v>
      </c>
      <c r="P1767">
        <f t="shared" si="86"/>
        <v>4</v>
      </c>
    </row>
    <row r="1768" spans="1:16" x14ac:dyDescent="0.2">
      <c r="A1768">
        <f t="shared" si="87"/>
        <v>1767</v>
      </c>
      <c r="B1768" t="s">
        <v>492</v>
      </c>
      <c r="C1768" t="s">
        <v>540</v>
      </c>
      <c r="D1768" t="s">
        <v>379</v>
      </c>
      <c r="E1768">
        <v>20.7</v>
      </c>
      <c r="F1768">
        <v>20</v>
      </c>
      <c r="G1768">
        <v>27.3</v>
      </c>
      <c r="H1768">
        <v>48.9</v>
      </c>
      <c r="I1768">
        <v>84.1</v>
      </c>
      <c r="J1768">
        <v>59.8</v>
      </c>
      <c r="K1768" s="1">
        <v>10964</v>
      </c>
      <c r="L1768">
        <v>26.5</v>
      </c>
      <c r="M1768" s="2">
        <v>0.01</v>
      </c>
      <c r="N1768">
        <v>2015</v>
      </c>
      <c r="O1768" s="10">
        <f t="shared" si="85"/>
        <v>42369</v>
      </c>
      <c r="P1768">
        <f t="shared" si="86"/>
        <v>5</v>
      </c>
    </row>
    <row r="1769" spans="1:16" x14ac:dyDescent="0.2">
      <c r="A1769">
        <f t="shared" si="87"/>
        <v>1768</v>
      </c>
      <c r="B1769" t="s">
        <v>492</v>
      </c>
      <c r="C1769" t="s">
        <v>494</v>
      </c>
      <c r="D1769" t="s">
        <v>428</v>
      </c>
      <c r="E1769">
        <v>16.7</v>
      </c>
      <c r="F1769">
        <v>22.5</v>
      </c>
      <c r="G1769">
        <v>10</v>
      </c>
      <c r="H1769">
        <v>75</v>
      </c>
      <c r="I1769">
        <v>56.5</v>
      </c>
      <c r="J1769">
        <v>59.8</v>
      </c>
      <c r="K1769" s="1">
        <v>17791</v>
      </c>
      <c r="L1769">
        <v>23.7</v>
      </c>
      <c r="M1769" s="2">
        <v>0.01</v>
      </c>
      <c r="N1769">
        <v>2015</v>
      </c>
      <c r="O1769" s="10">
        <f>DATE(N1769,1,A2)</f>
        <v>42005</v>
      </c>
      <c r="P1769">
        <f t="shared" si="86"/>
        <v>5</v>
      </c>
    </row>
    <row r="1770" spans="1:16" x14ac:dyDescent="0.2">
      <c r="A1770">
        <f t="shared" si="87"/>
        <v>1769</v>
      </c>
      <c r="B1770" t="s">
        <v>492</v>
      </c>
      <c r="C1770" t="s">
        <v>311</v>
      </c>
      <c r="D1770" t="s">
        <v>44</v>
      </c>
      <c r="E1770">
        <v>36.5</v>
      </c>
      <c r="F1770">
        <v>26.1</v>
      </c>
      <c r="G1770">
        <v>28.5</v>
      </c>
      <c r="H1770">
        <v>33.6</v>
      </c>
      <c r="I1770">
        <v>68.7</v>
      </c>
      <c r="J1770">
        <v>59.8</v>
      </c>
      <c r="K1770" s="1">
        <v>18925</v>
      </c>
      <c r="L1770">
        <v>6.7</v>
      </c>
      <c r="M1770" s="2">
        <v>0.08</v>
      </c>
      <c r="N1770">
        <v>2015</v>
      </c>
      <c r="O1770" s="10">
        <f t="shared" ref="O1770:O1804" si="88">DATE(N1770,1,A3)</f>
        <v>42006</v>
      </c>
      <c r="P1770">
        <f t="shared" si="86"/>
        <v>6</v>
      </c>
    </row>
    <row r="1771" spans="1:16" x14ac:dyDescent="0.2">
      <c r="A1771">
        <f t="shared" si="87"/>
        <v>1770</v>
      </c>
      <c r="B1771" t="s">
        <v>492</v>
      </c>
      <c r="C1771" t="s">
        <v>371</v>
      </c>
      <c r="D1771" t="s">
        <v>14</v>
      </c>
      <c r="E1771">
        <v>25.4</v>
      </c>
      <c r="F1771">
        <v>34.5</v>
      </c>
      <c r="G1771">
        <v>16.600000000000001</v>
      </c>
      <c r="H1771">
        <v>56.3</v>
      </c>
      <c r="I1771">
        <v>39.200000000000003</v>
      </c>
      <c r="J1771">
        <v>59.8</v>
      </c>
      <c r="K1771" s="1">
        <v>6300</v>
      </c>
      <c r="L1771">
        <v>11.3</v>
      </c>
      <c r="M1771" s="2">
        <v>0.15</v>
      </c>
      <c r="N1771">
        <v>2015</v>
      </c>
      <c r="O1771" s="10">
        <f t="shared" si="88"/>
        <v>42007</v>
      </c>
      <c r="P1771">
        <f t="shared" si="86"/>
        <v>7</v>
      </c>
    </row>
    <row r="1772" spans="1:16" x14ac:dyDescent="0.2">
      <c r="A1772">
        <f t="shared" si="87"/>
        <v>1771</v>
      </c>
      <c r="B1772" t="s">
        <v>492</v>
      </c>
      <c r="C1772" t="s">
        <v>372</v>
      </c>
      <c r="D1772" t="s">
        <v>68</v>
      </c>
      <c r="E1772">
        <v>20.2</v>
      </c>
      <c r="F1772">
        <v>50.9</v>
      </c>
      <c r="G1772">
        <v>27.6</v>
      </c>
      <c r="H1772">
        <v>51.5</v>
      </c>
      <c r="I1772">
        <v>49</v>
      </c>
      <c r="J1772">
        <v>59.8</v>
      </c>
      <c r="K1772" s="1">
        <v>17866</v>
      </c>
      <c r="L1772">
        <v>7.7</v>
      </c>
      <c r="M1772" s="2">
        <v>0.1</v>
      </c>
      <c r="N1772">
        <v>2015</v>
      </c>
      <c r="O1772" s="10">
        <f t="shared" si="88"/>
        <v>42008</v>
      </c>
      <c r="P1772">
        <f t="shared" si="86"/>
        <v>1</v>
      </c>
    </row>
    <row r="1773" spans="1:16" x14ac:dyDescent="0.2">
      <c r="A1773">
        <f t="shared" si="87"/>
        <v>1772</v>
      </c>
      <c r="B1773" t="s">
        <v>492</v>
      </c>
      <c r="C1773" t="s">
        <v>484</v>
      </c>
      <c r="D1773" t="s">
        <v>57</v>
      </c>
      <c r="E1773">
        <v>21.2</v>
      </c>
      <c r="F1773">
        <v>85.3</v>
      </c>
      <c r="G1773">
        <v>17.8</v>
      </c>
      <c r="H1773">
        <v>46.5</v>
      </c>
      <c r="I1773">
        <v>40.5</v>
      </c>
      <c r="J1773">
        <v>59.8</v>
      </c>
      <c r="K1773" s="1">
        <v>16606</v>
      </c>
      <c r="L1773">
        <v>32.799999999999997</v>
      </c>
      <c r="M1773" s="2">
        <v>0.43</v>
      </c>
      <c r="N1773">
        <v>2015</v>
      </c>
      <c r="O1773" s="10">
        <f t="shared" si="88"/>
        <v>42009</v>
      </c>
      <c r="P1773">
        <f t="shared" si="86"/>
        <v>2</v>
      </c>
    </row>
    <row r="1774" spans="1:16" x14ac:dyDescent="0.2">
      <c r="A1774">
        <f t="shared" si="87"/>
        <v>1773</v>
      </c>
      <c r="B1774" t="s">
        <v>492</v>
      </c>
      <c r="C1774" t="s">
        <v>485</v>
      </c>
      <c r="D1774" t="s">
        <v>135</v>
      </c>
      <c r="E1774">
        <v>31.8</v>
      </c>
      <c r="F1774">
        <v>26.7</v>
      </c>
      <c r="G1774">
        <v>40.1</v>
      </c>
      <c r="H1774">
        <v>28.4</v>
      </c>
      <c r="I1774">
        <v>100</v>
      </c>
      <c r="J1774">
        <v>59.8</v>
      </c>
      <c r="K1774" s="1">
        <v>21234</v>
      </c>
      <c r="L1774">
        <v>14.4</v>
      </c>
      <c r="M1774" s="2">
        <v>0.11</v>
      </c>
      <c r="N1774">
        <v>2015</v>
      </c>
      <c r="O1774" s="10">
        <f t="shared" si="88"/>
        <v>42010</v>
      </c>
      <c r="P1774">
        <f t="shared" si="86"/>
        <v>3</v>
      </c>
    </row>
    <row r="1775" spans="1:16" x14ac:dyDescent="0.2">
      <c r="A1775">
        <f t="shared" si="87"/>
        <v>1774</v>
      </c>
      <c r="B1775" t="s">
        <v>492</v>
      </c>
      <c r="C1775" t="s">
        <v>200</v>
      </c>
      <c r="D1775" t="s">
        <v>135</v>
      </c>
      <c r="E1775">
        <v>26.4</v>
      </c>
      <c r="F1775">
        <v>24.2</v>
      </c>
      <c r="G1775">
        <v>32.9</v>
      </c>
      <c r="H1775">
        <v>39</v>
      </c>
      <c r="I1775">
        <v>47</v>
      </c>
      <c r="J1775">
        <v>59.8</v>
      </c>
      <c r="K1775" s="1">
        <v>9336</v>
      </c>
      <c r="L1775">
        <v>19.600000000000001</v>
      </c>
      <c r="M1775" s="2">
        <v>0.04</v>
      </c>
      <c r="N1775">
        <v>2015</v>
      </c>
      <c r="O1775" s="10">
        <f t="shared" si="88"/>
        <v>42011</v>
      </c>
      <c r="P1775">
        <f t="shared" si="86"/>
        <v>4</v>
      </c>
    </row>
    <row r="1776" spans="1:16" x14ac:dyDescent="0.2">
      <c r="A1776">
        <f t="shared" si="87"/>
        <v>1775</v>
      </c>
      <c r="B1776" t="s">
        <v>492</v>
      </c>
      <c r="C1776" t="s">
        <v>373</v>
      </c>
      <c r="D1776" t="s">
        <v>135</v>
      </c>
      <c r="E1776">
        <v>27.7</v>
      </c>
      <c r="F1776">
        <v>26.7</v>
      </c>
      <c r="G1776">
        <v>42.6</v>
      </c>
      <c r="H1776">
        <v>30.9</v>
      </c>
      <c r="I1776">
        <v>82</v>
      </c>
      <c r="J1776">
        <v>59.8</v>
      </c>
      <c r="K1776" s="1">
        <v>7446</v>
      </c>
      <c r="L1776">
        <v>17.399999999999999</v>
      </c>
      <c r="M1776" s="2">
        <v>0.11</v>
      </c>
      <c r="N1776">
        <v>2015</v>
      </c>
      <c r="O1776" s="10">
        <f t="shared" si="88"/>
        <v>42012</v>
      </c>
      <c r="P1776">
        <f t="shared" si="86"/>
        <v>5</v>
      </c>
    </row>
    <row r="1777" spans="1:16" x14ac:dyDescent="0.2">
      <c r="A1777">
        <f t="shared" si="87"/>
        <v>1776</v>
      </c>
      <c r="B1777" t="s">
        <v>492</v>
      </c>
      <c r="C1777" t="s">
        <v>541</v>
      </c>
      <c r="D1777" t="s">
        <v>102</v>
      </c>
      <c r="E1777">
        <v>24.7</v>
      </c>
      <c r="F1777">
        <v>82.6</v>
      </c>
      <c r="G1777">
        <v>18.899999999999999</v>
      </c>
      <c r="H1777">
        <v>43.5</v>
      </c>
      <c r="I1777">
        <v>28.4</v>
      </c>
      <c r="J1777">
        <v>59.8</v>
      </c>
      <c r="K1777" s="1">
        <v>2473</v>
      </c>
      <c r="L1777">
        <v>15.6</v>
      </c>
      <c r="M1777" s="2">
        <v>0.63</v>
      </c>
      <c r="N1777">
        <v>2015</v>
      </c>
      <c r="O1777" s="10">
        <f t="shared" si="88"/>
        <v>42013</v>
      </c>
      <c r="P1777">
        <f t="shared" si="86"/>
        <v>6</v>
      </c>
    </row>
    <row r="1778" spans="1:16" x14ac:dyDescent="0.2">
      <c r="A1778">
        <f t="shared" si="87"/>
        <v>1777</v>
      </c>
      <c r="B1778" t="s">
        <v>492</v>
      </c>
      <c r="C1778" t="s">
        <v>314</v>
      </c>
      <c r="D1778" t="s">
        <v>70</v>
      </c>
      <c r="E1778">
        <v>31.5</v>
      </c>
      <c r="F1778">
        <v>53.6</v>
      </c>
      <c r="G1778">
        <v>22.5</v>
      </c>
      <c r="H1778">
        <v>42</v>
      </c>
      <c r="I1778">
        <v>47.4</v>
      </c>
      <c r="J1778">
        <v>59.8</v>
      </c>
      <c r="K1778" s="1">
        <v>38675</v>
      </c>
      <c r="L1778">
        <v>46.3</v>
      </c>
      <c r="M1778" s="2">
        <v>0.13</v>
      </c>
      <c r="N1778">
        <v>2015</v>
      </c>
      <c r="O1778" s="10">
        <f t="shared" si="88"/>
        <v>42014</v>
      </c>
      <c r="P1778">
        <f t="shared" si="86"/>
        <v>7</v>
      </c>
    </row>
    <row r="1779" spans="1:16" x14ac:dyDescent="0.2">
      <c r="A1779">
        <f t="shared" si="87"/>
        <v>1778</v>
      </c>
      <c r="B1779" t="s">
        <v>492</v>
      </c>
      <c r="C1779" t="s">
        <v>445</v>
      </c>
      <c r="D1779" t="s">
        <v>57</v>
      </c>
      <c r="E1779">
        <v>20.2</v>
      </c>
      <c r="F1779">
        <v>86.9</v>
      </c>
      <c r="G1779">
        <v>16.3</v>
      </c>
      <c r="H1779">
        <v>50.2</v>
      </c>
      <c r="I1779">
        <v>38.799999999999997</v>
      </c>
      <c r="J1779">
        <v>59.8</v>
      </c>
      <c r="K1779" s="1">
        <v>20314</v>
      </c>
      <c r="L1779">
        <v>36.5</v>
      </c>
      <c r="M1779" s="2">
        <v>0.33</v>
      </c>
      <c r="N1779">
        <v>2015</v>
      </c>
      <c r="O1779" s="10">
        <f t="shared" si="88"/>
        <v>42015</v>
      </c>
      <c r="P1779">
        <f t="shared" si="86"/>
        <v>1</v>
      </c>
    </row>
    <row r="1780" spans="1:16" x14ac:dyDescent="0.2">
      <c r="A1780">
        <f t="shared" si="87"/>
        <v>1779</v>
      </c>
      <c r="B1780" t="s">
        <v>492</v>
      </c>
      <c r="C1780" t="s">
        <v>341</v>
      </c>
      <c r="D1780" t="s">
        <v>169</v>
      </c>
      <c r="E1780">
        <v>20.7</v>
      </c>
      <c r="F1780">
        <v>60</v>
      </c>
      <c r="G1780">
        <v>16.899999999999999</v>
      </c>
      <c r="H1780">
        <v>53.2</v>
      </c>
      <c r="I1780">
        <v>38.799999999999997</v>
      </c>
      <c r="J1780">
        <v>59.8</v>
      </c>
      <c r="K1780" s="1">
        <v>10398</v>
      </c>
      <c r="L1780">
        <v>12.2</v>
      </c>
      <c r="M1780" s="2">
        <v>0.1</v>
      </c>
      <c r="N1780">
        <v>2015</v>
      </c>
      <c r="O1780" s="10">
        <f t="shared" si="88"/>
        <v>42016</v>
      </c>
      <c r="P1780">
        <f t="shared" si="86"/>
        <v>2</v>
      </c>
    </row>
    <row r="1781" spans="1:16" x14ac:dyDescent="0.2">
      <c r="A1781">
        <f t="shared" si="87"/>
        <v>1780</v>
      </c>
      <c r="B1781" t="s">
        <v>492</v>
      </c>
      <c r="C1781" t="s">
        <v>276</v>
      </c>
      <c r="D1781" t="s">
        <v>68</v>
      </c>
      <c r="E1781">
        <v>21.2</v>
      </c>
      <c r="F1781">
        <v>50.3</v>
      </c>
      <c r="G1781">
        <v>25.7</v>
      </c>
      <c r="H1781">
        <v>52.7</v>
      </c>
      <c r="I1781">
        <v>31.3</v>
      </c>
      <c r="J1781">
        <v>59.8</v>
      </c>
      <c r="K1781" s="1">
        <v>16667</v>
      </c>
      <c r="L1781">
        <v>11.9</v>
      </c>
      <c r="M1781" s="2">
        <v>7.0000000000000007E-2</v>
      </c>
      <c r="N1781">
        <v>2015</v>
      </c>
      <c r="O1781" s="10">
        <f t="shared" si="88"/>
        <v>42017</v>
      </c>
      <c r="P1781">
        <f t="shared" si="86"/>
        <v>3</v>
      </c>
    </row>
    <row r="1782" spans="1:16" x14ac:dyDescent="0.2">
      <c r="A1782">
        <f t="shared" si="87"/>
        <v>1781</v>
      </c>
      <c r="B1782" t="s">
        <v>492</v>
      </c>
      <c r="C1782" t="s">
        <v>447</v>
      </c>
      <c r="D1782" t="s">
        <v>299</v>
      </c>
      <c r="E1782">
        <v>29.1</v>
      </c>
      <c r="F1782">
        <v>38.1</v>
      </c>
      <c r="G1782">
        <v>18.100000000000001</v>
      </c>
      <c r="H1782">
        <v>52</v>
      </c>
      <c r="I1782">
        <v>35.200000000000003</v>
      </c>
      <c r="J1782">
        <v>59.8</v>
      </c>
      <c r="K1782" s="1">
        <v>51560</v>
      </c>
      <c r="L1782">
        <v>65.099999999999994</v>
      </c>
      <c r="M1782" s="2">
        <v>0.02</v>
      </c>
      <c r="N1782">
        <v>2015</v>
      </c>
      <c r="O1782" s="10">
        <f t="shared" si="88"/>
        <v>42018</v>
      </c>
      <c r="P1782">
        <f t="shared" si="86"/>
        <v>4</v>
      </c>
    </row>
    <row r="1783" spans="1:16" x14ac:dyDescent="0.2">
      <c r="A1783">
        <f t="shared" si="87"/>
        <v>1782</v>
      </c>
      <c r="B1783" t="s">
        <v>492</v>
      </c>
      <c r="C1783" t="s">
        <v>385</v>
      </c>
      <c r="D1783" t="s">
        <v>129</v>
      </c>
      <c r="E1783">
        <v>24.3</v>
      </c>
      <c r="F1783">
        <v>44.1</v>
      </c>
      <c r="G1783">
        <v>21.6</v>
      </c>
      <c r="H1783">
        <v>53.8</v>
      </c>
      <c r="I1783">
        <v>32.799999999999997</v>
      </c>
      <c r="J1783">
        <v>59.8</v>
      </c>
      <c r="K1783" s="1">
        <v>10798</v>
      </c>
      <c r="L1783">
        <v>17.3</v>
      </c>
      <c r="M1783" s="2">
        <v>0.06</v>
      </c>
      <c r="N1783">
        <v>2015</v>
      </c>
      <c r="O1783" s="10">
        <f t="shared" si="88"/>
        <v>42019</v>
      </c>
      <c r="P1783">
        <f t="shared" si="86"/>
        <v>5</v>
      </c>
    </row>
    <row r="1784" spans="1:16" x14ac:dyDescent="0.2">
      <c r="A1784">
        <f t="shared" si="87"/>
        <v>1783</v>
      </c>
      <c r="B1784" t="s">
        <v>492</v>
      </c>
      <c r="C1784" t="s">
        <v>386</v>
      </c>
      <c r="D1784" t="s">
        <v>299</v>
      </c>
      <c r="E1784">
        <v>19.5</v>
      </c>
      <c r="F1784">
        <v>42.1</v>
      </c>
      <c r="G1784">
        <v>15.2</v>
      </c>
      <c r="H1784">
        <v>64.5</v>
      </c>
      <c r="I1784">
        <v>40.4</v>
      </c>
      <c r="J1784">
        <v>59.8</v>
      </c>
      <c r="K1784" s="1">
        <v>18882</v>
      </c>
      <c r="L1784">
        <v>30.2</v>
      </c>
      <c r="M1784" s="2">
        <v>7.0000000000000007E-2</v>
      </c>
      <c r="N1784">
        <v>2015</v>
      </c>
      <c r="O1784" s="10">
        <f t="shared" si="88"/>
        <v>42020</v>
      </c>
      <c r="P1784">
        <f t="shared" si="86"/>
        <v>6</v>
      </c>
    </row>
    <row r="1785" spans="1:16" x14ac:dyDescent="0.2">
      <c r="A1785">
        <f t="shared" si="87"/>
        <v>1784</v>
      </c>
      <c r="B1785" t="s">
        <v>492</v>
      </c>
      <c r="C1785" t="s">
        <v>519</v>
      </c>
      <c r="D1785" t="s">
        <v>299</v>
      </c>
      <c r="E1785">
        <v>18.100000000000001</v>
      </c>
      <c r="F1785">
        <v>37.4</v>
      </c>
      <c r="G1785">
        <v>17.3</v>
      </c>
      <c r="H1785">
        <v>60.8</v>
      </c>
      <c r="I1785">
        <v>35.4</v>
      </c>
      <c r="J1785">
        <v>59.8</v>
      </c>
      <c r="K1785" s="1">
        <v>54290</v>
      </c>
      <c r="L1785">
        <v>17.2</v>
      </c>
      <c r="M1785" s="2">
        <v>7.0000000000000007E-2</v>
      </c>
      <c r="N1785">
        <v>2015</v>
      </c>
      <c r="O1785" s="10">
        <f t="shared" si="88"/>
        <v>42021</v>
      </c>
      <c r="P1785">
        <f t="shared" si="86"/>
        <v>7</v>
      </c>
    </row>
    <row r="1786" spans="1:16" x14ac:dyDescent="0.2">
      <c r="A1786">
        <f t="shared" si="87"/>
        <v>1785</v>
      </c>
      <c r="B1786" t="s">
        <v>492</v>
      </c>
      <c r="C1786" t="s">
        <v>319</v>
      </c>
      <c r="D1786" t="s">
        <v>226</v>
      </c>
      <c r="E1786">
        <v>23.7</v>
      </c>
      <c r="F1786">
        <v>64.8</v>
      </c>
      <c r="G1786">
        <v>17.3</v>
      </c>
      <c r="H1786">
        <v>55.1</v>
      </c>
      <c r="I1786">
        <v>30.2</v>
      </c>
      <c r="J1786">
        <v>59.8</v>
      </c>
      <c r="K1786" s="1">
        <v>20584</v>
      </c>
      <c r="L1786">
        <v>26.8</v>
      </c>
      <c r="M1786" s="2">
        <v>0.12</v>
      </c>
      <c r="N1786">
        <v>2015</v>
      </c>
      <c r="O1786" s="10">
        <f t="shared" si="88"/>
        <v>42022</v>
      </c>
      <c r="P1786">
        <f t="shared" si="86"/>
        <v>1</v>
      </c>
    </row>
    <row r="1787" spans="1:16" x14ac:dyDescent="0.2">
      <c r="A1787">
        <f t="shared" si="87"/>
        <v>1786</v>
      </c>
      <c r="B1787" t="s">
        <v>492</v>
      </c>
      <c r="C1787" t="s">
        <v>387</v>
      </c>
      <c r="D1787" t="s">
        <v>20</v>
      </c>
      <c r="E1787">
        <v>16.2</v>
      </c>
      <c r="F1787">
        <v>74.900000000000006</v>
      </c>
      <c r="G1787">
        <v>10.9</v>
      </c>
      <c r="H1787">
        <v>65</v>
      </c>
      <c r="I1787">
        <v>29.6</v>
      </c>
      <c r="J1787">
        <v>59.8</v>
      </c>
      <c r="K1787" s="1">
        <v>19665</v>
      </c>
      <c r="L1787">
        <v>19.399999999999999</v>
      </c>
      <c r="M1787" s="2">
        <v>0.27</v>
      </c>
      <c r="N1787">
        <v>2015</v>
      </c>
      <c r="O1787" s="10">
        <f t="shared" si="88"/>
        <v>42023</v>
      </c>
      <c r="P1787">
        <f t="shared" si="86"/>
        <v>2</v>
      </c>
    </row>
    <row r="1788" spans="1:16" x14ac:dyDescent="0.2">
      <c r="A1788">
        <f t="shared" si="87"/>
        <v>1787</v>
      </c>
      <c r="B1788" t="s">
        <v>492</v>
      </c>
      <c r="C1788" t="s">
        <v>542</v>
      </c>
      <c r="D1788" t="s">
        <v>383</v>
      </c>
      <c r="E1788">
        <v>30.1</v>
      </c>
      <c r="F1788">
        <v>46.8</v>
      </c>
      <c r="G1788">
        <v>22.8</v>
      </c>
      <c r="H1788">
        <v>44.8</v>
      </c>
      <c r="I1788">
        <v>33.9</v>
      </c>
      <c r="J1788">
        <v>59.8</v>
      </c>
      <c r="K1788" s="1">
        <v>47849</v>
      </c>
      <c r="L1788">
        <v>17.5</v>
      </c>
      <c r="M1788" s="2">
        <v>0.09</v>
      </c>
      <c r="N1788">
        <v>2015</v>
      </c>
      <c r="O1788" s="10">
        <f t="shared" si="88"/>
        <v>42024</v>
      </c>
      <c r="P1788">
        <f t="shared" si="86"/>
        <v>3</v>
      </c>
    </row>
    <row r="1789" spans="1:16" x14ac:dyDescent="0.2">
      <c r="A1789">
        <f t="shared" si="87"/>
        <v>1788</v>
      </c>
      <c r="B1789" t="s">
        <v>492</v>
      </c>
      <c r="C1789" t="s">
        <v>390</v>
      </c>
      <c r="D1789" t="s">
        <v>151</v>
      </c>
      <c r="E1789">
        <v>25.9</v>
      </c>
      <c r="F1789">
        <v>69.099999999999994</v>
      </c>
      <c r="G1789">
        <v>18.399999999999999</v>
      </c>
      <c r="H1789">
        <v>44.6</v>
      </c>
      <c r="I1789">
        <v>70.400000000000006</v>
      </c>
      <c r="J1789">
        <v>59.8</v>
      </c>
      <c r="K1789" s="1">
        <v>20951</v>
      </c>
      <c r="L1789">
        <v>25.9</v>
      </c>
      <c r="M1789" s="2">
        <v>0.23</v>
      </c>
      <c r="N1789">
        <v>2015</v>
      </c>
      <c r="O1789" s="10">
        <f t="shared" si="88"/>
        <v>42025</v>
      </c>
      <c r="P1789">
        <f t="shared" si="86"/>
        <v>4</v>
      </c>
    </row>
    <row r="1790" spans="1:16" x14ac:dyDescent="0.2">
      <c r="A1790">
        <f t="shared" si="87"/>
        <v>1789</v>
      </c>
      <c r="B1790" t="s">
        <v>492</v>
      </c>
      <c r="C1790" t="s">
        <v>503</v>
      </c>
      <c r="D1790" t="s">
        <v>383</v>
      </c>
      <c r="E1790">
        <v>20.2</v>
      </c>
      <c r="F1790">
        <v>49.7</v>
      </c>
      <c r="G1790">
        <v>16.2</v>
      </c>
      <c r="H1790">
        <v>60.6</v>
      </c>
      <c r="I1790">
        <v>44.5</v>
      </c>
      <c r="J1790">
        <v>59.8</v>
      </c>
      <c r="K1790" s="1">
        <v>19090</v>
      </c>
      <c r="L1790">
        <v>18.8</v>
      </c>
      <c r="M1790" s="2">
        <v>0.09</v>
      </c>
      <c r="N1790">
        <v>2015</v>
      </c>
      <c r="O1790" s="10">
        <f t="shared" si="88"/>
        <v>42026</v>
      </c>
      <c r="P1790">
        <f t="shared" si="86"/>
        <v>5</v>
      </c>
    </row>
    <row r="1791" spans="1:16" x14ac:dyDescent="0.2">
      <c r="A1791">
        <f t="shared" si="87"/>
        <v>1790</v>
      </c>
      <c r="B1791" t="s">
        <v>492</v>
      </c>
      <c r="C1791" t="s">
        <v>304</v>
      </c>
      <c r="D1791" t="s">
        <v>14</v>
      </c>
      <c r="E1791">
        <v>31.7</v>
      </c>
      <c r="F1791">
        <v>29.6</v>
      </c>
      <c r="G1791">
        <v>22</v>
      </c>
      <c r="H1791">
        <v>46.6</v>
      </c>
      <c r="I1791">
        <v>31.2</v>
      </c>
      <c r="J1791">
        <v>59.8</v>
      </c>
      <c r="K1791" s="1">
        <v>29885</v>
      </c>
      <c r="L1791">
        <v>14.1</v>
      </c>
      <c r="M1791" s="2">
        <v>0.05</v>
      </c>
      <c r="N1791">
        <v>2015</v>
      </c>
      <c r="O1791" s="10">
        <f t="shared" si="88"/>
        <v>42027</v>
      </c>
      <c r="P1791">
        <f t="shared" si="86"/>
        <v>6</v>
      </c>
    </row>
    <row r="1792" spans="1:16" x14ac:dyDescent="0.2">
      <c r="A1792">
        <f t="shared" si="87"/>
        <v>1791</v>
      </c>
      <c r="B1792" t="s">
        <v>492</v>
      </c>
      <c r="C1792" t="s">
        <v>520</v>
      </c>
      <c r="D1792" t="s">
        <v>177</v>
      </c>
      <c r="E1792">
        <v>29.5</v>
      </c>
      <c r="F1792">
        <v>46.2</v>
      </c>
      <c r="G1792">
        <v>22.3</v>
      </c>
      <c r="H1792">
        <v>41.7</v>
      </c>
      <c r="I1792">
        <v>90.2</v>
      </c>
      <c r="J1792">
        <v>59.8</v>
      </c>
      <c r="K1792" s="1">
        <v>11259</v>
      </c>
      <c r="L1792">
        <v>10.6</v>
      </c>
      <c r="M1792" s="2">
        <v>0.16</v>
      </c>
      <c r="N1792">
        <v>2015</v>
      </c>
      <c r="O1792" s="10">
        <f t="shared" si="88"/>
        <v>42028</v>
      </c>
      <c r="P1792">
        <f t="shared" si="86"/>
        <v>7</v>
      </c>
    </row>
    <row r="1793" spans="1:16" x14ac:dyDescent="0.2">
      <c r="A1793">
        <f t="shared" si="87"/>
        <v>1792</v>
      </c>
      <c r="B1793" t="s">
        <v>492</v>
      </c>
      <c r="C1793" t="s">
        <v>490</v>
      </c>
      <c r="D1793" t="s">
        <v>20</v>
      </c>
      <c r="E1793">
        <v>16.100000000000001</v>
      </c>
      <c r="F1793">
        <v>73.3</v>
      </c>
      <c r="G1793">
        <v>10.6</v>
      </c>
      <c r="H1793">
        <v>61.6</v>
      </c>
      <c r="I1793">
        <v>29.2</v>
      </c>
      <c r="J1793">
        <v>59.8</v>
      </c>
      <c r="K1793" s="1">
        <v>20161</v>
      </c>
      <c r="L1793">
        <v>19.100000000000001</v>
      </c>
      <c r="M1793" s="2">
        <v>0.23</v>
      </c>
      <c r="N1793">
        <v>2015</v>
      </c>
      <c r="O1793" s="10">
        <f t="shared" si="88"/>
        <v>42029</v>
      </c>
      <c r="P1793">
        <f t="shared" si="86"/>
        <v>1</v>
      </c>
    </row>
    <row r="1794" spans="1:16" x14ac:dyDescent="0.2">
      <c r="A1794">
        <f t="shared" si="87"/>
        <v>1793</v>
      </c>
      <c r="B1794" t="s">
        <v>492</v>
      </c>
      <c r="C1794" t="s">
        <v>543</v>
      </c>
      <c r="D1794" t="s">
        <v>299</v>
      </c>
      <c r="E1794">
        <v>19.3</v>
      </c>
      <c r="F1794">
        <v>48</v>
      </c>
      <c r="G1794">
        <v>11.8</v>
      </c>
      <c r="H1794">
        <v>62.1</v>
      </c>
      <c r="I1794">
        <v>37.700000000000003</v>
      </c>
      <c r="J1794">
        <v>59.8</v>
      </c>
      <c r="K1794" s="1">
        <v>36353</v>
      </c>
      <c r="L1794">
        <v>61.2</v>
      </c>
      <c r="M1794" s="2">
        <v>0.05</v>
      </c>
      <c r="N1794">
        <v>2015</v>
      </c>
      <c r="O1794" s="10">
        <f t="shared" si="88"/>
        <v>42030</v>
      </c>
      <c r="P1794">
        <f t="shared" si="86"/>
        <v>2</v>
      </c>
    </row>
    <row r="1795" spans="1:16" x14ac:dyDescent="0.2">
      <c r="A1795">
        <f t="shared" si="87"/>
        <v>1794</v>
      </c>
      <c r="B1795" t="s">
        <v>492</v>
      </c>
      <c r="C1795" t="s">
        <v>544</v>
      </c>
      <c r="D1795" t="s">
        <v>47</v>
      </c>
      <c r="E1795">
        <v>21</v>
      </c>
      <c r="F1795">
        <v>34.299999999999997</v>
      </c>
      <c r="G1795">
        <v>20.2</v>
      </c>
      <c r="H1795">
        <v>63.3</v>
      </c>
      <c r="I1795">
        <v>29.1</v>
      </c>
      <c r="J1795">
        <v>59.8</v>
      </c>
      <c r="K1795" s="1">
        <v>10243</v>
      </c>
      <c r="L1795">
        <v>19</v>
      </c>
      <c r="M1795" s="2">
        <v>0.03</v>
      </c>
      <c r="N1795">
        <v>2015</v>
      </c>
      <c r="O1795" s="10">
        <f t="shared" si="88"/>
        <v>42031</v>
      </c>
      <c r="P1795">
        <f t="shared" ref="P1795:P1858" si="89" xml:space="preserve"> WEEKDAY(O:O,1)</f>
        <v>3</v>
      </c>
    </row>
    <row r="1796" spans="1:16" x14ac:dyDescent="0.2">
      <c r="A1796">
        <f t="shared" ref="A1796:A1859" si="90">A1795+1</f>
        <v>1795</v>
      </c>
      <c r="B1796" t="s">
        <v>492</v>
      </c>
      <c r="C1796" t="s">
        <v>457</v>
      </c>
      <c r="D1796" t="s">
        <v>129</v>
      </c>
      <c r="E1796">
        <v>24.3</v>
      </c>
      <c r="F1796">
        <v>46.3</v>
      </c>
      <c r="G1796">
        <v>21.8</v>
      </c>
      <c r="H1796">
        <v>47.7</v>
      </c>
      <c r="I1796">
        <v>32.1</v>
      </c>
      <c r="J1796">
        <v>59.8</v>
      </c>
      <c r="K1796" s="1">
        <v>12326</v>
      </c>
      <c r="L1796">
        <v>14.6</v>
      </c>
      <c r="M1796" s="2">
        <v>0.05</v>
      </c>
      <c r="N1796">
        <v>2015</v>
      </c>
      <c r="O1796" s="10">
        <f t="shared" si="88"/>
        <v>42032</v>
      </c>
      <c r="P1796">
        <f t="shared" si="89"/>
        <v>4</v>
      </c>
    </row>
    <row r="1797" spans="1:16" x14ac:dyDescent="0.2">
      <c r="A1797">
        <f t="shared" si="90"/>
        <v>1796</v>
      </c>
      <c r="B1797" t="s">
        <v>492</v>
      </c>
      <c r="C1797" t="s">
        <v>491</v>
      </c>
      <c r="D1797" t="s">
        <v>14</v>
      </c>
      <c r="E1797">
        <v>26.8</v>
      </c>
      <c r="F1797">
        <v>21</v>
      </c>
      <c r="G1797">
        <v>19.399999999999999</v>
      </c>
      <c r="H1797">
        <v>57.5</v>
      </c>
      <c r="I1797">
        <v>49</v>
      </c>
      <c r="J1797">
        <v>59.8</v>
      </c>
      <c r="K1797">
        <v>23873.8</v>
      </c>
      <c r="L1797">
        <v>18.399999999999999</v>
      </c>
      <c r="M1797" s="2">
        <v>0.25</v>
      </c>
      <c r="N1797">
        <v>2015</v>
      </c>
      <c r="O1797" s="10">
        <f t="shared" si="88"/>
        <v>42033</v>
      </c>
      <c r="P1797">
        <f t="shared" si="89"/>
        <v>5</v>
      </c>
    </row>
    <row r="1798" spans="1:16" x14ac:dyDescent="0.2">
      <c r="A1798">
        <f t="shared" si="90"/>
        <v>1797</v>
      </c>
      <c r="B1798" t="s">
        <v>492</v>
      </c>
      <c r="C1798" t="s">
        <v>403</v>
      </c>
      <c r="D1798" t="s">
        <v>181</v>
      </c>
      <c r="E1798">
        <v>18.600000000000001</v>
      </c>
      <c r="F1798">
        <v>80.3</v>
      </c>
      <c r="G1798">
        <v>17</v>
      </c>
      <c r="H1798">
        <v>50</v>
      </c>
      <c r="I1798">
        <v>50</v>
      </c>
      <c r="J1798">
        <v>59.8</v>
      </c>
      <c r="K1798" s="1">
        <v>10159</v>
      </c>
      <c r="L1798">
        <v>17</v>
      </c>
      <c r="M1798" s="2">
        <v>0.25</v>
      </c>
      <c r="N1798">
        <v>2015</v>
      </c>
      <c r="O1798" s="10">
        <f t="shared" si="88"/>
        <v>42034</v>
      </c>
      <c r="P1798">
        <f t="shared" si="89"/>
        <v>6</v>
      </c>
    </row>
    <row r="1799" spans="1:16" x14ac:dyDescent="0.2">
      <c r="A1799">
        <f t="shared" si="90"/>
        <v>1798</v>
      </c>
      <c r="B1799" t="s">
        <v>492</v>
      </c>
      <c r="C1799" t="s">
        <v>406</v>
      </c>
      <c r="D1799" t="s">
        <v>151</v>
      </c>
      <c r="E1799">
        <v>31.2</v>
      </c>
      <c r="F1799">
        <v>54.5</v>
      </c>
      <c r="G1799">
        <v>17.899999999999999</v>
      </c>
      <c r="H1799">
        <v>48.1</v>
      </c>
      <c r="I1799">
        <v>44.8</v>
      </c>
      <c r="J1799">
        <v>59.8</v>
      </c>
      <c r="K1799" s="1">
        <v>9020</v>
      </c>
      <c r="L1799">
        <v>17.100000000000001</v>
      </c>
      <c r="M1799" s="2">
        <v>0.16</v>
      </c>
      <c r="N1799">
        <v>2015</v>
      </c>
      <c r="O1799" s="10">
        <f t="shared" si="88"/>
        <v>42035</v>
      </c>
      <c r="P1799">
        <f t="shared" si="89"/>
        <v>7</v>
      </c>
    </row>
    <row r="1800" spans="1:16" x14ac:dyDescent="0.2">
      <c r="A1800">
        <f t="shared" si="90"/>
        <v>1799</v>
      </c>
      <c r="B1800" t="s">
        <v>492</v>
      </c>
      <c r="C1800" t="s">
        <v>460</v>
      </c>
      <c r="D1800" t="s">
        <v>44</v>
      </c>
      <c r="E1800">
        <v>25.5</v>
      </c>
      <c r="F1800">
        <v>43.1</v>
      </c>
      <c r="G1800">
        <v>16.3</v>
      </c>
      <c r="H1800">
        <v>55.5</v>
      </c>
      <c r="I1800">
        <v>32.6</v>
      </c>
      <c r="J1800">
        <v>59.8</v>
      </c>
      <c r="K1800" s="1">
        <v>52316</v>
      </c>
      <c r="L1800">
        <v>16.899999999999999</v>
      </c>
      <c r="M1800" s="2">
        <v>0.08</v>
      </c>
      <c r="N1800">
        <v>2015</v>
      </c>
      <c r="O1800" s="10">
        <f t="shared" si="88"/>
        <v>42036</v>
      </c>
      <c r="P1800">
        <f t="shared" si="89"/>
        <v>1</v>
      </c>
    </row>
    <row r="1801" spans="1:16" x14ac:dyDescent="0.2">
      <c r="A1801">
        <f t="shared" si="90"/>
        <v>1800</v>
      </c>
      <c r="B1801" t="s">
        <v>492</v>
      </c>
      <c r="C1801" t="s">
        <v>407</v>
      </c>
      <c r="D1801" t="s">
        <v>14</v>
      </c>
      <c r="E1801">
        <v>28.5</v>
      </c>
      <c r="F1801">
        <v>36</v>
      </c>
      <c r="G1801">
        <v>27.5</v>
      </c>
      <c r="H1801">
        <v>44.2</v>
      </c>
      <c r="I1801">
        <v>54.5</v>
      </c>
      <c r="J1801">
        <v>59.8</v>
      </c>
      <c r="K1801" s="1">
        <v>24550</v>
      </c>
      <c r="L1801">
        <v>18.3</v>
      </c>
      <c r="M1801" s="2">
        <v>7.0000000000000007E-2</v>
      </c>
      <c r="N1801">
        <v>2015</v>
      </c>
      <c r="O1801" s="10">
        <f t="shared" si="88"/>
        <v>42037</v>
      </c>
      <c r="P1801">
        <f t="shared" si="89"/>
        <v>2</v>
      </c>
    </row>
    <row r="1802" spans="1:16" x14ac:dyDescent="0.2">
      <c r="A1802">
        <f t="shared" si="90"/>
        <v>1801</v>
      </c>
      <c r="B1802" t="s">
        <v>492</v>
      </c>
      <c r="C1802" t="s">
        <v>545</v>
      </c>
      <c r="D1802" t="s">
        <v>57</v>
      </c>
      <c r="E1802">
        <v>17.8</v>
      </c>
      <c r="F1802">
        <v>50.1</v>
      </c>
      <c r="G1802">
        <v>22.4</v>
      </c>
      <c r="H1802">
        <v>58.7</v>
      </c>
      <c r="I1802">
        <v>30.4</v>
      </c>
      <c r="J1802">
        <v>59.8</v>
      </c>
      <c r="K1802" s="1">
        <v>30704</v>
      </c>
      <c r="L1802">
        <v>32.200000000000003</v>
      </c>
      <c r="M1802" s="2">
        <v>0.09</v>
      </c>
      <c r="N1802">
        <v>2015</v>
      </c>
      <c r="O1802" s="10">
        <f t="shared" si="88"/>
        <v>42038</v>
      </c>
      <c r="P1802">
        <f t="shared" si="89"/>
        <v>3</v>
      </c>
    </row>
    <row r="1803" spans="1:16" x14ac:dyDescent="0.2">
      <c r="A1803">
        <f t="shared" si="90"/>
        <v>1802</v>
      </c>
      <c r="B1803" t="s">
        <v>492</v>
      </c>
      <c r="C1803" t="s">
        <v>461</v>
      </c>
      <c r="D1803" t="s">
        <v>59</v>
      </c>
      <c r="E1803">
        <v>34.1</v>
      </c>
      <c r="F1803">
        <v>33.1</v>
      </c>
      <c r="G1803">
        <v>17.399999999999999</v>
      </c>
      <c r="H1803">
        <v>48.5</v>
      </c>
      <c r="I1803">
        <v>85.9</v>
      </c>
      <c r="J1803">
        <v>59.8</v>
      </c>
      <c r="K1803" s="1">
        <v>46227</v>
      </c>
      <c r="L1803">
        <v>14.4</v>
      </c>
      <c r="M1803" s="2">
        <v>7.0000000000000007E-2</v>
      </c>
      <c r="N1803">
        <v>2015</v>
      </c>
      <c r="O1803" s="10">
        <f t="shared" si="88"/>
        <v>42039</v>
      </c>
      <c r="P1803">
        <f t="shared" si="89"/>
        <v>4</v>
      </c>
    </row>
    <row r="1804" spans="1:16" x14ac:dyDescent="0.2">
      <c r="A1804">
        <f t="shared" si="90"/>
        <v>1803</v>
      </c>
      <c r="B1804" t="s">
        <v>492</v>
      </c>
      <c r="C1804" t="s">
        <v>512</v>
      </c>
      <c r="D1804" t="s">
        <v>59</v>
      </c>
      <c r="E1804">
        <v>16.2</v>
      </c>
      <c r="F1804">
        <v>21.4</v>
      </c>
      <c r="G1804">
        <v>8</v>
      </c>
      <c r="H1804">
        <v>75.8</v>
      </c>
      <c r="I1804">
        <v>57.8</v>
      </c>
      <c r="J1804">
        <v>59.8</v>
      </c>
      <c r="K1804" s="1">
        <v>50260</v>
      </c>
      <c r="L1804">
        <v>14.9</v>
      </c>
      <c r="M1804" s="2">
        <v>0.02</v>
      </c>
      <c r="N1804">
        <v>2015</v>
      </c>
      <c r="O1804" s="10">
        <f t="shared" si="88"/>
        <v>42040</v>
      </c>
      <c r="P1804">
        <f t="shared" si="89"/>
        <v>5</v>
      </c>
    </row>
    <row r="1805" spans="1:16" x14ac:dyDescent="0.2">
      <c r="A1805">
        <f t="shared" si="90"/>
        <v>1804</v>
      </c>
      <c r="B1805">
        <v>1</v>
      </c>
      <c r="C1805" t="s">
        <v>15</v>
      </c>
      <c r="D1805" t="s">
        <v>14</v>
      </c>
      <c r="E1805">
        <v>95.6</v>
      </c>
      <c r="F1805">
        <v>64</v>
      </c>
      <c r="G1805">
        <v>97.6</v>
      </c>
      <c r="H1805">
        <v>99.8</v>
      </c>
      <c r="I1805">
        <v>97.8</v>
      </c>
      <c r="J1805">
        <v>95.2</v>
      </c>
      <c r="K1805" s="1">
        <v>2243</v>
      </c>
      <c r="L1805">
        <v>6.9</v>
      </c>
      <c r="M1805" s="2">
        <v>0.27</v>
      </c>
      <c r="N1805">
        <v>2016</v>
      </c>
      <c r="O1805" s="10">
        <f>DATE(N1805,1,A2)</f>
        <v>42370</v>
      </c>
      <c r="P1805">
        <f t="shared" si="89"/>
        <v>6</v>
      </c>
    </row>
    <row r="1806" spans="1:16" x14ac:dyDescent="0.2">
      <c r="A1806">
        <f t="shared" si="90"/>
        <v>1805</v>
      </c>
      <c r="B1806">
        <v>2</v>
      </c>
      <c r="C1806" t="s">
        <v>21</v>
      </c>
      <c r="D1806" t="s">
        <v>20</v>
      </c>
      <c r="E1806">
        <v>86.5</v>
      </c>
      <c r="F1806">
        <v>94.4</v>
      </c>
      <c r="G1806">
        <v>98.9</v>
      </c>
      <c r="H1806">
        <v>98.8</v>
      </c>
      <c r="I1806">
        <v>73.099999999999994</v>
      </c>
      <c r="J1806">
        <v>94.2</v>
      </c>
      <c r="K1806" s="1">
        <v>19919</v>
      </c>
      <c r="L1806">
        <v>11.6</v>
      </c>
      <c r="M1806" s="2">
        <v>0.34</v>
      </c>
      <c r="N1806">
        <v>2016</v>
      </c>
      <c r="O1806" s="10">
        <f t="shared" ref="O1806:O1869" si="91">DATE(N1806,1,A3)</f>
        <v>42371</v>
      </c>
      <c r="P1806">
        <f t="shared" si="89"/>
        <v>7</v>
      </c>
    </row>
    <row r="1807" spans="1:16" x14ac:dyDescent="0.2">
      <c r="A1807">
        <f t="shared" si="90"/>
        <v>1806</v>
      </c>
      <c r="B1807">
        <v>3</v>
      </c>
      <c r="C1807" t="s">
        <v>17</v>
      </c>
      <c r="D1807" t="s">
        <v>14</v>
      </c>
      <c r="E1807">
        <v>92.5</v>
      </c>
      <c r="F1807">
        <v>76.3</v>
      </c>
      <c r="G1807">
        <v>96.2</v>
      </c>
      <c r="H1807">
        <v>99.9</v>
      </c>
      <c r="I1807">
        <v>63.3</v>
      </c>
      <c r="J1807">
        <v>93.9</v>
      </c>
      <c r="K1807" s="1">
        <v>15596</v>
      </c>
      <c r="L1807">
        <v>7.8</v>
      </c>
      <c r="M1807" s="2">
        <v>0.22</v>
      </c>
      <c r="N1807">
        <v>2016</v>
      </c>
      <c r="O1807" s="10">
        <f t="shared" si="91"/>
        <v>42372</v>
      </c>
      <c r="P1807">
        <f t="shared" si="89"/>
        <v>1</v>
      </c>
    </row>
    <row r="1808" spans="1:16" x14ac:dyDescent="0.2">
      <c r="A1808">
        <f t="shared" si="90"/>
        <v>1807</v>
      </c>
      <c r="B1808">
        <v>4</v>
      </c>
      <c r="C1808" t="s">
        <v>19</v>
      </c>
      <c r="D1808" t="s">
        <v>20</v>
      </c>
      <c r="E1808">
        <v>88.2</v>
      </c>
      <c r="F1808">
        <v>91.5</v>
      </c>
      <c r="G1808">
        <v>96.7</v>
      </c>
      <c r="H1808">
        <v>97</v>
      </c>
      <c r="I1808">
        <v>55</v>
      </c>
      <c r="J1808">
        <v>92.8</v>
      </c>
      <c r="K1808" s="1">
        <v>18812</v>
      </c>
      <c r="L1808">
        <v>11.8</v>
      </c>
      <c r="M1808" s="2">
        <v>0.34</v>
      </c>
      <c r="N1808">
        <v>2016</v>
      </c>
      <c r="O1808" s="10">
        <f t="shared" si="91"/>
        <v>42373</v>
      </c>
      <c r="P1808">
        <f t="shared" si="89"/>
        <v>2</v>
      </c>
    </row>
    <row r="1809" spans="1:16" x14ac:dyDescent="0.2">
      <c r="A1809">
        <f t="shared" si="90"/>
        <v>1808</v>
      </c>
      <c r="B1809">
        <v>5</v>
      </c>
      <c r="C1809" t="s">
        <v>16</v>
      </c>
      <c r="D1809" t="s">
        <v>14</v>
      </c>
      <c r="E1809">
        <v>89.4</v>
      </c>
      <c r="F1809">
        <v>84</v>
      </c>
      <c r="G1809">
        <v>88.6</v>
      </c>
      <c r="H1809">
        <v>99.7</v>
      </c>
      <c r="I1809">
        <v>95.4</v>
      </c>
      <c r="J1809">
        <v>92</v>
      </c>
      <c r="K1809" s="1">
        <v>11074</v>
      </c>
      <c r="L1809">
        <v>9</v>
      </c>
      <c r="M1809" s="2">
        <v>0.33</v>
      </c>
      <c r="N1809">
        <v>2016</v>
      </c>
      <c r="O1809" s="10">
        <f t="shared" si="91"/>
        <v>42374</v>
      </c>
      <c r="P1809">
        <f t="shared" si="89"/>
        <v>3</v>
      </c>
    </row>
    <row r="1810" spans="1:16" x14ac:dyDescent="0.2">
      <c r="A1810">
        <f t="shared" si="90"/>
        <v>1809</v>
      </c>
      <c r="B1810">
        <v>6</v>
      </c>
      <c r="C1810" t="s">
        <v>13</v>
      </c>
      <c r="D1810" t="s">
        <v>14</v>
      </c>
      <c r="E1810">
        <v>83.6</v>
      </c>
      <c r="F1810">
        <v>77.2</v>
      </c>
      <c r="G1810">
        <v>99</v>
      </c>
      <c r="H1810">
        <v>99.8</v>
      </c>
      <c r="I1810">
        <v>45.2</v>
      </c>
      <c r="J1810">
        <v>91.6</v>
      </c>
      <c r="K1810" s="1">
        <v>20152</v>
      </c>
      <c r="L1810">
        <v>8.9</v>
      </c>
      <c r="M1810" s="2">
        <v>0.25</v>
      </c>
      <c r="N1810">
        <v>2016</v>
      </c>
      <c r="O1810" s="10">
        <f t="shared" si="91"/>
        <v>42375</v>
      </c>
      <c r="P1810">
        <f t="shared" si="89"/>
        <v>4</v>
      </c>
    </row>
    <row r="1811" spans="1:16" x14ac:dyDescent="0.2">
      <c r="A1811">
        <f t="shared" si="90"/>
        <v>1810</v>
      </c>
      <c r="B1811">
        <v>7</v>
      </c>
      <c r="C1811" t="s">
        <v>18</v>
      </c>
      <c r="D1811" t="s">
        <v>14</v>
      </c>
      <c r="E1811">
        <v>85.1</v>
      </c>
      <c r="F1811">
        <v>78.5</v>
      </c>
      <c r="G1811">
        <v>91.9</v>
      </c>
      <c r="H1811">
        <v>99.3</v>
      </c>
      <c r="I1811">
        <v>52.1</v>
      </c>
      <c r="J1811">
        <v>90.1</v>
      </c>
      <c r="K1811" s="1">
        <v>7929</v>
      </c>
      <c r="L1811">
        <v>8.4</v>
      </c>
      <c r="M1811" s="2">
        <v>0.27</v>
      </c>
      <c r="N1811">
        <v>2016</v>
      </c>
      <c r="O1811" s="10">
        <f t="shared" si="91"/>
        <v>42376</v>
      </c>
      <c r="P1811">
        <f t="shared" si="89"/>
        <v>5</v>
      </c>
    </row>
    <row r="1812" spans="1:16" x14ac:dyDescent="0.2">
      <c r="A1812">
        <f t="shared" si="90"/>
        <v>1811</v>
      </c>
      <c r="B1812">
        <v>8</v>
      </c>
      <c r="C1812" t="s">
        <v>23</v>
      </c>
      <c r="D1812" t="s">
        <v>20</v>
      </c>
      <c r="E1812">
        <v>83.3</v>
      </c>
      <c r="F1812">
        <v>96</v>
      </c>
      <c r="G1812">
        <v>88.5</v>
      </c>
      <c r="H1812">
        <v>96.7</v>
      </c>
      <c r="I1812">
        <v>53.7</v>
      </c>
      <c r="J1812">
        <v>89.1</v>
      </c>
      <c r="K1812" s="1">
        <v>15060</v>
      </c>
      <c r="L1812">
        <v>11.7</v>
      </c>
      <c r="M1812" s="2">
        <v>0.51</v>
      </c>
      <c r="N1812">
        <v>2016</v>
      </c>
      <c r="O1812" s="10">
        <f t="shared" si="91"/>
        <v>42377</v>
      </c>
      <c r="P1812">
        <f t="shared" si="89"/>
        <v>6</v>
      </c>
    </row>
    <row r="1813" spans="1:16" x14ac:dyDescent="0.2">
      <c r="A1813">
        <f t="shared" si="90"/>
        <v>1812</v>
      </c>
      <c r="B1813">
        <v>9</v>
      </c>
      <c r="C1813" t="s">
        <v>29</v>
      </c>
      <c r="D1813" t="s">
        <v>30</v>
      </c>
      <c r="E1813">
        <v>77</v>
      </c>
      <c r="F1813">
        <v>97.9</v>
      </c>
      <c r="G1813">
        <v>95</v>
      </c>
      <c r="H1813">
        <v>91.1</v>
      </c>
      <c r="I1813">
        <v>80</v>
      </c>
      <c r="J1813">
        <v>88.3</v>
      </c>
      <c r="K1813" s="1">
        <v>18178</v>
      </c>
      <c r="L1813">
        <v>14.7</v>
      </c>
      <c r="M1813" s="2">
        <v>0.37</v>
      </c>
      <c r="N1813">
        <v>2016</v>
      </c>
      <c r="O1813" s="10">
        <f t="shared" si="91"/>
        <v>42378</v>
      </c>
      <c r="P1813">
        <f t="shared" si="89"/>
        <v>7</v>
      </c>
    </row>
    <row r="1814" spans="1:16" x14ac:dyDescent="0.2">
      <c r="A1814">
        <f t="shared" si="90"/>
        <v>1813</v>
      </c>
      <c r="B1814">
        <v>10</v>
      </c>
      <c r="C1814" t="s">
        <v>26</v>
      </c>
      <c r="D1814" t="s">
        <v>14</v>
      </c>
      <c r="E1814">
        <v>85.7</v>
      </c>
      <c r="F1814">
        <v>65</v>
      </c>
      <c r="G1814">
        <v>88.9</v>
      </c>
      <c r="H1814">
        <v>99.2</v>
      </c>
      <c r="I1814">
        <v>36.6</v>
      </c>
      <c r="J1814">
        <v>87.9</v>
      </c>
      <c r="K1814" s="1">
        <v>14221</v>
      </c>
      <c r="L1814">
        <v>6.9</v>
      </c>
      <c r="M1814" s="2">
        <v>0.21</v>
      </c>
      <c r="N1814">
        <v>2016</v>
      </c>
      <c r="O1814" s="10">
        <f t="shared" si="91"/>
        <v>42379</v>
      </c>
      <c r="P1814">
        <f t="shared" si="89"/>
        <v>1</v>
      </c>
    </row>
    <row r="1815" spans="1:16" x14ac:dyDescent="0.2">
      <c r="A1815">
        <f t="shared" si="90"/>
        <v>1814</v>
      </c>
      <c r="B1815">
        <v>11</v>
      </c>
      <c r="C1815" t="s">
        <v>27</v>
      </c>
      <c r="D1815" t="s">
        <v>14</v>
      </c>
      <c r="E1815">
        <v>77.599999999999994</v>
      </c>
      <c r="F1815">
        <v>70</v>
      </c>
      <c r="G1815">
        <v>90.4</v>
      </c>
      <c r="H1815">
        <v>98.2</v>
      </c>
      <c r="I1815">
        <v>100</v>
      </c>
      <c r="J1815">
        <v>87.6</v>
      </c>
      <c r="K1815" s="1">
        <v>15128</v>
      </c>
      <c r="L1815">
        <v>3.6</v>
      </c>
      <c r="M1815" s="2">
        <v>0.23</v>
      </c>
      <c r="N1815">
        <v>2016</v>
      </c>
      <c r="O1815" s="10">
        <f t="shared" si="91"/>
        <v>42380</v>
      </c>
      <c r="P1815">
        <f t="shared" si="89"/>
        <v>2</v>
      </c>
    </row>
    <row r="1816" spans="1:16" x14ac:dyDescent="0.2">
      <c r="A1816">
        <f t="shared" si="90"/>
        <v>1815</v>
      </c>
      <c r="B1816">
        <v>12</v>
      </c>
      <c r="C1816" t="s">
        <v>24</v>
      </c>
      <c r="D1816" t="s">
        <v>14</v>
      </c>
      <c r="E1816">
        <v>86.5</v>
      </c>
      <c r="F1816">
        <v>64.3</v>
      </c>
      <c r="G1816">
        <v>87.8</v>
      </c>
      <c r="H1816">
        <v>97.2</v>
      </c>
      <c r="I1816">
        <v>43.3</v>
      </c>
      <c r="J1816">
        <v>87.4</v>
      </c>
      <c r="K1816" s="1">
        <v>11751</v>
      </c>
      <c r="L1816">
        <v>4.4000000000000004</v>
      </c>
      <c r="M1816" s="2">
        <v>0.2</v>
      </c>
      <c r="N1816">
        <v>2016</v>
      </c>
      <c r="O1816" s="10">
        <f t="shared" si="91"/>
        <v>42381</v>
      </c>
      <c r="P1816">
        <f t="shared" si="89"/>
        <v>3</v>
      </c>
    </row>
    <row r="1817" spans="1:16" x14ac:dyDescent="0.2">
      <c r="A1817">
        <f t="shared" si="90"/>
        <v>1816</v>
      </c>
      <c r="B1817">
        <v>13</v>
      </c>
      <c r="C1817" t="s">
        <v>22</v>
      </c>
      <c r="D1817" t="s">
        <v>14</v>
      </c>
      <c r="E1817">
        <v>80.400000000000006</v>
      </c>
      <c r="F1817">
        <v>61.9</v>
      </c>
      <c r="G1817">
        <v>91.1</v>
      </c>
      <c r="H1817">
        <v>99.7</v>
      </c>
      <c r="I1817">
        <v>47.9</v>
      </c>
      <c r="J1817">
        <v>87.2</v>
      </c>
      <c r="K1817" s="1">
        <v>36186</v>
      </c>
      <c r="L1817">
        <v>16.399999999999999</v>
      </c>
      <c r="M1817" s="2">
        <v>0.15</v>
      </c>
      <c r="N1817">
        <v>2016</v>
      </c>
      <c r="O1817" s="10">
        <f t="shared" si="91"/>
        <v>42382</v>
      </c>
      <c r="P1817">
        <f t="shared" si="89"/>
        <v>4</v>
      </c>
    </row>
    <row r="1818" spans="1:16" x14ac:dyDescent="0.2">
      <c r="A1818">
        <f t="shared" si="90"/>
        <v>1817</v>
      </c>
      <c r="B1818">
        <v>14</v>
      </c>
      <c r="C1818" t="s">
        <v>39</v>
      </c>
      <c r="D1818" t="s">
        <v>20</v>
      </c>
      <c r="E1818">
        <v>78.099999999999994</v>
      </c>
      <c r="F1818">
        <v>94.4</v>
      </c>
      <c r="G1818">
        <v>91</v>
      </c>
      <c r="H1818">
        <v>94.2</v>
      </c>
      <c r="I1818">
        <v>40.5</v>
      </c>
      <c r="J1818">
        <v>87.1</v>
      </c>
      <c r="K1818" s="1">
        <v>26607</v>
      </c>
      <c r="L1818">
        <v>10.7</v>
      </c>
      <c r="M1818" s="2">
        <v>0.46</v>
      </c>
      <c r="N1818">
        <v>2016</v>
      </c>
      <c r="O1818" s="10">
        <f t="shared" si="91"/>
        <v>42383</v>
      </c>
      <c r="P1818">
        <f t="shared" si="89"/>
        <v>5</v>
      </c>
    </row>
    <row r="1819" spans="1:16" x14ac:dyDescent="0.2">
      <c r="A1819">
        <f t="shared" si="90"/>
        <v>1818</v>
      </c>
      <c r="B1819">
        <v>15</v>
      </c>
      <c r="C1819" t="s">
        <v>34</v>
      </c>
      <c r="D1819" t="s">
        <v>14</v>
      </c>
      <c r="E1819">
        <v>85.9</v>
      </c>
      <c r="F1819">
        <v>73.5</v>
      </c>
      <c r="G1819">
        <v>82.2</v>
      </c>
      <c r="H1819">
        <v>98.1</v>
      </c>
      <c r="I1819">
        <v>49</v>
      </c>
      <c r="J1819">
        <v>86.1</v>
      </c>
      <c r="K1819" s="1">
        <v>25055</v>
      </c>
      <c r="L1819">
        <v>5.9</v>
      </c>
      <c r="M1819" s="2">
        <v>0.28000000000000003</v>
      </c>
      <c r="N1819">
        <v>2016</v>
      </c>
      <c r="O1819" s="10">
        <f t="shared" si="91"/>
        <v>42384</v>
      </c>
      <c r="P1819">
        <f t="shared" si="89"/>
        <v>6</v>
      </c>
    </row>
    <row r="1820" spans="1:16" x14ac:dyDescent="0.2">
      <c r="A1820">
        <f t="shared" si="90"/>
        <v>1819</v>
      </c>
      <c r="B1820">
        <v>16</v>
      </c>
      <c r="C1820" t="s">
        <v>25</v>
      </c>
      <c r="D1820" t="s">
        <v>14</v>
      </c>
      <c r="E1820">
        <v>80.8</v>
      </c>
      <c r="F1820">
        <v>56.4</v>
      </c>
      <c r="G1820">
        <v>88.6</v>
      </c>
      <c r="H1820">
        <v>98.5</v>
      </c>
      <c r="I1820">
        <v>47.9</v>
      </c>
      <c r="J1820">
        <v>85.8</v>
      </c>
      <c r="K1820" s="1">
        <v>38206</v>
      </c>
      <c r="L1820">
        <v>10.3</v>
      </c>
      <c r="M1820" s="2">
        <v>0.15</v>
      </c>
      <c r="N1820">
        <v>2016</v>
      </c>
      <c r="O1820" s="10">
        <f t="shared" si="91"/>
        <v>42385</v>
      </c>
      <c r="P1820">
        <f t="shared" si="89"/>
        <v>7</v>
      </c>
    </row>
    <row r="1821" spans="1:16" x14ac:dyDescent="0.2">
      <c r="A1821">
        <f t="shared" si="90"/>
        <v>1820</v>
      </c>
      <c r="B1821">
        <v>17</v>
      </c>
      <c r="C1821" t="s">
        <v>35</v>
      </c>
      <c r="D1821" t="s">
        <v>14</v>
      </c>
      <c r="E1821">
        <v>82</v>
      </c>
      <c r="F1821">
        <v>49.5</v>
      </c>
      <c r="G1821">
        <v>86.9</v>
      </c>
      <c r="H1821">
        <v>98.6</v>
      </c>
      <c r="I1821">
        <v>47.9</v>
      </c>
      <c r="J1821">
        <v>85.2</v>
      </c>
      <c r="K1821" s="1">
        <v>20376</v>
      </c>
      <c r="L1821">
        <v>6.5</v>
      </c>
      <c r="M1821" s="2">
        <v>0.2</v>
      </c>
      <c r="N1821">
        <v>2016</v>
      </c>
      <c r="O1821" s="10">
        <f t="shared" si="91"/>
        <v>42386</v>
      </c>
      <c r="P1821">
        <f t="shared" si="89"/>
        <v>1</v>
      </c>
    </row>
    <row r="1822" spans="1:16" x14ac:dyDescent="0.2">
      <c r="A1822">
        <f t="shared" si="90"/>
        <v>1821</v>
      </c>
      <c r="B1822">
        <v>18</v>
      </c>
      <c r="C1822" t="s">
        <v>28</v>
      </c>
      <c r="D1822" t="s">
        <v>14</v>
      </c>
      <c r="E1822">
        <v>77.900000000000006</v>
      </c>
      <c r="F1822">
        <v>63.9</v>
      </c>
      <c r="G1822">
        <v>86.1</v>
      </c>
      <c r="H1822">
        <v>97.2</v>
      </c>
      <c r="I1822">
        <v>33.700000000000003</v>
      </c>
      <c r="J1822">
        <v>84</v>
      </c>
      <c r="K1822" s="1">
        <v>21424</v>
      </c>
      <c r="L1822">
        <v>10.199999999999999</v>
      </c>
      <c r="M1822" s="2">
        <v>0.19</v>
      </c>
      <c r="N1822">
        <v>2016</v>
      </c>
      <c r="O1822" s="10">
        <f t="shared" si="91"/>
        <v>42387</v>
      </c>
      <c r="P1822">
        <f t="shared" si="89"/>
        <v>2</v>
      </c>
    </row>
    <row r="1823" spans="1:16" x14ac:dyDescent="0.2">
      <c r="A1823">
        <f t="shared" si="90"/>
        <v>1822</v>
      </c>
      <c r="B1823">
        <v>19</v>
      </c>
      <c r="C1823" t="s">
        <v>32</v>
      </c>
      <c r="D1823" t="s">
        <v>33</v>
      </c>
      <c r="E1823">
        <v>75.900000000000006</v>
      </c>
      <c r="F1823">
        <v>77.8</v>
      </c>
      <c r="G1823">
        <v>89.3</v>
      </c>
      <c r="H1823">
        <v>90.9</v>
      </c>
      <c r="I1823">
        <v>49.1</v>
      </c>
      <c r="J1823">
        <v>83.9</v>
      </c>
      <c r="K1823" s="1">
        <v>66198</v>
      </c>
      <c r="L1823">
        <v>19.5</v>
      </c>
      <c r="M1823" s="2">
        <v>0.15</v>
      </c>
      <c r="N1823">
        <v>2016</v>
      </c>
      <c r="O1823" s="10">
        <f t="shared" si="91"/>
        <v>42388</v>
      </c>
      <c r="P1823">
        <f t="shared" si="89"/>
        <v>3</v>
      </c>
    </row>
    <row r="1824" spans="1:16" x14ac:dyDescent="0.2">
      <c r="A1824">
        <f t="shared" si="90"/>
        <v>1823</v>
      </c>
      <c r="B1824">
        <v>20</v>
      </c>
      <c r="C1824" t="s">
        <v>41</v>
      </c>
      <c r="D1824" t="s">
        <v>14</v>
      </c>
      <c r="E1824">
        <v>76</v>
      </c>
      <c r="F1824">
        <v>56.5</v>
      </c>
      <c r="G1824">
        <v>78</v>
      </c>
      <c r="H1824">
        <v>99</v>
      </c>
      <c r="I1824">
        <v>100</v>
      </c>
      <c r="J1824">
        <v>82.7</v>
      </c>
      <c r="K1824" s="1">
        <v>15172</v>
      </c>
      <c r="L1824">
        <v>4.8</v>
      </c>
      <c r="M1824" s="2">
        <v>0.17</v>
      </c>
      <c r="N1824">
        <v>2016</v>
      </c>
      <c r="O1824" s="10">
        <f t="shared" si="91"/>
        <v>42389</v>
      </c>
      <c r="P1824">
        <f t="shared" si="89"/>
        <v>4</v>
      </c>
    </row>
    <row r="1825" spans="1:16" x14ac:dyDescent="0.2">
      <c r="A1825">
        <f t="shared" si="90"/>
        <v>1824</v>
      </c>
      <c r="B1825">
        <v>21</v>
      </c>
      <c r="C1825" t="s">
        <v>31</v>
      </c>
      <c r="D1825" t="s">
        <v>14</v>
      </c>
      <c r="E1825">
        <v>76.8</v>
      </c>
      <c r="F1825">
        <v>53.7</v>
      </c>
      <c r="G1825">
        <v>85.2</v>
      </c>
      <c r="H1825">
        <v>94.4</v>
      </c>
      <c r="I1825">
        <v>56.3</v>
      </c>
      <c r="J1825">
        <v>82.4</v>
      </c>
      <c r="K1825" s="1">
        <v>41786</v>
      </c>
      <c r="L1825">
        <v>9</v>
      </c>
      <c r="M1825" s="2">
        <v>0.16</v>
      </c>
      <c r="N1825">
        <v>2016</v>
      </c>
      <c r="O1825" s="10">
        <f t="shared" si="91"/>
        <v>42390</v>
      </c>
      <c r="P1825">
        <f t="shared" si="89"/>
        <v>5</v>
      </c>
    </row>
    <row r="1826" spans="1:16" x14ac:dyDescent="0.2">
      <c r="A1826">
        <f t="shared" si="90"/>
        <v>1825</v>
      </c>
      <c r="B1826">
        <v>22</v>
      </c>
      <c r="C1826" t="s">
        <v>36</v>
      </c>
      <c r="D1826" t="s">
        <v>14</v>
      </c>
      <c r="E1826">
        <v>67.400000000000006</v>
      </c>
      <c r="F1826">
        <v>57.1</v>
      </c>
      <c r="G1826">
        <v>88.8</v>
      </c>
      <c r="H1826">
        <v>99.1</v>
      </c>
      <c r="I1826">
        <v>57.5</v>
      </c>
      <c r="J1826">
        <v>82.3</v>
      </c>
      <c r="K1826" s="1">
        <v>11885</v>
      </c>
      <c r="L1826">
        <v>13.1</v>
      </c>
      <c r="M1826" s="2">
        <v>0.35</v>
      </c>
      <c r="N1826">
        <v>2016</v>
      </c>
      <c r="O1826" s="10">
        <f t="shared" si="91"/>
        <v>42391</v>
      </c>
      <c r="P1826">
        <f t="shared" si="89"/>
        <v>6</v>
      </c>
    </row>
    <row r="1827" spans="1:16" x14ac:dyDescent="0.2">
      <c r="A1827">
        <f t="shared" si="90"/>
        <v>1826</v>
      </c>
      <c r="B1827">
        <v>23</v>
      </c>
      <c r="C1827" t="s">
        <v>112</v>
      </c>
      <c r="D1827" t="s">
        <v>20</v>
      </c>
      <c r="E1827">
        <v>69.8</v>
      </c>
      <c r="F1827">
        <v>93.6</v>
      </c>
      <c r="G1827">
        <v>80.599999999999994</v>
      </c>
      <c r="H1827">
        <v>94.3</v>
      </c>
      <c r="I1827">
        <v>32.200000000000003</v>
      </c>
      <c r="J1827">
        <v>81.3</v>
      </c>
      <c r="K1827">
        <v>23873.8</v>
      </c>
      <c r="L1827">
        <v>18.399999999999999</v>
      </c>
      <c r="M1827" s="2">
        <v>0.25</v>
      </c>
      <c r="N1827">
        <v>2016</v>
      </c>
      <c r="O1827" s="10">
        <f t="shared" si="91"/>
        <v>42392</v>
      </c>
      <c r="P1827">
        <f t="shared" si="89"/>
        <v>7</v>
      </c>
    </row>
    <row r="1828" spans="1:16" x14ac:dyDescent="0.2">
      <c r="A1828">
        <f t="shared" si="90"/>
        <v>1827</v>
      </c>
      <c r="B1828">
        <v>24</v>
      </c>
      <c r="C1828" t="s">
        <v>63</v>
      </c>
      <c r="D1828" t="s">
        <v>20</v>
      </c>
      <c r="E1828">
        <v>68.599999999999994</v>
      </c>
      <c r="F1828">
        <v>89.8</v>
      </c>
      <c r="G1828">
        <v>77.2</v>
      </c>
      <c r="H1828">
        <v>96.3</v>
      </c>
      <c r="I1828">
        <v>36.1</v>
      </c>
      <c r="J1828">
        <v>80.3</v>
      </c>
      <c r="K1828" s="1">
        <v>25774</v>
      </c>
      <c r="L1828">
        <v>14.1</v>
      </c>
      <c r="M1828" s="2">
        <v>0.36</v>
      </c>
      <c r="N1828">
        <v>2016</v>
      </c>
      <c r="O1828" s="10">
        <f t="shared" si="91"/>
        <v>42393</v>
      </c>
      <c r="P1828">
        <f t="shared" si="89"/>
        <v>1</v>
      </c>
    </row>
    <row r="1829" spans="1:16" x14ac:dyDescent="0.2">
      <c r="A1829">
        <f t="shared" si="90"/>
        <v>1828</v>
      </c>
      <c r="B1829">
        <v>25</v>
      </c>
      <c r="C1829" t="s">
        <v>42</v>
      </c>
      <c r="D1829" t="s">
        <v>14</v>
      </c>
      <c r="E1829">
        <v>69.8</v>
      </c>
      <c r="F1829">
        <v>53.9</v>
      </c>
      <c r="G1829">
        <v>78.400000000000006</v>
      </c>
      <c r="H1829">
        <v>96.5</v>
      </c>
      <c r="I1829">
        <v>81.2</v>
      </c>
      <c r="J1829">
        <v>79.5</v>
      </c>
      <c r="K1829" s="1">
        <v>18334</v>
      </c>
      <c r="L1829">
        <v>13.8</v>
      </c>
      <c r="M1829" s="2">
        <v>0.15</v>
      </c>
      <c r="N1829">
        <v>2016</v>
      </c>
      <c r="O1829" s="10">
        <f t="shared" si="91"/>
        <v>42394</v>
      </c>
      <c r="P1829">
        <f t="shared" si="89"/>
        <v>2</v>
      </c>
    </row>
    <row r="1830" spans="1:16" x14ac:dyDescent="0.2">
      <c r="A1830">
        <f t="shared" si="90"/>
        <v>1829</v>
      </c>
      <c r="B1830">
        <v>26</v>
      </c>
      <c r="C1830" t="s">
        <v>53</v>
      </c>
      <c r="D1830" t="s">
        <v>54</v>
      </c>
      <c r="E1830">
        <v>71.7</v>
      </c>
      <c r="F1830">
        <v>96.2</v>
      </c>
      <c r="G1830">
        <v>84.5</v>
      </c>
      <c r="H1830">
        <v>79.400000000000006</v>
      </c>
      <c r="I1830">
        <v>49.8</v>
      </c>
      <c r="J1830">
        <v>79.2</v>
      </c>
      <c r="K1830" s="1">
        <v>31592</v>
      </c>
      <c r="L1830">
        <v>15.5</v>
      </c>
      <c r="M1830" s="2">
        <v>0.34</v>
      </c>
      <c r="N1830">
        <v>2016</v>
      </c>
      <c r="O1830" s="10">
        <f t="shared" si="91"/>
        <v>42395</v>
      </c>
      <c r="P1830">
        <f t="shared" si="89"/>
        <v>3</v>
      </c>
    </row>
    <row r="1831" spans="1:16" x14ac:dyDescent="0.2">
      <c r="A1831">
        <f t="shared" si="90"/>
        <v>1830</v>
      </c>
      <c r="B1831">
        <v>27</v>
      </c>
      <c r="C1831" t="s">
        <v>103</v>
      </c>
      <c r="D1831" t="s">
        <v>20</v>
      </c>
      <c r="E1831">
        <v>64.5</v>
      </c>
      <c r="F1831">
        <v>93.8</v>
      </c>
      <c r="G1831">
        <v>75.8</v>
      </c>
      <c r="H1831">
        <v>93.8</v>
      </c>
      <c r="I1831">
        <v>40.1</v>
      </c>
      <c r="J1831">
        <v>78.2</v>
      </c>
      <c r="K1831" s="1">
        <v>21394</v>
      </c>
      <c r="L1831">
        <v>11.4</v>
      </c>
      <c r="M1831" s="2">
        <v>0.37</v>
      </c>
      <c r="N1831">
        <v>2016</v>
      </c>
      <c r="O1831" s="10">
        <f t="shared" si="91"/>
        <v>42396</v>
      </c>
      <c r="P1831">
        <f t="shared" si="89"/>
        <v>4</v>
      </c>
    </row>
    <row r="1832" spans="1:16" x14ac:dyDescent="0.2">
      <c r="A1832">
        <f t="shared" si="90"/>
        <v>1831</v>
      </c>
      <c r="B1832">
        <v>28</v>
      </c>
      <c r="C1832" t="s">
        <v>67</v>
      </c>
      <c r="D1832" t="s">
        <v>68</v>
      </c>
      <c r="E1832">
        <v>60.6</v>
      </c>
      <c r="F1832">
        <v>73.099999999999994</v>
      </c>
      <c r="G1832">
        <v>81.099999999999994</v>
      </c>
      <c r="H1832">
        <v>92.2</v>
      </c>
      <c r="I1832">
        <v>75.8</v>
      </c>
      <c r="J1832">
        <v>77.5</v>
      </c>
      <c r="K1832" s="1">
        <v>7774</v>
      </c>
      <c r="L1832">
        <v>11.5</v>
      </c>
      <c r="M1832" s="2">
        <v>0.22</v>
      </c>
      <c r="N1832">
        <v>2016</v>
      </c>
      <c r="O1832" s="10">
        <f t="shared" si="91"/>
        <v>42397</v>
      </c>
      <c r="P1832">
        <f t="shared" si="89"/>
        <v>5</v>
      </c>
    </row>
    <row r="1833" spans="1:16" x14ac:dyDescent="0.2">
      <c r="A1833">
        <f t="shared" si="90"/>
        <v>1832</v>
      </c>
      <c r="B1833">
        <v>29</v>
      </c>
      <c r="C1833" t="s">
        <v>87</v>
      </c>
      <c r="D1833" t="s">
        <v>70</v>
      </c>
      <c r="E1833">
        <v>70.5</v>
      </c>
      <c r="F1833">
        <v>62.8</v>
      </c>
      <c r="G1833">
        <v>77.400000000000006</v>
      </c>
      <c r="H1833">
        <v>85.7</v>
      </c>
      <c r="I1833">
        <v>100</v>
      </c>
      <c r="J1833">
        <v>77.3</v>
      </c>
      <c r="K1833" s="1">
        <v>35691</v>
      </c>
      <c r="L1833">
        <v>15.5</v>
      </c>
      <c r="M1833" s="2">
        <v>0.13</v>
      </c>
      <c r="N1833">
        <v>2016</v>
      </c>
      <c r="O1833" s="10">
        <f t="shared" si="91"/>
        <v>42398</v>
      </c>
      <c r="P1833">
        <f t="shared" si="89"/>
        <v>6</v>
      </c>
    </row>
    <row r="1834" spans="1:16" x14ac:dyDescent="0.2">
      <c r="A1834">
        <f t="shared" si="90"/>
        <v>1833</v>
      </c>
      <c r="B1834">
        <v>30</v>
      </c>
      <c r="C1834" t="s">
        <v>85</v>
      </c>
      <c r="D1834" t="s">
        <v>14</v>
      </c>
      <c r="E1834">
        <v>74.7</v>
      </c>
      <c r="F1834">
        <v>49.3</v>
      </c>
      <c r="G1834">
        <v>72.3</v>
      </c>
      <c r="H1834">
        <v>95.3</v>
      </c>
      <c r="I1834">
        <v>30.4</v>
      </c>
      <c r="J1834">
        <v>77.2</v>
      </c>
      <c r="K1834" s="1">
        <v>42056</v>
      </c>
      <c r="L1834">
        <v>6.8</v>
      </c>
      <c r="M1834" s="2">
        <v>0.19</v>
      </c>
      <c r="N1834">
        <v>2016</v>
      </c>
      <c r="O1834" s="10">
        <f t="shared" si="91"/>
        <v>42399</v>
      </c>
      <c r="P1834">
        <f t="shared" si="89"/>
        <v>7</v>
      </c>
    </row>
    <row r="1835" spans="1:16" x14ac:dyDescent="0.2">
      <c r="A1835">
        <f t="shared" si="90"/>
        <v>1834</v>
      </c>
      <c r="B1835">
        <v>31</v>
      </c>
      <c r="C1835" t="s">
        <v>73</v>
      </c>
      <c r="D1835" t="s">
        <v>30</v>
      </c>
      <c r="E1835">
        <v>61.3</v>
      </c>
      <c r="F1835">
        <v>98.6</v>
      </c>
      <c r="G1835">
        <v>67.5</v>
      </c>
      <c r="H1835">
        <v>94.6</v>
      </c>
      <c r="I1835">
        <v>65.400000000000006</v>
      </c>
      <c r="J1835">
        <v>76.099999999999994</v>
      </c>
      <c r="K1835" s="1">
        <v>9666</v>
      </c>
      <c r="L1835">
        <v>10.5</v>
      </c>
      <c r="M1835" s="2">
        <v>0.54</v>
      </c>
      <c r="N1835">
        <v>2016</v>
      </c>
      <c r="O1835" s="10">
        <f t="shared" si="91"/>
        <v>42400</v>
      </c>
      <c r="P1835">
        <f t="shared" si="89"/>
        <v>1</v>
      </c>
    </row>
    <row r="1836" spans="1:16" x14ac:dyDescent="0.2">
      <c r="A1836">
        <f t="shared" si="90"/>
        <v>1835</v>
      </c>
      <c r="B1836">
        <v>32</v>
      </c>
      <c r="C1836" t="s">
        <v>40</v>
      </c>
      <c r="D1836" t="s">
        <v>14</v>
      </c>
      <c r="E1836">
        <v>67.099999999999994</v>
      </c>
      <c r="F1836">
        <v>51.2</v>
      </c>
      <c r="G1836">
        <v>70</v>
      </c>
      <c r="H1836">
        <v>98.6</v>
      </c>
      <c r="I1836">
        <v>43.1</v>
      </c>
      <c r="J1836">
        <v>75.599999999999994</v>
      </c>
      <c r="K1836" s="1">
        <v>44020</v>
      </c>
      <c r="L1836">
        <v>11.8</v>
      </c>
      <c r="M1836" s="2">
        <v>0.13</v>
      </c>
      <c r="N1836">
        <v>2016</v>
      </c>
      <c r="O1836" s="10">
        <f t="shared" si="91"/>
        <v>42401</v>
      </c>
      <c r="P1836">
        <f t="shared" si="89"/>
        <v>2</v>
      </c>
    </row>
    <row r="1837" spans="1:16" x14ac:dyDescent="0.2">
      <c r="A1837">
        <f t="shared" si="90"/>
        <v>1836</v>
      </c>
      <c r="B1837">
        <v>33</v>
      </c>
      <c r="C1837" t="s">
        <v>56</v>
      </c>
      <c r="D1837" t="s">
        <v>57</v>
      </c>
      <c r="E1837">
        <v>62</v>
      </c>
      <c r="F1837">
        <v>87.1</v>
      </c>
      <c r="G1837">
        <v>75.5</v>
      </c>
      <c r="H1837">
        <v>86.6</v>
      </c>
      <c r="I1837">
        <v>64.599999999999994</v>
      </c>
      <c r="J1837">
        <v>75.400000000000006</v>
      </c>
      <c r="K1837" s="1">
        <v>40128</v>
      </c>
      <c r="L1837">
        <v>23.7</v>
      </c>
      <c r="M1837" s="2">
        <v>0.35</v>
      </c>
      <c r="N1837">
        <v>2016</v>
      </c>
      <c r="O1837" s="10">
        <f t="shared" si="91"/>
        <v>42402</v>
      </c>
      <c r="P1837">
        <f t="shared" si="89"/>
        <v>3</v>
      </c>
    </row>
    <row r="1838" spans="1:16" x14ac:dyDescent="0.2">
      <c r="A1838">
        <f t="shared" si="90"/>
        <v>1837</v>
      </c>
      <c r="B1838">
        <v>34</v>
      </c>
      <c r="C1838" t="s">
        <v>49</v>
      </c>
      <c r="D1838" t="s">
        <v>33</v>
      </c>
      <c r="E1838">
        <v>60.2</v>
      </c>
      <c r="F1838">
        <v>90.5</v>
      </c>
      <c r="G1838">
        <v>73.2</v>
      </c>
      <c r="H1838">
        <v>91.5</v>
      </c>
      <c r="I1838">
        <v>42.6</v>
      </c>
      <c r="J1838">
        <v>75.3</v>
      </c>
      <c r="K1838" s="1">
        <v>50152</v>
      </c>
      <c r="L1838">
        <v>17.600000000000001</v>
      </c>
      <c r="M1838" s="2">
        <v>0.25</v>
      </c>
      <c r="N1838">
        <v>2016</v>
      </c>
      <c r="O1838" s="10">
        <f t="shared" si="91"/>
        <v>42403</v>
      </c>
      <c r="P1838">
        <f t="shared" si="89"/>
        <v>4</v>
      </c>
    </row>
    <row r="1839" spans="1:16" x14ac:dyDescent="0.2">
      <c r="A1839">
        <f t="shared" si="90"/>
        <v>1838</v>
      </c>
      <c r="B1839">
        <v>35</v>
      </c>
      <c r="C1839" t="s">
        <v>150</v>
      </c>
      <c r="D1839" t="s">
        <v>151</v>
      </c>
      <c r="E1839">
        <v>59.9</v>
      </c>
      <c r="F1839">
        <v>68.599999999999994</v>
      </c>
      <c r="G1839">
        <v>76.900000000000006</v>
      </c>
      <c r="H1839">
        <v>87.3</v>
      </c>
      <c r="I1839">
        <v>100</v>
      </c>
      <c r="J1839">
        <v>74.8</v>
      </c>
      <c r="K1839" s="1">
        <v>42503</v>
      </c>
      <c r="L1839">
        <v>41.9</v>
      </c>
      <c r="M1839" s="2">
        <v>0.18</v>
      </c>
      <c r="N1839">
        <v>2016</v>
      </c>
      <c r="O1839" s="10">
        <f t="shared" si="91"/>
        <v>42404</v>
      </c>
      <c r="P1839">
        <f t="shared" si="89"/>
        <v>5</v>
      </c>
    </row>
    <row r="1840" spans="1:16" x14ac:dyDescent="0.2">
      <c r="A1840">
        <f t="shared" si="90"/>
        <v>1839</v>
      </c>
      <c r="B1840">
        <v>36</v>
      </c>
      <c r="C1840" t="s">
        <v>52</v>
      </c>
      <c r="D1840" t="s">
        <v>14</v>
      </c>
      <c r="E1840">
        <v>64.5</v>
      </c>
      <c r="F1840">
        <v>45.8</v>
      </c>
      <c r="G1840">
        <v>81.2</v>
      </c>
      <c r="H1840">
        <v>86.8</v>
      </c>
      <c r="I1840">
        <v>52.8</v>
      </c>
      <c r="J1840">
        <v>74.5</v>
      </c>
      <c r="K1840" s="1">
        <v>42727</v>
      </c>
      <c r="L1840">
        <v>18.7</v>
      </c>
      <c r="M1840" s="2">
        <v>0.2</v>
      </c>
      <c r="N1840">
        <v>2016</v>
      </c>
      <c r="O1840" s="10">
        <f t="shared" si="91"/>
        <v>42405</v>
      </c>
      <c r="P1840">
        <f t="shared" si="89"/>
        <v>6</v>
      </c>
    </row>
    <row r="1841" spans="1:16" x14ac:dyDescent="0.2">
      <c r="A1841">
        <f t="shared" si="90"/>
        <v>1840</v>
      </c>
      <c r="B1841">
        <v>37</v>
      </c>
      <c r="C1841" t="s">
        <v>109</v>
      </c>
      <c r="D1841" t="s">
        <v>70</v>
      </c>
      <c r="E1841">
        <v>68.8</v>
      </c>
      <c r="F1841">
        <v>62.8</v>
      </c>
      <c r="G1841">
        <v>69.599999999999994</v>
      </c>
      <c r="H1841">
        <v>88.2</v>
      </c>
      <c r="I1841">
        <v>68.2</v>
      </c>
      <c r="J1841">
        <v>74.400000000000006</v>
      </c>
      <c r="K1841" s="1">
        <v>28881</v>
      </c>
      <c r="L1841">
        <v>24.5</v>
      </c>
      <c r="M1841" s="2">
        <v>0.17</v>
      </c>
      <c r="N1841">
        <v>2016</v>
      </c>
      <c r="O1841" s="10">
        <f t="shared" si="91"/>
        <v>42406</v>
      </c>
      <c r="P1841">
        <f t="shared" si="89"/>
        <v>7</v>
      </c>
    </row>
    <row r="1842" spans="1:16" x14ac:dyDescent="0.2">
      <c r="A1842">
        <f t="shared" si="90"/>
        <v>1841</v>
      </c>
      <c r="B1842">
        <v>38</v>
      </c>
      <c r="C1842" t="s">
        <v>55</v>
      </c>
      <c r="D1842" t="s">
        <v>33</v>
      </c>
      <c r="E1842">
        <v>66.099999999999994</v>
      </c>
      <c r="F1842">
        <v>85.5</v>
      </c>
      <c r="G1842">
        <v>72.099999999999994</v>
      </c>
      <c r="H1842">
        <v>78.900000000000006</v>
      </c>
      <c r="I1842">
        <v>40.299999999999997</v>
      </c>
      <c r="J1842">
        <v>72.599999999999994</v>
      </c>
      <c r="K1842" s="1">
        <v>31326</v>
      </c>
      <c r="L1842">
        <v>13.7</v>
      </c>
      <c r="M1842" s="2">
        <v>0.23</v>
      </c>
      <c r="N1842">
        <v>2016</v>
      </c>
      <c r="O1842" s="10">
        <f t="shared" si="91"/>
        <v>42407</v>
      </c>
      <c r="P1842">
        <f t="shared" si="89"/>
        <v>1</v>
      </c>
    </row>
    <row r="1843" spans="1:16" x14ac:dyDescent="0.2">
      <c r="A1843">
        <f t="shared" si="90"/>
        <v>1842</v>
      </c>
      <c r="B1843">
        <v>39</v>
      </c>
      <c r="C1843" t="s">
        <v>51</v>
      </c>
      <c r="D1843" t="s">
        <v>14</v>
      </c>
      <c r="E1843">
        <v>56.9</v>
      </c>
      <c r="F1843">
        <v>42.9</v>
      </c>
      <c r="G1843">
        <v>69.8</v>
      </c>
      <c r="H1843">
        <v>98.7</v>
      </c>
      <c r="I1843">
        <v>56.7</v>
      </c>
      <c r="J1843">
        <v>72.2</v>
      </c>
      <c r="K1843" s="1">
        <v>27233</v>
      </c>
      <c r="L1843">
        <v>6.5</v>
      </c>
      <c r="M1843" s="2">
        <v>0.11</v>
      </c>
      <c r="N1843">
        <v>2016</v>
      </c>
      <c r="O1843" s="10">
        <f t="shared" si="91"/>
        <v>42408</v>
      </c>
      <c r="P1843">
        <f t="shared" si="89"/>
        <v>2</v>
      </c>
    </row>
    <row r="1844" spans="1:16" x14ac:dyDescent="0.2">
      <c r="A1844">
        <f t="shared" si="90"/>
        <v>1843</v>
      </c>
      <c r="B1844">
        <v>39</v>
      </c>
      <c r="C1844" t="s">
        <v>48</v>
      </c>
      <c r="D1844" t="s">
        <v>14</v>
      </c>
      <c r="E1844">
        <v>52.6</v>
      </c>
      <c r="F1844">
        <v>61.5</v>
      </c>
      <c r="G1844">
        <v>66</v>
      </c>
      <c r="H1844">
        <v>99.2</v>
      </c>
      <c r="I1844">
        <v>90.4</v>
      </c>
      <c r="J1844">
        <v>72.2</v>
      </c>
      <c r="K1844" s="1">
        <v>22020</v>
      </c>
      <c r="L1844">
        <v>27.3</v>
      </c>
      <c r="M1844" s="2">
        <v>0.11</v>
      </c>
      <c r="N1844">
        <v>2016</v>
      </c>
      <c r="O1844" s="10">
        <f t="shared" si="91"/>
        <v>42409</v>
      </c>
      <c r="P1844">
        <f t="shared" si="89"/>
        <v>3</v>
      </c>
    </row>
    <row r="1845" spans="1:16" x14ac:dyDescent="0.2">
      <c r="A1845">
        <f t="shared" si="90"/>
        <v>1844</v>
      </c>
      <c r="B1845">
        <v>41</v>
      </c>
      <c r="C1845" t="s">
        <v>45</v>
      </c>
      <c r="D1845" t="s">
        <v>14</v>
      </c>
      <c r="E1845">
        <v>57.8</v>
      </c>
      <c r="F1845">
        <v>71.5</v>
      </c>
      <c r="G1845">
        <v>72.7</v>
      </c>
      <c r="H1845">
        <v>86</v>
      </c>
      <c r="I1845">
        <v>73.7</v>
      </c>
      <c r="J1845">
        <v>72.099999999999994</v>
      </c>
      <c r="K1845" s="1">
        <v>19967</v>
      </c>
      <c r="L1845">
        <v>20.100000000000001</v>
      </c>
      <c r="M1845" s="2">
        <v>0.26</v>
      </c>
      <c r="N1845">
        <v>2016</v>
      </c>
      <c r="O1845" s="10">
        <f t="shared" si="91"/>
        <v>42410</v>
      </c>
      <c r="P1845">
        <f t="shared" si="89"/>
        <v>4</v>
      </c>
    </row>
    <row r="1846" spans="1:16" x14ac:dyDescent="0.2">
      <c r="A1846">
        <f t="shared" si="90"/>
        <v>1845</v>
      </c>
      <c r="B1846">
        <v>42</v>
      </c>
      <c r="C1846" t="s">
        <v>58</v>
      </c>
      <c r="D1846" t="s">
        <v>59</v>
      </c>
      <c r="E1846">
        <v>77.8</v>
      </c>
      <c r="F1846">
        <v>49.2</v>
      </c>
      <c r="G1846">
        <v>72.400000000000006</v>
      </c>
      <c r="H1846">
        <v>69.099999999999994</v>
      </c>
      <c r="I1846">
        <v>100</v>
      </c>
      <c r="J1846">
        <v>72</v>
      </c>
      <c r="K1846" s="1">
        <v>40148</v>
      </c>
      <c r="L1846">
        <v>8.3000000000000007</v>
      </c>
      <c r="M1846" s="2">
        <v>0.14000000000000001</v>
      </c>
      <c r="N1846">
        <v>2016</v>
      </c>
      <c r="O1846" s="10">
        <f t="shared" si="91"/>
        <v>42411</v>
      </c>
      <c r="P1846">
        <f t="shared" si="89"/>
        <v>5</v>
      </c>
    </row>
    <row r="1847" spans="1:16" x14ac:dyDescent="0.2">
      <c r="A1847">
        <f t="shared" si="90"/>
        <v>1846</v>
      </c>
      <c r="B1847">
        <v>43</v>
      </c>
      <c r="C1847" t="s">
        <v>43</v>
      </c>
      <c r="D1847" t="s">
        <v>44</v>
      </c>
      <c r="E1847">
        <v>81.400000000000006</v>
      </c>
      <c r="F1847">
        <v>30.3</v>
      </c>
      <c r="G1847">
        <v>83</v>
      </c>
      <c r="H1847">
        <v>60.9</v>
      </c>
      <c r="I1847">
        <v>50.8</v>
      </c>
      <c r="J1847">
        <v>71.099999999999994</v>
      </c>
      <c r="K1847" s="1">
        <v>26199</v>
      </c>
      <c r="L1847">
        <v>5.7</v>
      </c>
      <c r="M1847" s="2">
        <v>0.1</v>
      </c>
      <c r="N1847">
        <v>2016</v>
      </c>
      <c r="O1847" s="10">
        <f t="shared" si="91"/>
        <v>42412</v>
      </c>
      <c r="P1847">
        <f t="shared" si="89"/>
        <v>6</v>
      </c>
    </row>
    <row r="1848" spans="1:16" x14ac:dyDescent="0.2">
      <c r="A1848">
        <f t="shared" si="90"/>
        <v>1847</v>
      </c>
      <c r="B1848">
        <v>44</v>
      </c>
      <c r="C1848" t="s">
        <v>79</v>
      </c>
      <c r="D1848" t="s">
        <v>14</v>
      </c>
      <c r="E1848">
        <v>60.1</v>
      </c>
      <c r="F1848">
        <v>58.4</v>
      </c>
      <c r="G1848">
        <v>72.7</v>
      </c>
      <c r="H1848">
        <v>84.3</v>
      </c>
      <c r="I1848">
        <v>57.3</v>
      </c>
      <c r="J1848">
        <v>71</v>
      </c>
      <c r="K1848" s="1">
        <v>35364</v>
      </c>
      <c r="L1848">
        <v>13.9</v>
      </c>
      <c r="M1848" s="2">
        <v>0.13</v>
      </c>
      <c r="N1848">
        <v>2016</v>
      </c>
      <c r="O1848" s="10">
        <f t="shared" si="91"/>
        <v>42413</v>
      </c>
      <c r="P1848">
        <f t="shared" si="89"/>
        <v>7</v>
      </c>
    </row>
    <row r="1849" spans="1:16" x14ac:dyDescent="0.2">
      <c r="A1849">
        <f t="shared" si="90"/>
        <v>1848</v>
      </c>
      <c r="B1849">
        <v>44</v>
      </c>
      <c r="C1849" t="s">
        <v>37</v>
      </c>
      <c r="D1849" t="s">
        <v>38</v>
      </c>
      <c r="E1849">
        <v>64.599999999999994</v>
      </c>
      <c r="F1849">
        <v>99.5</v>
      </c>
      <c r="G1849">
        <v>72.8</v>
      </c>
      <c r="H1849">
        <v>70.099999999999994</v>
      </c>
      <c r="I1849">
        <v>53.7</v>
      </c>
      <c r="J1849">
        <v>71</v>
      </c>
      <c r="K1849" s="1">
        <v>19835</v>
      </c>
      <c r="L1849">
        <v>17.600000000000001</v>
      </c>
      <c r="M1849" s="2">
        <v>0.38</v>
      </c>
      <c r="N1849">
        <v>2016</v>
      </c>
      <c r="O1849" s="10">
        <f t="shared" si="91"/>
        <v>42414</v>
      </c>
      <c r="P1849">
        <f t="shared" si="89"/>
        <v>1</v>
      </c>
    </row>
    <row r="1850" spans="1:16" x14ac:dyDescent="0.2">
      <c r="A1850">
        <f t="shared" si="90"/>
        <v>1849</v>
      </c>
      <c r="B1850">
        <v>46</v>
      </c>
      <c r="C1850" t="s">
        <v>240</v>
      </c>
      <c r="D1850" t="s">
        <v>14</v>
      </c>
      <c r="E1850">
        <v>59.3</v>
      </c>
      <c r="F1850">
        <v>31.7</v>
      </c>
      <c r="G1850">
        <v>69.7</v>
      </c>
      <c r="H1850">
        <v>92.2</v>
      </c>
      <c r="I1850">
        <v>63.1</v>
      </c>
      <c r="J1850">
        <v>70.3</v>
      </c>
      <c r="K1850" s="1">
        <v>49427</v>
      </c>
      <c r="L1850">
        <v>17.399999999999999</v>
      </c>
      <c r="M1850" s="2">
        <v>0.09</v>
      </c>
      <c r="N1850">
        <v>2016</v>
      </c>
      <c r="O1850" s="10">
        <f t="shared" si="91"/>
        <v>42415</v>
      </c>
      <c r="P1850">
        <f t="shared" si="89"/>
        <v>2</v>
      </c>
    </row>
    <row r="1851" spans="1:16" x14ac:dyDescent="0.2">
      <c r="A1851">
        <f t="shared" si="90"/>
        <v>1850</v>
      </c>
      <c r="B1851">
        <v>47</v>
      </c>
      <c r="C1851" t="s">
        <v>83</v>
      </c>
      <c r="D1851" t="s">
        <v>59</v>
      </c>
      <c r="E1851">
        <v>73.3</v>
      </c>
      <c r="F1851">
        <v>39.5</v>
      </c>
      <c r="G1851">
        <v>83</v>
      </c>
      <c r="H1851">
        <v>58.8</v>
      </c>
      <c r="I1851">
        <v>100</v>
      </c>
      <c r="J1851">
        <v>70</v>
      </c>
      <c r="K1851" s="1">
        <v>39763</v>
      </c>
      <c r="L1851">
        <v>13.7</v>
      </c>
      <c r="M1851" s="2">
        <v>0.1</v>
      </c>
      <c r="N1851">
        <v>2016</v>
      </c>
      <c r="O1851" s="10">
        <f t="shared" si="91"/>
        <v>42416</v>
      </c>
      <c r="P1851">
        <f t="shared" si="89"/>
        <v>3</v>
      </c>
    </row>
    <row r="1852" spans="1:16" x14ac:dyDescent="0.2">
      <c r="A1852">
        <f t="shared" si="90"/>
        <v>1851</v>
      </c>
      <c r="B1852">
        <v>47</v>
      </c>
      <c r="C1852" t="s">
        <v>179</v>
      </c>
      <c r="D1852" t="s">
        <v>145</v>
      </c>
      <c r="E1852">
        <v>52.6</v>
      </c>
      <c r="F1852">
        <v>70.3</v>
      </c>
      <c r="G1852">
        <v>66.900000000000006</v>
      </c>
      <c r="H1852">
        <v>87.8</v>
      </c>
      <c r="I1852">
        <v>100</v>
      </c>
      <c r="J1852">
        <v>70</v>
      </c>
      <c r="K1852" s="1">
        <v>9248</v>
      </c>
      <c r="L1852">
        <v>17</v>
      </c>
      <c r="M1852" s="2">
        <v>0.21</v>
      </c>
      <c r="N1852">
        <v>2016</v>
      </c>
      <c r="O1852" s="10">
        <f t="shared" si="91"/>
        <v>42417</v>
      </c>
      <c r="P1852">
        <f t="shared" si="89"/>
        <v>4</v>
      </c>
    </row>
    <row r="1853" spans="1:16" x14ac:dyDescent="0.2">
      <c r="A1853">
        <f t="shared" si="90"/>
        <v>1852</v>
      </c>
      <c r="B1853">
        <v>49</v>
      </c>
      <c r="C1853" t="s">
        <v>215</v>
      </c>
      <c r="D1853" t="s">
        <v>70</v>
      </c>
      <c r="E1853">
        <v>63.7</v>
      </c>
      <c r="F1853">
        <v>62.6</v>
      </c>
      <c r="G1853">
        <v>77</v>
      </c>
      <c r="H1853">
        <v>73.599999999999994</v>
      </c>
      <c r="I1853">
        <v>36.1</v>
      </c>
      <c r="J1853">
        <v>69.900000000000006</v>
      </c>
      <c r="K1853" s="1">
        <v>29987</v>
      </c>
      <c r="L1853">
        <v>52.5</v>
      </c>
      <c r="M1853" s="2">
        <v>0.16</v>
      </c>
      <c r="N1853">
        <v>2016</v>
      </c>
      <c r="O1853" s="10">
        <f t="shared" si="91"/>
        <v>42418</v>
      </c>
      <c r="P1853">
        <f t="shared" si="89"/>
        <v>5</v>
      </c>
    </row>
    <row r="1854" spans="1:16" x14ac:dyDescent="0.2">
      <c r="A1854">
        <f t="shared" si="90"/>
        <v>1853</v>
      </c>
      <c r="B1854">
        <v>50</v>
      </c>
      <c r="C1854" t="s">
        <v>239</v>
      </c>
      <c r="D1854" t="s">
        <v>14</v>
      </c>
      <c r="E1854">
        <v>65.099999999999994</v>
      </c>
      <c r="F1854">
        <v>33</v>
      </c>
      <c r="G1854">
        <v>68.2</v>
      </c>
      <c r="H1854">
        <v>86.6</v>
      </c>
      <c r="I1854">
        <v>48.5</v>
      </c>
      <c r="J1854">
        <v>69.7</v>
      </c>
      <c r="K1854" s="1">
        <v>39655</v>
      </c>
      <c r="L1854">
        <v>10.8</v>
      </c>
      <c r="M1854" s="2">
        <v>0.11</v>
      </c>
      <c r="N1854">
        <v>2016</v>
      </c>
      <c r="O1854" s="10">
        <f t="shared" si="91"/>
        <v>42419</v>
      </c>
      <c r="P1854">
        <f t="shared" si="89"/>
        <v>6</v>
      </c>
    </row>
    <row r="1855" spans="1:16" x14ac:dyDescent="0.2">
      <c r="A1855">
        <f t="shared" si="90"/>
        <v>1854</v>
      </c>
      <c r="B1855">
        <v>51</v>
      </c>
      <c r="C1855" t="s">
        <v>80</v>
      </c>
      <c r="D1855" t="s">
        <v>14</v>
      </c>
      <c r="E1855">
        <v>62.8</v>
      </c>
      <c r="F1855">
        <v>57.8</v>
      </c>
      <c r="G1855">
        <v>55.7</v>
      </c>
      <c r="H1855">
        <v>96.4</v>
      </c>
      <c r="I1855">
        <v>31.4</v>
      </c>
      <c r="J1855">
        <v>69.599999999999994</v>
      </c>
      <c r="K1855" s="1">
        <v>8653</v>
      </c>
      <c r="L1855">
        <v>10.1</v>
      </c>
      <c r="M1855" s="2">
        <v>0.19</v>
      </c>
      <c r="N1855">
        <v>2016</v>
      </c>
      <c r="O1855" s="10">
        <f t="shared" si="91"/>
        <v>42420</v>
      </c>
      <c r="P1855">
        <f t="shared" si="89"/>
        <v>7</v>
      </c>
    </row>
    <row r="1856" spans="1:16" x14ac:dyDescent="0.2">
      <c r="A1856">
        <f t="shared" si="90"/>
        <v>1855</v>
      </c>
      <c r="B1856">
        <v>52</v>
      </c>
      <c r="C1856" t="s">
        <v>66</v>
      </c>
      <c r="D1856" t="s">
        <v>57</v>
      </c>
      <c r="E1856">
        <v>54.7</v>
      </c>
      <c r="F1856">
        <v>93.3</v>
      </c>
      <c r="G1856">
        <v>77.3</v>
      </c>
      <c r="H1856">
        <v>72.3</v>
      </c>
      <c r="I1856">
        <v>48</v>
      </c>
      <c r="J1856">
        <v>69.5</v>
      </c>
      <c r="K1856" s="1">
        <v>14604</v>
      </c>
      <c r="L1856">
        <v>19.2</v>
      </c>
      <c r="M1856" s="2">
        <v>0.35</v>
      </c>
      <c r="N1856">
        <v>2016</v>
      </c>
      <c r="O1856" s="10">
        <f t="shared" si="91"/>
        <v>42421</v>
      </c>
      <c r="P1856">
        <f t="shared" si="89"/>
        <v>1</v>
      </c>
    </row>
    <row r="1857" spans="1:16" x14ac:dyDescent="0.2">
      <c r="A1857">
        <f t="shared" si="90"/>
        <v>1856</v>
      </c>
      <c r="B1857">
        <v>53</v>
      </c>
      <c r="C1857" t="s">
        <v>127</v>
      </c>
      <c r="D1857" t="s">
        <v>70</v>
      </c>
      <c r="E1857">
        <v>61</v>
      </c>
      <c r="F1857">
        <v>63.8</v>
      </c>
      <c r="G1857">
        <v>66</v>
      </c>
      <c r="H1857">
        <v>80.099999999999994</v>
      </c>
      <c r="I1857">
        <v>99.2</v>
      </c>
      <c r="J1857">
        <v>69.400000000000006</v>
      </c>
      <c r="K1857" s="1">
        <v>35565</v>
      </c>
      <c r="L1857">
        <v>31.5</v>
      </c>
      <c r="M1857" s="2">
        <v>0.2</v>
      </c>
      <c r="N1857">
        <v>2016</v>
      </c>
      <c r="O1857" s="10">
        <f t="shared" si="91"/>
        <v>42422</v>
      </c>
      <c r="P1857">
        <f t="shared" si="89"/>
        <v>2</v>
      </c>
    </row>
    <row r="1858" spans="1:16" x14ac:dyDescent="0.2">
      <c r="A1858">
        <f t="shared" si="90"/>
        <v>1857</v>
      </c>
      <c r="B1858">
        <v>54</v>
      </c>
      <c r="C1858" t="s">
        <v>65</v>
      </c>
      <c r="D1858" t="s">
        <v>62</v>
      </c>
      <c r="E1858">
        <v>70.599999999999994</v>
      </c>
      <c r="F1858">
        <v>85.5</v>
      </c>
      <c r="G1858">
        <v>47.7</v>
      </c>
      <c r="H1858">
        <v>87.1</v>
      </c>
      <c r="I1858">
        <v>37.1</v>
      </c>
      <c r="J1858">
        <v>69</v>
      </c>
      <c r="K1858" s="1">
        <v>2400</v>
      </c>
      <c r="L1858">
        <v>7.9</v>
      </c>
      <c r="M1858" s="2">
        <v>0.2</v>
      </c>
      <c r="N1858">
        <v>2016</v>
      </c>
      <c r="O1858" s="10">
        <f t="shared" si="91"/>
        <v>42423</v>
      </c>
      <c r="P1858">
        <f t="shared" si="89"/>
        <v>3</v>
      </c>
    </row>
    <row r="1859" spans="1:16" x14ac:dyDescent="0.2">
      <c r="A1859">
        <f t="shared" si="90"/>
        <v>1858</v>
      </c>
      <c r="B1859">
        <v>55</v>
      </c>
      <c r="C1859" t="s">
        <v>211</v>
      </c>
      <c r="D1859" t="s">
        <v>54</v>
      </c>
      <c r="E1859">
        <v>48.4</v>
      </c>
      <c r="F1859">
        <v>94.6</v>
      </c>
      <c r="G1859">
        <v>61.3</v>
      </c>
      <c r="H1859">
        <v>85.6</v>
      </c>
      <c r="I1859">
        <v>99.9</v>
      </c>
      <c r="J1859">
        <v>68.2</v>
      </c>
      <c r="K1859" s="1">
        <v>25028</v>
      </c>
      <c r="L1859">
        <v>16.2</v>
      </c>
      <c r="M1859" s="2">
        <v>0.33</v>
      </c>
      <c r="N1859">
        <v>2016</v>
      </c>
      <c r="O1859" s="10">
        <f t="shared" si="91"/>
        <v>42424</v>
      </c>
      <c r="P1859">
        <f t="shared" ref="P1859:P1922" si="92" xml:space="preserve"> WEEKDAY(O:O,1)</f>
        <v>4</v>
      </c>
    </row>
    <row r="1860" spans="1:16" x14ac:dyDescent="0.2">
      <c r="A1860">
        <f t="shared" ref="A1860:A1923" si="93">A1859+1</f>
        <v>1859</v>
      </c>
      <c r="B1860">
        <v>56</v>
      </c>
      <c r="C1860" t="s">
        <v>113</v>
      </c>
      <c r="D1860" t="s">
        <v>20</v>
      </c>
      <c r="E1860">
        <v>58.4</v>
      </c>
      <c r="F1860">
        <v>87</v>
      </c>
      <c r="G1860">
        <v>66</v>
      </c>
      <c r="H1860">
        <v>77.3</v>
      </c>
      <c r="I1860">
        <v>42</v>
      </c>
      <c r="J1860">
        <v>68.099999999999994</v>
      </c>
      <c r="K1860" s="1">
        <v>34938</v>
      </c>
      <c r="L1860">
        <v>15.3</v>
      </c>
      <c r="M1860" s="2">
        <v>0.34</v>
      </c>
      <c r="N1860">
        <v>2016</v>
      </c>
      <c r="O1860" s="10">
        <f t="shared" si="91"/>
        <v>42425</v>
      </c>
      <c r="P1860">
        <f t="shared" si="92"/>
        <v>5</v>
      </c>
    </row>
    <row r="1861" spans="1:16" x14ac:dyDescent="0.2">
      <c r="A1861">
        <f t="shared" si="93"/>
        <v>1860</v>
      </c>
      <c r="B1861">
        <v>56</v>
      </c>
      <c r="C1861" t="s">
        <v>96</v>
      </c>
      <c r="D1861" t="s">
        <v>57</v>
      </c>
      <c r="E1861">
        <v>54.3</v>
      </c>
      <c r="F1861">
        <v>84.4</v>
      </c>
      <c r="G1861">
        <v>68.099999999999994</v>
      </c>
      <c r="H1861">
        <v>77.5</v>
      </c>
      <c r="I1861">
        <v>72.400000000000006</v>
      </c>
      <c r="J1861">
        <v>68.099999999999994</v>
      </c>
      <c r="K1861" s="1">
        <v>41868</v>
      </c>
      <c r="L1861">
        <v>20.2</v>
      </c>
      <c r="M1861" s="2">
        <v>0.28000000000000003</v>
      </c>
      <c r="N1861">
        <v>2016</v>
      </c>
      <c r="O1861" s="10">
        <f t="shared" si="91"/>
        <v>42426</v>
      </c>
      <c r="P1861">
        <f t="shared" si="92"/>
        <v>6</v>
      </c>
    </row>
    <row r="1862" spans="1:16" x14ac:dyDescent="0.2">
      <c r="A1862">
        <f t="shared" si="93"/>
        <v>1861</v>
      </c>
      <c r="B1862">
        <v>58</v>
      </c>
      <c r="C1862" t="s">
        <v>202</v>
      </c>
      <c r="D1862" t="s">
        <v>145</v>
      </c>
      <c r="E1862">
        <v>52.2</v>
      </c>
      <c r="F1862">
        <v>66.5</v>
      </c>
      <c r="G1862">
        <v>64.7</v>
      </c>
      <c r="H1862">
        <v>87.4</v>
      </c>
      <c r="I1862">
        <v>62.8</v>
      </c>
      <c r="J1862">
        <v>67.8</v>
      </c>
      <c r="K1862" s="1">
        <v>24570</v>
      </c>
      <c r="L1862">
        <v>14.4</v>
      </c>
      <c r="M1862" s="2">
        <v>0.11</v>
      </c>
      <c r="N1862">
        <v>2016</v>
      </c>
      <c r="O1862" s="10">
        <f t="shared" si="91"/>
        <v>42427</v>
      </c>
      <c r="P1862">
        <f t="shared" si="92"/>
        <v>7</v>
      </c>
    </row>
    <row r="1863" spans="1:16" x14ac:dyDescent="0.2">
      <c r="A1863">
        <f t="shared" si="93"/>
        <v>1862</v>
      </c>
      <c r="B1863">
        <v>59</v>
      </c>
      <c r="C1863" t="s">
        <v>64</v>
      </c>
      <c r="D1863" t="s">
        <v>38</v>
      </c>
      <c r="E1863">
        <v>49.4</v>
      </c>
      <c r="F1863">
        <v>80.5</v>
      </c>
      <c r="G1863">
        <v>66.099999999999994</v>
      </c>
      <c r="H1863">
        <v>82.6</v>
      </c>
      <c r="I1863">
        <v>68.099999999999994</v>
      </c>
      <c r="J1863">
        <v>67.2</v>
      </c>
      <c r="K1863" s="1">
        <v>11385</v>
      </c>
      <c r="L1863">
        <v>23.8</v>
      </c>
      <c r="M1863" s="2">
        <v>0.36</v>
      </c>
      <c r="N1863">
        <v>2016</v>
      </c>
      <c r="O1863" s="10">
        <f t="shared" si="91"/>
        <v>42428</v>
      </c>
      <c r="P1863">
        <f t="shared" si="92"/>
        <v>1</v>
      </c>
    </row>
    <row r="1864" spans="1:16" x14ac:dyDescent="0.2">
      <c r="A1864">
        <f t="shared" si="93"/>
        <v>1863</v>
      </c>
      <c r="B1864">
        <v>60</v>
      </c>
      <c r="C1864" t="s">
        <v>107</v>
      </c>
      <c r="D1864" t="s">
        <v>57</v>
      </c>
      <c r="E1864">
        <v>49.2</v>
      </c>
      <c r="F1864">
        <v>89.3</v>
      </c>
      <c r="G1864">
        <v>62.8</v>
      </c>
      <c r="H1864">
        <v>82.4</v>
      </c>
      <c r="I1864">
        <v>76.7</v>
      </c>
      <c r="J1864">
        <v>67</v>
      </c>
      <c r="K1864" s="1">
        <v>34718</v>
      </c>
      <c r="L1864">
        <v>32.700000000000003</v>
      </c>
      <c r="M1864" s="2">
        <v>0.27</v>
      </c>
      <c r="N1864">
        <v>2016</v>
      </c>
      <c r="O1864" s="10">
        <f t="shared" si="91"/>
        <v>42429</v>
      </c>
      <c r="P1864">
        <f t="shared" si="92"/>
        <v>2</v>
      </c>
    </row>
    <row r="1865" spans="1:16" x14ac:dyDescent="0.2">
      <c r="A1865">
        <f t="shared" si="93"/>
        <v>1864</v>
      </c>
      <c r="B1865">
        <v>60</v>
      </c>
      <c r="C1865" t="s">
        <v>60</v>
      </c>
      <c r="D1865" t="s">
        <v>14</v>
      </c>
      <c r="E1865">
        <v>54.3</v>
      </c>
      <c r="F1865">
        <v>44.9</v>
      </c>
      <c r="G1865">
        <v>55.6</v>
      </c>
      <c r="H1865">
        <v>99.2</v>
      </c>
      <c r="I1865">
        <v>33.5</v>
      </c>
      <c r="J1865">
        <v>67</v>
      </c>
      <c r="K1865" s="1">
        <v>12528</v>
      </c>
      <c r="L1865">
        <v>5.7</v>
      </c>
      <c r="M1865" s="2">
        <v>0.17</v>
      </c>
      <c r="N1865">
        <v>2016</v>
      </c>
      <c r="O1865" s="10">
        <f t="shared" si="91"/>
        <v>42430</v>
      </c>
      <c r="P1865">
        <f t="shared" si="92"/>
        <v>3</v>
      </c>
    </row>
    <row r="1866" spans="1:16" x14ac:dyDescent="0.2">
      <c r="A1866">
        <f t="shared" si="93"/>
        <v>1865</v>
      </c>
      <c r="B1866">
        <v>62</v>
      </c>
      <c r="C1866" t="s">
        <v>178</v>
      </c>
      <c r="D1866" t="s">
        <v>145</v>
      </c>
      <c r="E1866">
        <v>48.1</v>
      </c>
      <c r="F1866">
        <v>55.8</v>
      </c>
      <c r="G1866">
        <v>64.3</v>
      </c>
      <c r="H1866">
        <v>88.1</v>
      </c>
      <c r="I1866">
        <v>89.1</v>
      </c>
      <c r="J1866">
        <v>66.599999999999994</v>
      </c>
      <c r="K1866" s="1">
        <v>30779</v>
      </c>
      <c r="L1866">
        <v>15.4</v>
      </c>
      <c r="M1866" s="2">
        <v>7.0000000000000007E-2</v>
      </c>
      <c r="N1866">
        <v>2016</v>
      </c>
      <c r="O1866" s="10">
        <f t="shared" si="91"/>
        <v>42431</v>
      </c>
      <c r="P1866">
        <f t="shared" si="92"/>
        <v>4</v>
      </c>
    </row>
    <row r="1867" spans="1:16" x14ac:dyDescent="0.2">
      <c r="A1867">
        <f t="shared" si="93"/>
        <v>1866</v>
      </c>
      <c r="B1867">
        <v>63</v>
      </c>
      <c r="C1867" t="s">
        <v>50</v>
      </c>
      <c r="D1867" t="s">
        <v>14</v>
      </c>
      <c r="E1867">
        <v>58</v>
      </c>
      <c r="F1867">
        <v>39</v>
      </c>
      <c r="G1867">
        <v>54.5</v>
      </c>
      <c r="H1867">
        <v>95.9</v>
      </c>
      <c r="I1867">
        <v>39.4</v>
      </c>
      <c r="J1867">
        <v>66.400000000000006</v>
      </c>
      <c r="K1867" s="1">
        <v>26518</v>
      </c>
      <c r="L1867">
        <v>7.3</v>
      </c>
      <c r="M1867" s="2">
        <v>0.08</v>
      </c>
      <c r="N1867">
        <v>2016</v>
      </c>
      <c r="O1867" s="10">
        <f t="shared" si="91"/>
        <v>42432</v>
      </c>
      <c r="P1867">
        <f t="shared" si="92"/>
        <v>5</v>
      </c>
    </row>
    <row r="1868" spans="1:16" x14ac:dyDescent="0.2">
      <c r="A1868">
        <f t="shared" si="93"/>
        <v>1867</v>
      </c>
      <c r="B1868">
        <v>64</v>
      </c>
      <c r="C1868" t="s">
        <v>84</v>
      </c>
      <c r="D1868" t="s">
        <v>14</v>
      </c>
      <c r="E1868">
        <v>57.8</v>
      </c>
      <c r="F1868">
        <v>51</v>
      </c>
      <c r="G1868">
        <v>49.5</v>
      </c>
      <c r="H1868">
        <v>97.7</v>
      </c>
      <c r="I1868">
        <v>30.3</v>
      </c>
      <c r="J1868">
        <v>66.099999999999994</v>
      </c>
      <c r="K1868" s="1">
        <v>24789</v>
      </c>
      <c r="L1868">
        <v>8.6</v>
      </c>
      <c r="M1868" s="2">
        <v>0.17</v>
      </c>
      <c r="N1868">
        <v>2016</v>
      </c>
      <c r="O1868" s="10">
        <f t="shared" si="91"/>
        <v>42433</v>
      </c>
      <c r="P1868">
        <f t="shared" si="92"/>
        <v>6</v>
      </c>
    </row>
    <row r="1869" spans="1:16" x14ac:dyDescent="0.2">
      <c r="A1869">
        <f t="shared" si="93"/>
        <v>1868</v>
      </c>
      <c r="B1869">
        <v>65</v>
      </c>
      <c r="C1869" t="s">
        <v>188</v>
      </c>
      <c r="D1869" t="s">
        <v>145</v>
      </c>
      <c r="E1869">
        <v>55</v>
      </c>
      <c r="F1869">
        <v>84</v>
      </c>
      <c r="G1869">
        <v>73.8</v>
      </c>
      <c r="H1869">
        <v>61.5</v>
      </c>
      <c r="I1869">
        <v>100</v>
      </c>
      <c r="J1869">
        <v>65.900000000000006</v>
      </c>
      <c r="K1869" s="1">
        <v>15920</v>
      </c>
      <c r="L1869">
        <v>19.399999999999999</v>
      </c>
      <c r="M1869" s="2">
        <v>0.25</v>
      </c>
      <c r="N1869">
        <v>2016</v>
      </c>
      <c r="O1869" s="10">
        <f t="shared" si="91"/>
        <v>42434</v>
      </c>
      <c r="P1869">
        <f t="shared" si="92"/>
        <v>7</v>
      </c>
    </row>
    <row r="1870" spans="1:16" x14ac:dyDescent="0.2">
      <c r="A1870">
        <f t="shared" si="93"/>
        <v>1869</v>
      </c>
      <c r="B1870">
        <v>65</v>
      </c>
      <c r="C1870" t="s">
        <v>77</v>
      </c>
      <c r="D1870" t="s">
        <v>14</v>
      </c>
      <c r="E1870">
        <v>53.5</v>
      </c>
      <c r="F1870">
        <v>35.299999999999997</v>
      </c>
      <c r="G1870">
        <v>61</v>
      </c>
      <c r="H1870">
        <v>88</v>
      </c>
      <c r="I1870">
        <v>98.5</v>
      </c>
      <c r="J1870">
        <v>65.900000000000006</v>
      </c>
      <c r="K1870" s="1">
        <v>46825</v>
      </c>
      <c r="L1870">
        <v>18</v>
      </c>
      <c r="M1870" s="2">
        <v>0.13</v>
      </c>
      <c r="N1870">
        <v>2016</v>
      </c>
      <c r="O1870" s="10">
        <f t="shared" ref="O1870:O1933" si="94">DATE(N1870,1,A67)</f>
        <v>42435</v>
      </c>
      <c r="P1870">
        <f t="shared" si="92"/>
        <v>1</v>
      </c>
    </row>
    <row r="1871" spans="1:16" x14ac:dyDescent="0.2">
      <c r="A1871">
        <f t="shared" si="93"/>
        <v>1870</v>
      </c>
      <c r="B1871">
        <v>67</v>
      </c>
      <c r="C1871" t="s">
        <v>159</v>
      </c>
      <c r="D1871" t="s">
        <v>145</v>
      </c>
      <c r="E1871">
        <v>50.5</v>
      </c>
      <c r="F1871">
        <v>64.3</v>
      </c>
      <c r="G1871">
        <v>63.1</v>
      </c>
      <c r="H1871">
        <v>85.2</v>
      </c>
      <c r="I1871">
        <v>49.8</v>
      </c>
      <c r="J1871">
        <v>65.7</v>
      </c>
      <c r="K1871" s="1">
        <v>21222</v>
      </c>
      <c r="L1871">
        <v>17.100000000000001</v>
      </c>
      <c r="M1871" s="2">
        <v>0.1</v>
      </c>
      <c r="N1871">
        <v>2016</v>
      </c>
      <c r="O1871" s="10">
        <f t="shared" si="94"/>
        <v>42436</v>
      </c>
      <c r="P1871">
        <f t="shared" si="92"/>
        <v>2</v>
      </c>
    </row>
    <row r="1872" spans="1:16" x14ac:dyDescent="0.2">
      <c r="A1872">
        <f t="shared" si="93"/>
        <v>1871</v>
      </c>
      <c r="B1872">
        <v>68</v>
      </c>
      <c r="C1872" t="s">
        <v>99</v>
      </c>
      <c r="D1872" t="s">
        <v>14</v>
      </c>
      <c r="E1872">
        <v>49.3</v>
      </c>
      <c r="F1872">
        <v>56.3</v>
      </c>
      <c r="G1872">
        <v>58.9</v>
      </c>
      <c r="H1872">
        <v>93</v>
      </c>
      <c r="I1872">
        <v>38</v>
      </c>
      <c r="J1872">
        <v>65.5</v>
      </c>
      <c r="K1872" s="1">
        <v>36534</v>
      </c>
      <c r="L1872">
        <v>12.9</v>
      </c>
      <c r="M1872" s="2">
        <v>0.2</v>
      </c>
      <c r="N1872">
        <v>2016</v>
      </c>
      <c r="O1872" s="10">
        <f t="shared" si="94"/>
        <v>42437</v>
      </c>
      <c r="P1872">
        <f t="shared" si="92"/>
        <v>3</v>
      </c>
    </row>
    <row r="1873" spans="1:16" x14ac:dyDescent="0.2">
      <c r="A1873">
        <f t="shared" si="93"/>
        <v>1872</v>
      </c>
      <c r="B1873">
        <v>69</v>
      </c>
      <c r="C1873" t="s">
        <v>93</v>
      </c>
      <c r="D1873" t="s">
        <v>20</v>
      </c>
      <c r="E1873">
        <v>47.6</v>
      </c>
      <c r="F1873">
        <v>82.4</v>
      </c>
      <c r="G1873">
        <v>51.6</v>
      </c>
      <c r="H1873">
        <v>91.2</v>
      </c>
      <c r="I1873">
        <v>40</v>
      </c>
      <c r="J1873">
        <v>64.3</v>
      </c>
      <c r="K1873" s="1">
        <v>17906</v>
      </c>
      <c r="L1873">
        <v>14</v>
      </c>
      <c r="M1873" s="2">
        <v>0.25</v>
      </c>
      <c r="N1873">
        <v>2016</v>
      </c>
      <c r="O1873" s="10">
        <f t="shared" si="94"/>
        <v>42438</v>
      </c>
      <c r="P1873">
        <f t="shared" si="92"/>
        <v>4</v>
      </c>
    </row>
    <row r="1874" spans="1:16" x14ac:dyDescent="0.2">
      <c r="A1874">
        <f t="shared" si="93"/>
        <v>1873</v>
      </c>
      <c r="B1874">
        <v>70</v>
      </c>
      <c r="C1874" t="s">
        <v>111</v>
      </c>
      <c r="D1874" t="s">
        <v>20</v>
      </c>
      <c r="E1874">
        <v>47.9</v>
      </c>
      <c r="F1874">
        <v>86.4</v>
      </c>
      <c r="G1874">
        <v>51.9</v>
      </c>
      <c r="H1874">
        <v>87.7</v>
      </c>
      <c r="I1874">
        <v>34.4</v>
      </c>
      <c r="J1874">
        <v>63.6</v>
      </c>
      <c r="K1874" s="1">
        <v>15489</v>
      </c>
      <c r="L1874">
        <v>15.7</v>
      </c>
      <c r="M1874" s="2">
        <v>0.24</v>
      </c>
      <c r="N1874">
        <v>2016</v>
      </c>
      <c r="O1874" s="10">
        <f t="shared" si="94"/>
        <v>42439</v>
      </c>
      <c r="P1874">
        <f t="shared" si="92"/>
        <v>5</v>
      </c>
    </row>
    <row r="1875" spans="1:16" x14ac:dyDescent="0.2">
      <c r="A1875">
        <f t="shared" si="93"/>
        <v>1874</v>
      </c>
      <c r="B1875">
        <v>71</v>
      </c>
      <c r="C1875" t="s">
        <v>196</v>
      </c>
      <c r="D1875" t="s">
        <v>145</v>
      </c>
      <c r="E1875">
        <v>37.200000000000003</v>
      </c>
      <c r="F1875">
        <v>76.099999999999994</v>
      </c>
      <c r="G1875">
        <v>55.2</v>
      </c>
      <c r="H1875">
        <v>95.6</v>
      </c>
      <c r="I1875">
        <v>54.6</v>
      </c>
      <c r="J1875">
        <v>63.5</v>
      </c>
      <c r="K1875" s="1">
        <v>20580</v>
      </c>
      <c r="L1875">
        <v>18.899999999999999</v>
      </c>
      <c r="M1875" s="2">
        <v>0.18</v>
      </c>
      <c r="N1875">
        <v>2016</v>
      </c>
      <c r="O1875" s="10">
        <f t="shared" si="94"/>
        <v>42440</v>
      </c>
      <c r="P1875">
        <f t="shared" si="92"/>
        <v>6</v>
      </c>
    </row>
    <row r="1876" spans="1:16" x14ac:dyDescent="0.2">
      <c r="A1876">
        <f t="shared" si="93"/>
        <v>1875</v>
      </c>
      <c r="B1876">
        <v>72</v>
      </c>
      <c r="C1876" t="s">
        <v>248</v>
      </c>
      <c r="D1876" t="s">
        <v>70</v>
      </c>
      <c r="E1876">
        <v>57.9</v>
      </c>
      <c r="F1876">
        <v>69.2</v>
      </c>
      <c r="G1876">
        <v>72.2</v>
      </c>
      <c r="H1876">
        <v>60.2</v>
      </c>
      <c r="I1876">
        <v>35.1</v>
      </c>
      <c r="J1876">
        <v>63.2</v>
      </c>
      <c r="K1876" s="1">
        <v>33062</v>
      </c>
      <c r="L1876">
        <v>39.299999999999997</v>
      </c>
      <c r="M1876" s="2">
        <v>0.2</v>
      </c>
      <c r="N1876">
        <v>2016</v>
      </c>
      <c r="O1876" s="10">
        <f t="shared" si="94"/>
        <v>42441</v>
      </c>
      <c r="P1876">
        <f t="shared" si="92"/>
        <v>7</v>
      </c>
    </row>
    <row r="1877" spans="1:16" x14ac:dyDescent="0.2">
      <c r="A1877">
        <f t="shared" si="93"/>
        <v>1876</v>
      </c>
      <c r="B1877">
        <v>73</v>
      </c>
      <c r="C1877" t="s">
        <v>216</v>
      </c>
      <c r="D1877" t="s">
        <v>57</v>
      </c>
      <c r="E1877">
        <v>48.1</v>
      </c>
      <c r="F1877">
        <v>87.6</v>
      </c>
      <c r="G1877">
        <v>58.5</v>
      </c>
      <c r="H1877">
        <v>73.3</v>
      </c>
      <c r="I1877">
        <v>79.7</v>
      </c>
      <c r="J1877">
        <v>62.5</v>
      </c>
      <c r="K1877" s="1">
        <v>50882</v>
      </c>
      <c r="L1877">
        <v>40.5</v>
      </c>
      <c r="M1877" s="2">
        <v>0.36</v>
      </c>
      <c r="N1877">
        <v>2016</v>
      </c>
      <c r="O1877" s="10">
        <f t="shared" si="94"/>
        <v>42442</v>
      </c>
      <c r="P1877">
        <f t="shared" si="92"/>
        <v>1</v>
      </c>
    </row>
    <row r="1878" spans="1:16" x14ac:dyDescent="0.2">
      <c r="A1878">
        <f t="shared" si="93"/>
        <v>1877</v>
      </c>
      <c r="B1878">
        <v>74</v>
      </c>
      <c r="C1878" t="s">
        <v>207</v>
      </c>
      <c r="D1878" t="s">
        <v>145</v>
      </c>
      <c r="E1878">
        <v>43.3</v>
      </c>
      <c r="F1878">
        <v>63.9</v>
      </c>
      <c r="G1878">
        <v>56.9</v>
      </c>
      <c r="H1878">
        <v>84</v>
      </c>
      <c r="I1878">
        <v>92.4</v>
      </c>
      <c r="J1878">
        <v>62.4</v>
      </c>
      <c r="K1878" s="1">
        <v>24556</v>
      </c>
      <c r="L1878">
        <v>25.6</v>
      </c>
      <c r="M1878" s="2">
        <v>0.12</v>
      </c>
      <c r="N1878">
        <v>2016</v>
      </c>
      <c r="O1878" s="10">
        <f t="shared" si="94"/>
        <v>42443</v>
      </c>
      <c r="P1878">
        <f t="shared" si="92"/>
        <v>2</v>
      </c>
    </row>
    <row r="1879" spans="1:16" x14ac:dyDescent="0.2">
      <c r="A1879">
        <f t="shared" si="93"/>
        <v>1878</v>
      </c>
      <c r="B1879">
        <v>75</v>
      </c>
      <c r="C1879" t="s">
        <v>138</v>
      </c>
      <c r="D1879" t="s">
        <v>14</v>
      </c>
      <c r="E1879">
        <v>50.4</v>
      </c>
      <c r="F1879">
        <v>40.799999999999997</v>
      </c>
      <c r="G1879">
        <v>61.9</v>
      </c>
      <c r="H1879">
        <v>80.5</v>
      </c>
      <c r="I1879">
        <v>56.2</v>
      </c>
      <c r="J1879">
        <v>62.3</v>
      </c>
      <c r="K1879" s="1">
        <v>44501</v>
      </c>
      <c r="L1879">
        <v>12.4</v>
      </c>
      <c r="M1879" s="2">
        <v>0.12</v>
      </c>
      <c r="N1879">
        <v>2016</v>
      </c>
      <c r="O1879" s="10">
        <f t="shared" si="94"/>
        <v>42444</v>
      </c>
      <c r="P1879">
        <f t="shared" si="92"/>
        <v>3</v>
      </c>
    </row>
    <row r="1880" spans="1:16" x14ac:dyDescent="0.2">
      <c r="A1880">
        <f t="shared" si="93"/>
        <v>1879</v>
      </c>
      <c r="B1880">
        <v>76</v>
      </c>
      <c r="C1880" t="s">
        <v>161</v>
      </c>
      <c r="D1880" t="s">
        <v>20</v>
      </c>
      <c r="E1880">
        <v>41.6</v>
      </c>
      <c r="F1880">
        <v>85.8</v>
      </c>
      <c r="G1880">
        <v>48.3</v>
      </c>
      <c r="H1880">
        <v>92.3</v>
      </c>
      <c r="I1880">
        <v>31.6</v>
      </c>
      <c r="J1880">
        <v>61.9</v>
      </c>
      <c r="K1880" s="1">
        <v>22616</v>
      </c>
      <c r="L1880">
        <v>16</v>
      </c>
      <c r="M1880" s="2">
        <v>0.28999999999999998</v>
      </c>
      <c r="N1880">
        <v>2016</v>
      </c>
      <c r="O1880" s="10">
        <f t="shared" si="94"/>
        <v>42445</v>
      </c>
      <c r="P1880">
        <f t="shared" si="92"/>
        <v>4</v>
      </c>
    </row>
    <row r="1881" spans="1:16" x14ac:dyDescent="0.2">
      <c r="A1881">
        <f t="shared" si="93"/>
        <v>1880</v>
      </c>
      <c r="B1881">
        <v>76</v>
      </c>
      <c r="C1881" t="s">
        <v>128</v>
      </c>
      <c r="D1881" t="s">
        <v>129</v>
      </c>
      <c r="E1881">
        <v>48.4</v>
      </c>
      <c r="F1881">
        <v>51.8</v>
      </c>
      <c r="G1881">
        <v>60.4</v>
      </c>
      <c r="H1881">
        <v>82.1</v>
      </c>
      <c r="I1881">
        <v>31.6</v>
      </c>
      <c r="J1881">
        <v>61.9</v>
      </c>
      <c r="K1881" s="1">
        <v>23505</v>
      </c>
      <c r="L1881">
        <v>15.1</v>
      </c>
      <c r="M1881" s="2">
        <v>0.06</v>
      </c>
      <c r="N1881">
        <v>2016</v>
      </c>
      <c r="O1881" s="10">
        <f t="shared" si="94"/>
        <v>42446</v>
      </c>
      <c r="P1881">
        <f t="shared" si="92"/>
        <v>5</v>
      </c>
    </row>
    <row r="1882" spans="1:16" x14ac:dyDescent="0.2">
      <c r="A1882">
        <f t="shared" si="93"/>
        <v>1881</v>
      </c>
      <c r="B1882">
        <v>78</v>
      </c>
      <c r="C1882" t="s">
        <v>227</v>
      </c>
      <c r="D1882" t="s">
        <v>70</v>
      </c>
      <c r="E1882">
        <v>47</v>
      </c>
      <c r="F1882">
        <v>58.2</v>
      </c>
      <c r="G1882">
        <v>59.8</v>
      </c>
      <c r="H1882">
        <v>79.3</v>
      </c>
      <c r="I1882">
        <v>59.2</v>
      </c>
      <c r="J1882">
        <v>61.7</v>
      </c>
      <c r="K1882" s="1">
        <v>28327</v>
      </c>
      <c r="L1882">
        <v>38.9</v>
      </c>
      <c r="M1882" s="2">
        <v>0.12</v>
      </c>
      <c r="N1882">
        <v>2016</v>
      </c>
      <c r="O1882" s="10">
        <f t="shared" si="94"/>
        <v>42447</v>
      </c>
      <c r="P1882">
        <f t="shared" si="92"/>
        <v>6</v>
      </c>
    </row>
    <row r="1883" spans="1:16" x14ac:dyDescent="0.2">
      <c r="A1883">
        <f t="shared" si="93"/>
        <v>1882</v>
      </c>
      <c r="B1883">
        <v>79</v>
      </c>
      <c r="C1883" t="s">
        <v>89</v>
      </c>
      <c r="D1883" t="s">
        <v>14</v>
      </c>
      <c r="E1883">
        <v>50.6</v>
      </c>
      <c r="F1883">
        <v>33.9</v>
      </c>
      <c r="G1883">
        <v>50.3</v>
      </c>
      <c r="H1883">
        <v>92.3</v>
      </c>
      <c r="I1883">
        <v>39.299999999999997</v>
      </c>
      <c r="J1883">
        <v>61.5</v>
      </c>
      <c r="K1883" s="1">
        <v>26485</v>
      </c>
      <c r="L1883">
        <v>5.8</v>
      </c>
      <c r="M1883" s="2">
        <v>0.1</v>
      </c>
      <c r="N1883">
        <v>2016</v>
      </c>
      <c r="O1883" s="10">
        <f t="shared" si="94"/>
        <v>42448</v>
      </c>
      <c r="P1883">
        <f t="shared" si="92"/>
        <v>7</v>
      </c>
    </row>
    <row r="1884" spans="1:16" x14ac:dyDescent="0.2">
      <c r="A1884">
        <f t="shared" si="93"/>
        <v>1883</v>
      </c>
      <c r="B1884">
        <v>80</v>
      </c>
      <c r="C1884" t="s">
        <v>249</v>
      </c>
      <c r="D1884" t="s">
        <v>20</v>
      </c>
      <c r="E1884">
        <v>47.4</v>
      </c>
      <c r="F1884">
        <v>90.3</v>
      </c>
      <c r="G1884">
        <v>53.1</v>
      </c>
      <c r="H1884">
        <v>78.2</v>
      </c>
      <c r="I1884">
        <v>37.700000000000003</v>
      </c>
      <c r="J1884">
        <v>61.3</v>
      </c>
      <c r="K1884" s="1">
        <v>18529</v>
      </c>
      <c r="L1884">
        <v>16.600000000000001</v>
      </c>
      <c r="M1884" s="2">
        <v>0.37</v>
      </c>
      <c r="N1884">
        <v>2016</v>
      </c>
      <c r="O1884" s="10">
        <f t="shared" si="94"/>
        <v>42449</v>
      </c>
      <c r="P1884">
        <f t="shared" si="92"/>
        <v>1</v>
      </c>
    </row>
    <row r="1885" spans="1:16" x14ac:dyDescent="0.2">
      <c r="A1885">
        <f t="shared" si="93"/>
        <v>1884</v>
      </c>
      <c r="B1885">
        <v>81</v>
      </c>
      <c r="C1885" t="s">
        <v>185</v>
      </c>
      <c r="D1885" t="s">
        <v>68</v>
      </c>
      <c r="E1885">
        <v>44.1</v>
      </c>
      <c r="F1885">
        <v>59.6</v>
      </c>
      <c r="G1885">
        <v>61</v>
      </c>
      <c r="H1885">
        <v>80.900000000000006</v>
      </c>
      <c r="I1885">
        <v>39.5</v>
      </c>
      <c r="J1885">
        <v>61.2</v>
      </c>
      <c r="K1885" s="1">
        <v>25266</v>
      </c>
      <c r="L1885">
        <v>18.2</v>
      </c>
      <c r="M1885" s="2">
        <v>0.12</v>
      </c>
      <c r="N1885">
        <v>2016</v>
      </c>
      <c r="O1885" s="10">
        <f t="shared" si="94"/>
        <v>42450</v>
      </c>
      <c r="P1885">
        <f t="shared" si="92"/>
        <v>2</v>
      </c>
    </row>
    <row r="1886" spans="1:16" x14ac:dyDescent="0.2">
      <c r="A1886">
        <f t="shared" si="93"/>
        <v>1885</v>
      </c>
      <c r="B1886">
        <v>82</v>
      </c>
      <c r="C1886" t="s">
        <v>214</v>
      </c>
      <c r="D1886" t="s">
        <v>156</v>
      </c>
      <c r="E1886">
        <v>49.8</v>
      </c>
      <c r="F1886">
        <v>83.3</v>
      </c>
      <c r="G1886">
        <v>42.7</v>
      </c>
      <c r="H1886">
        <v>86.2</v>
      </c>
      <c r="I1886">
        <v>45</v>
      </c>
      <c r="J1886">
        <v>61</v>
      </c>
      <c r="K1886" s="1">
        <v>27545</v>
      </c>
      <c r="L1886">
        <v>4.0999999999999996</v>
      </c>
      <c r="M1886" s="2">
        <v>0.19</v>
      </c>
      <c r="N1886">
        <v>2016</v>
      </c>
      <c r="O1886" s="10">
        <f t="shared" si="94"/>
        <v>42451</v>
      </c>
      <c r="P1886">
        <f t="shared" si="92"/>
        <v>3</v>
      </c>
    </row>
    <row r="1887" spans="1:16" x14ac:dyDescent="0.2">
      <c r="A1887">
        <f t="shared" si="93"/>
        <v>1886</v>
      </c>
      <c r="B1887">
        <v>82</v>
      </c>
      <c r="C1887" t="s">
        <v>191</v>
      </c>
      <c r="D1887" t="s">
        <v>57</v>
      </c>
      <c r="E1887">
        <v>40.700000000000003</v>
      </c>
      <c r="F1887">
        <v>89.5</v>
      </c>
      <c r="G1887">
        <v>53.9</v>
      </c>
      <c r="H1887">
        <v>82.1</v>
      </c>
      <c r="I1887">
        <v>50</v>
      </c>
      <c r="J1887">
        <v>61</v>
      </c>
      <c r="K1887" s="1">
        <v>38309</v>
      </c>
      <c r="L1887">
        <v>25.9</v>
      </c>
      <c r="M1887" s="2">
        <v>0.33</v>
      </c>
      <c r="N1887">
        <v>2016</v>
      </c>
      <c r="O1887" s="10">
        <f t="shared" si="94"/>
        <v>42452</v>
      </c>
      <c r="P1887">
        <f t="shared" si="92"/>
        <v>4</v>
      </c>
    </row>
    <row r="1888" spans="1:16" x14ac:dyDescent="0.2">
      <c r="A1888">
        <f t="shared" si="93"/>
        <v>1887</v>
      </c>
      <c r="B1888">
        <v>84</v>
      </c>
      <c r="C1888" t="s">
        <v>166</v>
      </c>
      <c r="D1888" t="s">
        <v>70</v>
      </c>
      <c r="E1888">
        <v>47.4</v>
      </c>
      <c r="F1888">
        <v>60.3</v>
      </c>
      <c r="G1888">
        <v>51.1</v>
      </c>
      <c r="H1888">
        <v>80.5</v>
      </c>
      <c r="I1888">
        <v>100</v>
      </c>
      <c r="J1888">
        <v>60.7</v>
      </c>
      <c r="K1888" s="1">
        <v>26467</v>
      </c>
      <c r="L1888">
        <v>31.2</v>
      </c>
      <c r="M1888" s="2">
        <v>0.16</v>
      </c>
      <c r="N1888">
        <v>2016</v>
      </c>
      <c r="O1888" s="10">
        <f t="shared" si="94"/>
        <v>42453</v>
      </c>
      <c r="P1888">
        <f t="shared" si="92"/>
        <v>5</v>
      </c>
    </row>
    <row r="1889" spans="1:16" x14ac:dyDescent="0.2">
      <c r="A1889">
        <f t="shared" si="93"/>
        <v>1888</v>
      </c>
      <c r="B1889">
        <v>85</v>
      </c>
      <c r="C1889" t="s">
        <v>139</v>
      </c>
      <c r="D1889" t="s">
        <v>47</v>
      </c>
      <c r="E1889">
        <v>66.5</v>
      </c>
      <c r="F1889">
        <v>30.9</v>
      </c>
      <c r="G1889">
        <v>70.5</v>
      </c>
      <c r="H1889">
        <v>50</v>
      </c>
      <c r="I1889">
        <v>85.4</v>
      </c>
      <c r="J1889">
        <v>60.5</v>
      </c>
      <c r="K1889" s="1">
        <v>26389</v>
      </c>
      <c r="L1889">
        <v>13.9</v>
      </c>
      <c r="M1889" s="2">
        <v>0.1</v>
      </c>
      <c r="N1889">
        <v>2016</v>
      </c>
      <c r="O1889" s="10">
        <f t="shared" si="94"/>
        <v>42454</v>
      </c>
      <c r="P1889">
        <f t="shared" si="92"/>
        <v>6</v>
      </c>
    </row>
    <row r="1890" spans="1:16" x14ac:dyDescent="0.2">
      <c r="A1890">
        <f t="shared" si="93"/>
        <v>1889</v>
      </c>
      <c r="B1890">
        <v>86</v>
      </c>
      <c r="C1890" t="s">
        <v>130</v>
      </c>
      <c r="D1890" t="s">
        <v>20</v>
      </c>
      <c r="E1890">
        <v>49.7</v>
      </c>
      <c r="F1890">
        <v>92.3</v>
      </c>
      <c r="G1890">
        <v>47.3</v>
      </c>
      <c r="H1890">
        <v>78.8</v>
      </c>
      <c r="I1890">
        <v>30.6</v>
      </c>
      <c r="J1890">
        <v>60.4</v>
      </c>
      <c r="K1890" s="1">
        <v>8338</v>
      </c>
      <c r="L1890">
        <v>12.7</v>
      </c>
      <c r="M1890" s="2">
        <v>0.47</v>
      </c>
      <c r="N1890">
        <v>2016</v>
      </c>
      <c r="O1890" s="10">
        <f t="shared" si="94"/>
        <v>42455</v>
      </c>
      <c r="P1890">
        <f t="shared" si="92"/>
        <v>7</v>
      </c>
    </row>
    <row r="1891" spans="1:16" x14ac:dyDescent="0.2">
      <c r="A1891">
        <f t="shared" si="93"/>
        <v>1890</v>
      </c>
      <c r="B1891">
        <v>87</v>
      </c>
      <c r="C1891" t="s">
        <v>76</v>
      </c>
      <c r="D1891" t="s">
        <v>14</v>
      </c>
      <c r="E1891">
        <v>47.8</v>
      </c>
      <c r="F1891">
        <v>29.1</v>
      </c>
      <c r="G1891">
        <v>44.2</v>
      </c>
      <c r="H1891">
        <v>95.7</v>
      </c>
      <c r="I1891">
        <v>63.2</v>
      </c>
      <c r="J1891">
        <v>60.1</v>
      </c>
      <c r="K1891" s="1">
        <v>12161</v>
      </c>
      <c r="L1891">
        <v>3.6</v>
      </c>
      <c r="M1891" s="2">
        <v>0.1</v>
      </c>
      <c r="N1891">
        <v>2016</v>
      </c>
      <c r="O1891" s="10">
        <f t="shared" si="94"/>
        <v>42456</v>
      </c>
      <c r="P1891">
        <f t="shared" si="92"/>
        <v>1</v>
      </c>
    </row>
    <row r="1892" spans="1:16" x14ac:dyDescent="0.2">
      <c r="A1892">
        <f t="shared" si="93"/>
        <v>1891</v>
      </c>
      <c r="B1892">
        <v>88</v>
      </c>
      <c r="C1892" t="s">
        <v>82</v>
      </c>
      <c r="D1892" t="s">
        <v>44</v>
      </c>
      <c r="E1892">
        <v>70.599999999999994</v>
      </c>
      <c r="F1892">
        <v>26.1</v>
      </c>
      <c r="G1892">
        <v>69.3</v>
      </c>
      <c r="H1892">
        <v>46.6</v>
      </c>
      <c r="I1892">
        <v>79</v>
      </c>
      <c r="J1892">
        <v>59.9</v>
      </c>
      <c r="K1892" s="1">
        <v>22809</v>
      </c>
      <c r="L1892">
        <v>5.6</v>
      </c>
      <c r="M1892" s="2">
        <v>7.0000000000000007E-2</v>
      </c>
      <c r="N1892">
        <v>2016</v>
      </c>
      <c r="O1892" s="10">
        <f t="shared" si="94"/>
        <v>42457</v>
      </c>
      <c r="P1892">
        <f t="shared" si="92"/>
        <v>2</v>
      </c>
    </row>
    <row r="1893" spans="1:16" x14ac:dyDescent="0.2">
      <c r="A1893">
        <f t="shared" si="93"/>
        <v>1892</v>
      </c>
      <c r="B1893">
        <v>88</v>
      </c>
      <c r="C1893" t="s">
        <v>265</v>
      </c>
      <c r="D1893" t="s">
        <v>145</v>
      </c>
      <c r="E1893">
        <v>37.5</v>
      </c>
      <c r="F1893">
        <v>95.5</v>
      </c>
      <c r="G1893">
        <v>47.7</v>
      </c>
      <c r="H1893">
        <v>82.7</v>
      </c>
      <c r="I1893">
        <v>95.4</v>
      </c>
      <c r="J1893">
        <v>59.9</v>
      </c>
      <c r="K1893" s="1">
        <v>15626</v>
      </c>
      <c r="L1893">
        <v>18.899999999999999</v>
      </c>
      <c r="M1893" s="2">
        <v>0.48</v>
      </c>
      <c r="N1893">
        <v>2016</v>
      </c>
      <c r="O1893" s="10">
        <f t="shared" si="94"/>
        <v>42458</v>
      </c>
      <c r="P1893">
        <f t="shared" si="92"/>
        <v>3</v>
      </c>
    </row>
    <row r="1894" spans="1:16" x14ac:dyDescent="0.2">
      <c r="A1894">
        <f t="shared" si="93"/>
        <v>1893</v>
      </c>
      <c r="B1894">
        <v>90</v>
      </c>
      <c r="C1894" t="s">
        <v>86</v>
      </c>
      <c r="D1894" t="s">
        <v>14</v>
      </c>
      <c r="E1894">
        <v>48.3</v>
      </c>
      <c r="F1894">
        <v>51</v>
      </c>
      <c r="G1894">
        <v>37.1</v>
      </c>
      <c r="H1894">
        <v>96.7</v>
      </c>
      <c r="I1894">
        <v>48.9</v>
      </c>
      <c r="J1894">
        <v>59.7</v>
      </c>
      <c r="K1894" s="1">
        <v>12338</v>
      </c>
      <c r="L1894">
        <v>4.5</v>
      </c>
      <c r="M1894" s="2">
        <v>0.18</v>
      </c>
      <c r="N1894">
        <v>2016</v>
      </c>
      <c r="O1894" s="10">
        <f t="shared" si="94"/>
        <v>42459</v>
      </c>
      <c r="P1894">
        <f t="shared" si="92"/>
        <v>4</v>
      </c>
    </row>
    <row r="1895" spans="1:16" x14ac:dyDescent="0.2">
      <c r="A1895">
        <f t="shared" si="93"/>
        <v>1894</v>
      </c>
      <c r="B1895">
        <v>90</v>
      </c>
      <c r="C1895" t="s">
        <v>115</v>
      </c>
      <c r="D1895" t="s">
        <v>68</v>
      </c>
      <c r="E1895">
        <v>39.700000000000003</v>
      </c>
      <c r="F1895">
        <v>74.099999999999994</v>
      </c>
      <c r="G1895">
        <v>53.6</v>
      </c>
      <c r="H1895">
        <v>81.3</v>
      </c>
      <c r="I1895">
        <v>70.400000000000006</v>
      </c>
      <c r="J1895">
        <v>59.7</v>
      </c>
      <c r="K1895" s="1">
        <v>28251</v>
      </c>
      <c r="L1895">
        <v>11.5</v>
      </c>
      <c r="M1895" s="2">
        <v>0.15</v>
      </c>
      <c r="N1895">
        <v>2016</v>
      </c>
      <c r="O1895" s="10">
        <f t="shared" si="94"/>
        <v>42460</v>
      </c>
      <c r="P1895">
        <f t="shared" si="92"/>
        <v>5</v>
      </c>
    </row>
    <row r="1896" spans="1:16" x14ac:dyDescent="0.2">
      <c r="A1896">
        <f t="shared" si="93"/>
        <v>1895</v>
      </c>
      <c r="B1896">
        <v>90</v>
      </c>
      <c r="C1896" t="s">
        <v>91</v>
      </c>
      <c r="D1896" t="s">
        <v>14</v>
      </c>
      <c r="E1896">
        <v>51.6</v>
      </c>
      <c r="F1896">
        <v>53</v>
      </c>
      <c r="G1896">
        <v>46.6</v>
      </c>
      <c r="H1896">
        <v>83.2</v>
      </c>
      <c r="I1896">
        <v>53.1</v>
      </c>
      <c r="J1896">
        <v>59.7</v>
      </c>
      <c r="K1896" s="1">
        <v>51462</v>
      </c>
      <c r="L1896">
        <v>13.4</v>
      </c>
      <c r="M1896" s="2">
        <v>0.12</v>
      </c>
      <c r="N1896">
        <v>2016</v>
      </c>
      <c r="O1896" s="10">
        <f t="shared" si="94"/>
        <v>42461</v>
      </c>
      <c r="P1896">
        <f t="shared" si="92"/>
        <v>6</v>
      </c>
    </row>
    <row r="1897" spans="1:16" x14ac:dyDescent="0.2">
      <c r="A1897">
        <f t="shared" si="93"/>
        <v>1896</v>
      </c>
      <c r="B1897">
        <v>93</v>
      </c>
      <c r="C1897" t="s">
        <v>221</v>
      </c>
      <c r="D1897" t="s">
        <v>20</v>
      </c>
      <c r="E1897">
        <v>39.4</v>
      </c>
      <c r="F1897">
        <v>87.3</v>
      </c>
      <c r="G1897">
        <v>40</v>
      </c>
      <c r="H1897">
        <v>94.3</v>
      </c>
      <c r="I1897">
        <v>31.9</v>
      </c>
      <c r="J1897">
        <v>59.5</v>
      </c>
      <c r="K1897" s="1">
        <v>17755</v>
      </c>
      <c r="L1897">
        <v>18.8</v>
      </c>
      <c r="M1897" s="2">
        <v>0.28000000000000003</v>
      </c>
      <c r="N1897">
        <v>2016</v>
      </c>
      <c r="O1897" s="10">
        <f t="shared" si="94"/>
        <v>42462</v>
      </c>
      <c r="P1897">
        <f t="shared" si="92"/>
        <v>7</v>
      </c>
    </row>
    <row r="1898" spans="1:16" x14ac:dyDescent="0.2">
      <c r="A1898">
        <f t="shared" si="93"/>
        <v>1897</v>
      </c>
      <c r="B1898">
        <v>94</v>
      </c>
      <c r="C1898" t="s">
        <v>217</v>
      </c>
      <c r="D1898" t="s">
        <v>70</v>
      </c>
      <c r="E1898">
        <v>45.1</v>
      </c>
      <c r="F1898">
        <v>63.6</v>
      </c>
      <c r="G1898">
        <v>47.5</v>
      </c>
      <c r="H1898">
        <v>85.3</v>
      </c>
      <c r="I1898">
        <v>49</v>
      </c>
      <c r="J1898">
        <v>58.8</v>
      </c>
      <c r="K1898" s="1">
        <v>32474</v>
      </c>
      <c r="L1898">
        <v>70.400000000000006</v>
      </c>
      <c r="M1898" s="2">
        <v>0.13</v>
      </c>
      <c r="N1898">
        <v>2016</v>
      </c>
      <c r="O1898" s="10">
        <f t="shared" si="94"/>
        <v>42463</v>
      </c>
      <c r="P1898">
        <f t="shared" si="92"/>
        <v>1</v>
      </c>
    </row>
    <row r="1899" spans="1:16" x14ac:dyDescent="0.2">
      <c r="A1899">
        <f t="shared" si="93"/>
        <v>1898</v>
      </c>
      <c r="B1899">
        <v>94</v>
      </c>
      <c r="C1899" t="s">
        <v>201</v>
      </c>
      <c r="D1899" t="s">
        <v>14</v>
      </c>
      <c r="E1899">
        <v>54.4</v>
      </c>
      <c r="F1899">
        <v>52.7</v>
      </c>
      <c r="G1899">
        <v>39.299999999999997</v>
      </c>
      <c r="H1899">
        <v>82.5</v>
      </c>
      <c r="I1899">
        <v>80.7</v>
      </c>
      <c r="J1899">
        <v>58.8</v>
      </c>
      <c r="K1899" s="1">
        <v>15408</v>
      </c>
      <c r="L1899">
        <v>8.5</v>
      </c>
      <c r="M1899" s="2">
        <v>0.14000000000000001</v>
      </c>
      <c r="N1899">
        <v>2016</v>
      </c>
      <c r="O1899" s="10">
        <f t="shared" si="94"/>
        <v>42464</v>
      </c>
      <c r="P1899">
        <f t="shared" si="92"/>
        <v>2</v>
      </c>
    </row>
    <row r="1900" spans="1:16" x14ac:dyDescent="0.2">
      <c r="A1900">
        <f t="shared" si="93"/>
        <v>1899</v>
      </c>
      <c r="B1900">
        <v>94</v>
      </c>
      <c r="C1900" t="s">
        <v>119</v>
      </c>
      <c r="D1900" t="s">
        <v>33</v>
      </c>
      <c r="E1900">
        <v>39.799999999999997</v>
      </c>
      <c r="F1900">
        <v>76.099999999999994</v>
      </c>
      <c r="G1900">
        <v>44.8</v>
      </c>
      <c r="H1900">
        <v>84.9</v>
      </c>
      <c r="I1900">
        <v>88</v>
      </c>
      <c r="J1900">
        <v>58.8</v>
      </c>
      <c r="K1900" s="1">
        <v>23823</v>
      </c>
      <c r="L1900">
        <v>19.3</v>
      </c>
      <c r="M1900" s="2">
        <v>0.15</v>
      </c>
      <c r="N1900">
        <v>2016</v>
      </c>
      <c r="O1900" s="10">
        <f t="shared" si="94"/>
        <v>42465</v>
      </c>
      <c r="P1900">
        <f t="shared" si="92"/>
        <v>3</v>
      </c>
    </row>
    <row r="1901" spans="1:16" x14ac:dyDescent="0.2">
      <c r="A1901">
        <f t="shared" si="93"/>
        <v>1900</v>
      </c>
      <c r="B1901">
        <v>97</v>
      </c>
      <c r="C1901" t="s">
        <v>171</v>
      </c>
      <c r="D1901" t="s">
        <v>20</v>
      </c>
      <c r="E1901">
        <v>42.4</v>
      </c>
      <c r="F1901">
        <v>81.900000000000006</v>
      </c>
      <c r="G1901">
        <v>48.8</v>
      </c>
      <c r="H1901">
        <v>80.099999999999994</v>
      </c>
      <c r="I1901">
        <v>43.4</v>
      </c>
      <c r="J1901">
        <v>58.6</v>
      </c>
      <c r="K1901" s="1">
        <v>23311</v>
      </c>
      <c r="L1901">
        <v>15.5</v>
      </c>
      <c r="M1901" s="2">
        <v>0.31</v>
      </c>
      <c r="N1901">
        <v>2016</v>
      </c>
      <c r="O1901" s="10">
        <f t="shared" si="94"/>
        <v>42466</v>
      </c>
      <c r="P1901">
        <f t="shared" si="92"/>
        <v>4</v>
      </c>
    </row>
    <row r="1902" spans="1:16" x14ac:dyDescent="0.2">
      <c r="A1902">
        <f t="shared" si="93"/>
        <v>1901</v>
      </c>
      <c r="B1902">
        <v>98</v>
      </c>
      <c r="C1902" t="s">
        <v>153</v>
      </c>
      <c r="D1902" t="s">
        <v>20</v>
      </c>
      <c r="E1902">
        <v>34.1</v>
      </c>
      <c r="F1902">
        <v>93.5</v>
      </c>
      <c r="G1902">
        <v>41.3</v>
      </c>
      <c r="H1902">
        <v>93.3</v>
      </c>
      <c r="I1902">
        <v>36.799999999999997</v>
      </c>
      <c r="J1902">
        <v>58.5</v>
      </c>
      <c r="K1902" s="1">
        <v>14260</v>
      </c>
      <c r="L1902">
        <v>14</v>
      </c>
      <c r="M1902" s="2">
        <v>0.4</v>
      </c>
      <c r="N1902">
        <v>2016</v>
      </c>
      <c r="O1902" s="10">
        <f t="shared" si="94"/>
        <v>42467</v>
      </c>
      <c r="P1902">
        <f t="shared" si="92"/>
        <v>5</v>
      </c>
    </row>
    <row r="1903" spans="1:16" x14ac:dyDescent="0.2">
      <c r="A1903">
        <f t="shared" si="93"/>
        <v>1902</v>
      </c>
      <c r="B1903">
        <v>99</v>
      </c>
      <c r="C1903" t="s">
        <v>69</v>
      </c>
      <c r="D1903" t="s">
        <v>70</v>
      </c>
      <c r="E1903">
        <v>49.3</v>
      </c>
      <c r="F1903">
        <v>56.4</v>
      </c>
      <c r="G1903">
        <v>54.5</v>
      </c>
      <c r="H1903">
        <v>72.7</v>
      </c>
      <c r="I1903">
        <v>31.8</v>
      </c>
      <c r="J1903">
        <v>58</v>
      </c>
      <c r="K1903" s="1">
        <v>25581</v>
      </c>
      <c r="L1903">
        <v>25.6</v>
      </c>
      <c r="M1903" s="2">
        <v>0.12</v>
      </c>
      <c r="N1903">
        <v>2016</v>
      </c>
      <c r="O1903" s="10">
        <f t="shared" si="94"/>
        <v>42468</v>
      </c>
      <c r="P1903">
        <f t="shared" si="92"/>
        <v>6</v>
      </c>
    </row>
    <row r="1904" spans="1:16" x14ac:dyDescent="0.2">
      <c r="A1904">
        <f t="shared" si="93"/>
        <v>1903</v>
      </c>
      <c r="B1904">
        <v>99</v>
      </c>
      <c r="C1904" t="s">
        <v>154</v>
      </c>
      <c r="D1904" t="s">
        <v>14</v>
      </c>
      <c r="E1904">
        <v>47.3</v>
      </c>
      <c r="F1904">
        <v>56.4</v>
      </c>
      <c r="G1904">
        <v>52.6</v>
      </c>
      <c r="H1904">
        <v>76.8</v>
      </c>
      <c r="I1904">
        <v>32.200000000000003</v>
      </c>
      <c r="J1904">
        <v>58</v>
      </c>
      <c r="K1904" s="1">
        <v>44750</v>
      </c>
      <c r="L1904">
        <v>15.7</v>
      </c>
      <c r="M1904" s="2">
        <v>0.15</v>
      </c>
      <c r="N1904">
        <v>2016</v>
      </c>
      <c r="O1904" s="10">
        <f t="shared" si="94"/>
        <v>42469</v>
      </c>
      <c r="P1904">
        <f t="shared" si="92"/>
        <v>7</v>
      </c>
    </row>
    <row r="1905" spans="1:16" x14ac:dyDescent="0.2">
      <c r="A1905">
        <f t="shared" si="93"/>
        <v>1904</v>
      </c>
      <c r="B1905">
        <v>101</v>
      </c>
      <c r="C1905" t="s">
        <v>123</v>
      </c>
      <c r="D1905" t="s">
        <v>30</v>
      </c>
      <c r="E1905">
        <v>39.5</v>
      </c>
      <c r="F1905">
        <v>94.7</v>
      </c>
      <c r="G1905">
        <v>33.1</v>
      </c>
      <c r="H1905">
        <v>88.3</v>
      </c>
      <c r="I1905">
        <v>99.9</v>
      </c>
      <c r="J1905">
        <v>57.9</v>
      </c>
      <c r="K1905" s="1">
        <v>12551</v>
      </c>
      <c r="L1905">
        <v>17.3</v>
      </c>
      <c r="M1905" s="2">
        <v>0.24</v>
      </c>
      <c r="N1905">
        <v>2016</v>
      </c>
      <c r="O1905" s="10">
        <f t="shared" si="94"/>
        <v>42470</v>
      </c>
      <c r="P1905">
        <f t="shared" si="92"/>
        <v>1</v>
      </c>
    </row>
    <row r="1906" spans="1:16" x14ac:dyDescent="0.2">
      <c r="A1906">
        <f t="shared" si="93"/>
        <v>1905</v>
      </c>
      <c r="B1906">
        <v>101</v>
      </c>
      <c r="C1906" t="s">
        <v>61</v>
      </c>
      <c r="D1906" t="s">
        <v>62</v>
      </c>
      <c r="E1906">
        <v>53.5</v>
      </c>
      <c r="F1906">
        <v>92.8</v>
      </c>
      <c r="G1906">
        <v>44.6</v>
      </c>
      <c r="H1906">
        <v>64.7</v>
      </c>
      <c r="I1906">
        <v>82.3</v>
      </c>
      <c r="J1906">
        <v>57.9</v>
      </c>
      <c r="K1906" s="1">
        <v>2429</v>
      </c>
      <c r="L1906">
        <v>4.8</v>
      </c>
      <c r="M1906" s="2">
        <v>0.3</v>
      </c>
      <c r="N1906">
        <v>2016</v>
      </c>
      <c r="O1906" s="10">
        <f t="shared" si="94"/>
        <v>42471</v>
      </c>
      <c r="P1906">
        <f t="shared" si="92"/>
        <v>2</v>
      </c>
    </row>
    <row r="1907" spans="1:16" x14ac:dyDescent="0.2">
      <c r="A1907">
        <f t="shared" si="93"/>
        <v>1906</v>
      </c>
      <c r="B1907">
        <v>101</v>
      </c>
      <c r="C1907" t="s">
        <v>72</v>
      </c>
      <c r="D1907" t="s">
        <v>14</v>
      </c>
      <c r="E1907">
        <v>37.9</v>
      </c>
      <c r="F1907">
        <v>66.599999999999994</v>
      </c>
      <c r="G1907">
        <v>35.1</v>
      </c>
      <c r="H1907">
        <v>99.7</v>
      </c>
      <c r="I1907">
        <v>41.7</v>
      </c>
      <c r="J1907">
        <v>57.9</v>
      </c>
      <c r="K1907" s="1">
        <v>6333</v>
      </c>
      <c r="L1907">
        <v>9</v>
      </c>
      <c r="M1907" s="2">
        <v>0.26</v>
      </c>
      <c r="N1907">
        <v>2016</v>
      </c>
      <c r="O1907" s="10">
        <f t="shared" si="94"/>
        <v>42472</v>
      </c>
      <c r="P1907">
        <f t="shared" si="92"/>
        <v>3</v>
      </c>
    </row>
    <row r="1908" spans="1:16" x14ac:dyDescent="0.2">
      <c r="A1908">
        <f t="shared" si="93"/>
        <v>1907</v>
      </c>
      <c r="B1908">
        <v>104</v>
      </c>
      <c r="C1908" t="s">
        <v>125</v>
      </c>
      <c r="D1908" t="s">
        <v>14</v>
      </c>
      <c r="E1908">
        <v>50.7</v>
      </c>
      <c r="F1908">
        <v>38.299999999999997</v>
      </c>
      <c r="G1908">
        <v>35.799999999999997</v>
      </c>
      <c r="H1908">
        <v>93.3</v>
      </c>
      <c r="I1908">
        <v>40.799999999999997</v>
      </c>
      <c r="J1908">
        <v>57.8</v>
      </c>
      <c r="K1908" s="1">
        <v>6178</v>
      </c>
      <c r="L1908">
        <v>6.6</v>
      </c>
      <c r="M1908" s="2">
        <v>0.16</v>
      </c>
      <c r="N1908">
        <v>2016</v>
      </c>
      <c r="O1908" s="10">
        <f t="shared" si="94"/>
        <v>42473</v>
      </c>
      <c r="P1908">
        <f t="shared" si="92"/>
        <v>4</v>
      </c>
    </row>
    <row r="1909" spans="1:16" x14ac:dyDescent="0.2">
      <c r="A1909">
        <f t="shared" si="93"/>
        <v>1908</v>
      </c>
      <c r="B1909">
        <v>104</v>
      </c>
      <c r="C1909" t="s">
        <v>117</v>
      </c>
      <c r="D1909" t="s">
        <v>30</v>
      </c>
      <c r="E1909">
        <v>49.5</v>
      </c>
      <c r="F1909">
        <v>90.4</v>
      </c>
      <c r="G1909">
        <v>31.5</v>
      </c>
      <c r="H1909">
        <v>85.4</v>
      </c>
      <c r="I1909">
        <v>44</v>
      </c>
      <c r="J1909">
        <v>57.8</v>
      </c>
      <c r="K1909" s="1">
        <v>26583</v>
      </c>
      <c r="L1909">
        <v>6.5</v>
      </c>
      <c r="M1909" s="2">
        <v>0.19</v>
      </c>
      <c r="N1909">
        <v>2016</v>
      </c>
      <c r="O1909" s="10">
        <f t="shared" si="94"/>
        <v>42474</v>
      </c>
      <c r="P1909">
        <f t="shared" si="92"/>
        <v>5</v>
      </c>
    </row>
    <row r="1910" spans="1:16" x14ac:dyDescent="0.2">
      <c r="A1910">
        <f t="shared" si="93"/>
        <v>1909</v>
      </c>
      <c r="B1910">
        <v>106</v>
      </c>
      <c r="C1910" t="s">
        <v>204</v>
      </c>
      <c r="D1910" t="s">
        <v>156</v>
      </c>
      <c r="E1910">
        <v>36.9</v>
      </c>
      <c r="F1910">
        <v>76.8</v>
      </c>
      <c r="G1910">
        <v>50.7</v>
      </c>
      <c r="H1910">
        <v>79.8</v>
      </c>
      <c r="I1910">
        <v>68.3</v>
      </c>
      <c r="J1910">
        <v>57.7</v>
      </c>
      <c r="K1910" s="1">
        <v>23895</v>
      </c>
      <c r="L1910">
        <v>13.6</v>
      </c>
      <c r="M1910" s="2">
        <v>0.14000000000000001</v>
      </c>
      <c r="N1910">
        <v>2016</v>
      </c>
      <c r="O1910" s="10">
        <f t="shared" si="94"/>
        <v>42475</v>
      </c>
      <c r="P1910">
        <f t="shared" si="92"/>
        <v>6</v>
      </c>
    </row>
    <row r="1911" spans="1:16" x14ac:dyDescent="0.2">
      <c r="A1911">
        <f t="shared" si="93"/>
        <v>1910</v>
      </c>
      <c r="B1911">
        <v>106</v>
      </c>
      <c r="C1911" t="s">
        <v>74</v>
      </c>
      <c r="D1911" t="s">
        <v>14</v>
      </c>
      <c r="E1911">
        <v>39.9</v>
      </c>
      <c r="F1911">
        <v>59.2</v>
      </c>
      <c r="G1911">
        <v>41.8</v>
      </c>
      <c r="H1911">
        <v>91.6</v>
      </c>
      <c r="I1911">
        <v>48.9</v>
      </c>
      <c r="J1911">
        <v>57.7</v>
      </c>
      <c r="K1911" s="1">
        <v>26614</v>
      </c>
      <c r="L1911">
        <v>16.100000000000001</v>
      </c>
      <c r="M1911" s="2">
        <v>0.16</v>
      </c>
      <c r="N1911">
        <v>2016</v>
      </c>
      <c r="O1911" s="10">
        <f t="shared" si="94"/>
        <v>42476</v>
      </c>
      <c r="P1911">
        <f t="shared" si="92"/>
        <v>7</v>
      </c>
    </row>
    <row r="1912" spans="1:16" x14ac:dyDescent="0.2">
      <c r="A1912">
        <f t="shared" si="93"/>
        <v>1911</v>
      </c>
      <c r="B1912">
        <v>106</v>
      </c>
      <c r="C1912" t="s">
        <v>546</v>
      </c>
      <c r="D1912" t="s">
        <v>70</v>
      </c>
      <c r="E1912">
        <v>34.5</v>
      </c>
      <c r="F1912">
        <v>64.599999999999994</v>
      </c>
      <c r="G1912">
        <v>47.7</v>
      </c>
      <c r="H1912">
        <v>86.9</v>
      </c>
      <c r="I1912">
        <v>85.3</v>
      </c>
      <c r="J1912">
        <v>57.7</v>
      </c>
      <c r="K1912" s="1">
        <v>11761</v>
      </c>
      <c r="L1912">
        <v>85.8</v>
      </c>
      <c r="M1912" s="2">
        <v>0.15</v>
      </c>
      <c r="N1912">
        <v>2016</v>
      </c>
      <c r="O1912" s="10">
        <f t="shared" si="94"/>
        <v>42477</v>
      </c>
      <c r="P1912">
        <f t="shared" si="92"/>
        <v>1</v>
      </c>
    </row>
    <row r="1913" spans="1:16" x14ac:dyDescent="0.2">
      <c r="A1913">
        <f t="shared" si="93"/>
        <v>1912</v>
      </c>
      <c r="B1913">
        <v>108</v>
      </c>
      <c r="C1913" t="s">
        <v>88</v>
      </c>
      <c r="D1913" t="s">
        <v>14</v>
      </c>
      <c r="E1913">
        <v>47.6</v>
      </c>
      <c r="F1913">
        <v>47.6</v>
      </c>
      <c r="G1913">
        <v>48.1</v>
      </c>
      <c r="H1913">
        <v>81.7</v>
      </c>
      <c r="I1913">
        <v>33.700000000000003</v>
      </c>
      <c r="J1913">
        <v>57.6</v>
      </c>
      <c r="K1913" s="1">
        <v>11829</v>
      </c>
      <c r="L1913">
        <v>13.8</v>
      </c>
      <c r="M1913" s="2">
        <v>0.1</v>
      </c>
      <c r="N1913">
        <v>2016</v>
      </c>
      <c r="O1913" s="10">
        <f t="shared" si="94"/>
        <v>42478</v>
      </c>
      <c r="P1913">
        <f t="shared" si="92"/>
        <v>2</v>
      </c>
    </row>
    <row r="1914" spans="1:16" x14ac:dyDescent="0.2">
      <c r="A1914">
        <f t="shared" si="93"/>
        <v>1913</v>
      </c>
      <c r="B1914">
        <v>109</v>
      </c>
      <c r="C1914" t="s">
        <v>263</v>
      </c>
      <c r="D1914" t="s">
        <v>57</v>
      </c>
      <c r="E1914">
        <v>33.4</v>
      </c>
      <c r="F1914">
        <v>92.6</v>
      </c>
      <c r="G1914">
        <v>46.1</v>
      </c>
      <c r="H1914">
        <v>83.6</v>
      </c>
      <c r="I1914">
        <v>64.5</v>
      </c>
      <c r="J1914">
        <v>57.5</v>
      </c>
      <c r="K1914" s="1">
        <v>20851</v>
      </c>
      <c r="L1914">
        <v>20.7</v>
      </c>
      <c r="M1914" s="2">
        <v>0.27</v>
      </c>
      <c r="N1914">
        <v>2016</v>
      </c>
      <c r="O1914" s="10">
        <f t="shared" si="94"/>
        <v>42479</v>
      </c>
      <c r="P1914">
        <f t="shared" si="92"/>
        <v>3</v>
      </c>
    </row>
    <row r="1915" spans="1:16" x14ac:dyDescent="0.2">
      <c r="A1915">
        <f t="shared" si="93"/>
        <v>1914</v>
      </c>
      <c r="B1915">
        <v>110</v>
      </c>
      <c r="C1915" t="s">
        <v>219</v>
      </c>
      <c r="D1915" t="s">
        <v>70</v>
      </c>
      <c r="E1915">
        <v>49.4</v>
      </c>
      <c r="F1915">
        <v>54.1</v>
      </c>
      <c r="G1915">
        <v>56.3</v>
      </c>
      <c r="H1915">
        <v>63.2</v>
      </c>
      <c r="I1915">
        <v>98.1</v>
      </c>
      <c r="J1915">
        <v>57.2</v>
      </c>
      <c r="K1915" s="1">
        <v>37917</v>
      </c>
      <c r="L1915">
        <v>27.6</v>
      </c>
      <c r="M1915" s="2">
        <v>0.16</v>
      </c>
      <c r="N1915">
        <v>2016</v>
      </c>
      <c r="O1915" s="10">
        <f t="shared" si="94"/>
        <v>42480</v>
      </c>
      <c r="P1915">
        <f t="shared" si="92"/>
        <v>4</v>
      </c>
    </row>
    <row r="1916" spans="1:16" x14ac:dyDescent="0.2">
      <c r="A1916">
        <f t="shared" si="93"/>
        <v>1915</v>
      </c>
      <c r="B1916">
        <v>110</v>
      </c>
      <c r="C1916" t="s">
        <v>116</v>
      </c>
      <c r="D1916" t="s">
        <v>20</v>
      </c>
      <c r="E1916">
        <v>39.799999999999997</v>
      </c>
      <c r="F1916">
        <v>88.4</v>
      </c>
      <c r="G1916">
        <v>43.6</v>
      </c>
      <c r="H1916">
        <v>82</v>
      </c>
      <c r="I1916">
        <v>37.5</v>
      </c>
      <c r="J1916">
        <v>57.2</v>
      </c>
      <c r="K1916" s="1">
        <v>20925</v>
      </c>
      <c r="L1916">
        <v>13.5</v>
      </c>
      <c r="M1916" s="2">
        <v>0.28999999999999998</v>
      </c>
      <c r="N1916">
        <v>2016</v>
      </c>
      <c r="O1916" s="10">
        <f t="shared" si="94"/>
        <v>42481</v>
      </c>
      <c r="P1916">
        <f t="shared" si="92"/>
        <v>5</v>
      </c>
    </row>
    <row r="1917" spans="1:16" x14ac:dyDescent="0.2">
      <c r="A1917">
        <f t="shared" si="93"/>
        <v>1916</v>
      </c>
      <c r="B1917">
        <v>112</v>
      </c>
      <c r="C1917" t="s">
        <v>522</v>
      </c>
      <c r="D1917" t="s">
        <v>299</v>
      </c>
      <c r="E1917">
        <v>54.2</v>
      </c>
      <c r="F1917">
        <v>46.3</v>
      </c>
      <c r="G1917">
        <v>53.1</v>
      </c>
      <c r="H1917">
        <v>67.2</v>
      </c>
      <c r="I1917">
        <v>52</v>
      </c>
      <c r="J1917">
        <v>57.1</v>
      </c>
      <c r="K1917">
        <v>462</v>
      </c>
      <c r="L1917">
        <v>16.5</v>
      </c>
      <c r="M1917" s="2">
        <v>0.05</v>
      </c>
      <c r="N1917">
        <v>2016</v>
      </c>
      <c r="O1917" s="10">
        <f t="shared" si="94"/>
        <v>42482</v>
      </c>
      <c r="P1917">
        <f t="shared" si="92"/>
        <v>6</v>
      </c>
    </row>
    <row r="1918" spans="1:16" x14ac:dyDescent="0.2">
      <c r="A1918">
        <f t="shared" si="93"/>
        <v>1917</v>
      </c>
      <c r="B1918">
        <v>113</v>
      </c>
      <c r="C1918" t="s">
        <v>172</v>
      </c>
      <c r="D1918" t="s">
        <v>33</v>
      </c>
      <c r="E1918">
        <v>46.3</v>
      </c>
      <c r="F1918">
        <v>84.2</v>
      </c>
      <c r="G1918">
        <v>45.5</v>
      </c>
      <c r="H1918">
        <v>69.599999999999994</v>
      </c>
      <c r="I1918">
        <v>92.6</v>
      </c>
      <c r="J1918">
        <v>57</v>
      </c>
      <c r="K1918" s="1">
        <v>38264</v>
      </c>
      <c r="L1918">
        <v>20.3</v>
      </c>
      <c r="M1918" s="2">
        <v>0.25</v>
      </c>
      <c r="N1918">
        <v>2016</v>
      </c>
      <c r="O1918" s="10">
        <f t="shared" si="94"/>
        <v>42483</v>
      </c>
      <c r="P1918">
        <f t="shared" si="92"/>
        <v>7</v>
      </c>
    </row>
    <row r="1919" spans="1:16" x14ac:dyDescent="0.2">
      <c r="A1919">
        <f t="shared" si="93"/>
        <v>1918</v>
      </c>
      <c r="B1919">
        <v>113</v>
      </c>
      <c r="C1919" t="s">
        <v>174</v>
      </c>
      <c r="D1919" t="s">
        <v>62</v>
      </c>
      <c r="E1919">
        <v>52.8</v>
      </c>
      <c r="F1919">
        <v>74.099999999999994</v>
      </c>
      <c r="G1919">
        <v>32.700000000000003</v>
      </c>
      <c r="H1919">
        <v>82.9</v>
      </c>
      <c r="I1919">
        <v>37.4</v>
      </c>
      <c r="J1919">
        <v>57</v>
      </c>
      <c r="K1919" s="1">
        <v>27862</v>
      </c>
      <c r="L1919">
        <v>8.6999999999999993</v>
      </c>
      <c r="M1919" s="2">
        <v>0.18</v>
      </c>
      <c r="N1919">
        <v>2016</v>
      </c>
      <c r="O1919" s="10">
        <f t="shared" si="94"/>
        <v>42484</v>
      </c>
      <c r="P1919">
        <f t="shared" si="92"/>
        <v>1</v>
      </c>
    </row>
    <row r="1920" spans="1:16" x14ac:dyDescent="0.2">
      <c r="A1920">
        <f t="shared" si="93"/>
        <v>1919</v>
      </c>
      <c r="B1920">
        <v>113</v>
      </c>
      <c r="C1920" t="s">
        <v>133</v>
      </c>
      <c r="D1920" t="s">
        <v>14</v>
      </c>
      <c r="E1920">
        <v>50.2</v>
      </c>
      <c r="F1920">
        <v>66.400000000000006</v>
      </c>
      <c r="G1920">
        <v>57.7</v>
      </c>
      <c r="H1920">
        <v>63.2</v>
      </c>
      <c r="I1920">
        <v>49</v>
      </c>
      <c r="J1920">
        <v>57</v>
      </c>
      <c r="K1920" s="1">
        <v>39256</v>
      </c>
      <c r="L1920">
        <v>18.100000000000001</v>
      </c>
      <c r="M1920" s="2">
        <v>0.22</v>
      </c>
      <c r="N1920">
        <v>2016</v>
      </c>
      <c r="O1920" s="10">
        <f t="shared" si="94"/>
        <v>42485</v>
      </c>
      <c r="P1920">
        <f t="shared" si="92"/>
        <v>2</v>
      </c>
    </row>
    <row r="1921" spans="1:16" x14ac:dyDescent="0.2">
      <c r="A1921">
        <f t="shared" si="93"/>
        <v>1920</v>
      </c>
      <c r="B1921">
        <v>116</v>
      </c>
      <c r="C1921" t="s">
        <v>46</v>
      </c>
      <c r="D1921" t="s">
        <v>47</v>
      </c>
      <c r="E1921">
        <v>49.1</v>
      </c>
      <c r="F1921">
        <v>33.700000000000003</v>
      </c>
      <c r="G1921">
        <v>47.1</v>
      </c>
      <c r="H1921">
        <v>76.7</v>
      </c>
      <c r="I1921">
        <v>100</v>
      </c>
      <c r="J1921">
        <v>56.9</v>
      </c>
      <c r="K1921" s="1">
        <v>3055</v>
      </c>
      <c r="L1921">
        <v>10.1</v>
      </c>
      <c r="M1921" s="2">
        <v>0.04</v>
      </c>
      <c r="N1921">
        <v>2016</v>
      </c>
      <c r="O1921" s="10">
        <f t="shared" si="94"/>
        <v>42486</v>
      </c>
      <c r="P1921">
        <f t="shared" si="92"/>
        <v>3</v>
      </c>
    </row>
    <row r="1922" spans="1:16" x14ac:dyDescent="0.2">
      <c r="A1922">
        <f t="shared" si="93"/>
        <v>1921</v>
      </c>
      <c r="B1922">
        <v>117</v>
      </c>
      <c r="C1922" t="s">
        <v>124</v>
      </c>
      <c r="D1922" t="s">
        <v>14</v>
      </c>
      <c r="E1922">
        <v>45</v>
      </c>
      <c r="F1922">
        <v>43.5</v>
      </c>
      <c r="G1922">
        <v>42.1</v>
      </c>
      <c r="H1922">
        <v>88.2</v>
      </c>
      <c r="I1922">
        <v>32.299999999999997</v>
      </c>
      <c r="J1922">
        <v>56.7</v>
      </c>
      <c r="K1922" s="1">
        <v>31331</v>
      </c>
      <c r="L1922">
        <v>8.4</v>
      </c>
      <c r="M1922" s="2">
        <v>0.09</v>
      </c>
      <c r="N1922">
        <v>2016</v>
      </c>
      <c r="O1922" s="10">
        <f t="shared" si="94"/>
        <v>42487</v>
      </c>
      <c r="P1922">
        <f t="shared" si="92"/>
        <v>4</v>
      </c>
    </row>
    <row r="1923" spans="1:16" x14ac:dyDescent="0.2">
      <c r="A1923">
        <f t="shared" si="93"/>
        <v>1922</v>
      </c>
      <c r="B1923">
        <v>118</v>
      </c>
      <c r="C1923" t="s">
        <v>157</v>
      </c>
      <c r="D1923" t="s">
        <v>151</v>
      </c>
      <c r="E1923">
        <v>42.1</v>
      </c>
      <c r="F1923">
        <v>54.2</v>
      </c>
      <c r="G1923">
        <v>54.5</v>
      </c>
      <c r="H1923">
        <v>71.2</v>
      </c>
      <c r="I1923">
        <v>88.3</v>
      </c>
      <c r="J1923">
        <v>56.6</v>
      </c>
      <c r="K1923" s="1">
        <v>32166</v>
      </c>
      <c r="L1923">
        <v>34.1</v>
      </c>
      <c r="M1923" s="2">
        <v>0.09</v>
      </c>
      <c r="N1923">
        <v>2016</v>
      </c>
      <c r="O1923" s="10">
        <f t="shared" si="94"/>
        <v>42488</v>
      </c>
      <c r="P1923">
        <f t="shared" ref="P1923:P1986" si="95" xml:space="preserve"> WEEKDAY(O:O,1)</f>
        <v>5</v>
      </c>
    </row>
    <row r="1924" spans="1:16" x14ac:dyDescent="0.2">
      <c r="A1924">
        <f t="shared" ref="A1924:A1987" si="96">A1923+1</f>
        <v>1923</v>
      </c>
      <c r="B1924">
        <v>119</v>
      </c>
      <c r="C1924" t="s">
        <v>182</v>
      </c>
      <c r="D1924" t="s">
        <v>20</v>
      </c>
      <c r="E1924">
        <v>39.4</v>
      </c>
      <c r="F1924">
        <v>82</v>
      </c>
      <c r="G1924">
        <v>41.8</v>
      </c>
      <c r="H1924">
        <v>82.7</v>
      </c>
      <c r="I1924">
        <v>34.700000000000003</v>
      </c>
      <c r="J1924">
        <v>56.2</v>
      </c>
      <c r="K1924" s="1">
        <v>25295</v>
      </c>
      <c r="L1924">
        <v>16.399999999999999</v>
      </c>
      <c r="M1924" s="2">
        <v>0.23</v>
      </c>
      <c r="N1924">
        <v>2016</v>
      </c>
      <c r="O1924" s="10">
        <f t="shared" si="94"/>
        <v>42489</v>
      </c>
      <c r="P1924">
        <f t="shared" si="95"/>
        <v>6</v>
      </c>
    </row>
    <row r="1925" spans="1:16" x14ac:dyDescent="0.2">
      <c r="A1925">
        <f t="shared" si="96"/>
        <v>1924</v>
      </c>
      <c r="B1925">
        <v>120</v>
      </c>
      <c r="C1925" t="s">
        <v>242</v>
      </c>
      <c r="D1925" t="s">
        <v>30</v>
      </c>
      <c r="E1925">
        <v>40</v>
      </c>
      <c r="F1925">
        <v>83.7</v>
      </c>
      <c r="G1925">
        <v>42.5</v>
      </c>
      <c r="H1925">
        <v>76.599999999999994</v>
      </c>
      <c r="I1925">
        <v>82.9</v>
      </c>
      <c r="J1925">
        <v>56.1</v>
      </c>
      <c r="K1925" s="1">
        <v>14708</v>
      </c>
      <c r="L1925">
        <v>22.5</v>
      </c>
      <c r="M1925" s="2">
        <v>0.14000000000000001</v>
      </c>
      <c r="N1925">
        <v>2016</v>
      </c>
      <c r="O1925" s="10">
        <f t="shared" si="94"/>
        <v>42490</v>
      </c>
      <c r="P1925">
        <f t="shared" si="95"/>
        <v>7</v>
      </c>
    </row>
    <row r="1926" spans="1:16" x14ac:dyDescent="0.2">
      <c r="A1926">
        <f t="shared" si="96"/>
        <v>1925</v>
      </c>
      <c r="B1926">
        <v>120</v>
      </c>
      <c r="C1926" t="s">
        <v>136</v>
      </c>
      <c r="D1926" t="s">
        <v>137</v>
      </c>
      <c r="E1926">
        <v>34.9</v>
      </c>
      <c r="F1926">
        <v>80.2</v>
      </c>
      <c r="G1926">
        <v>38.700000000000003</v>
      </c>
      <c r="H1926">
        <v>85.6</v>
      </c>
      <c r="I1926">
        <v>92.7</v>
      </c>
      <c r="J1926">
        <v>56.1</v>
      </c>
      <c r="K1926" s="1">
        <v>20040</v>
      </c>
      <c r="L1926">
        <v>12.1</v>
      </c>
      <c r="M1926" s="2">
        <v>0.18</v>
      </c>
      <c r="N1926">
        <v>2016</v>
      </c>
      <c r="O1926" s="10">
        <f t="shared" si="94"/>
        <v>42491</v>
      </c>
      <c r="P1926">
        <f t="shared" si="95"/>
        <v>1</v>
      </c>
    </row>
    <row r="1927" spans="1:16" x14ac:dyDescent="0.2">
      <c r="A1927">
        <f t="shared" si="96"/>
        <v>1926</v>
      </c>
      <c r="B1927">
        <v>120</v>
      </c>
      <c r="C1927" t="s">
        <v>245</v>
      </c>
      <c r="D1927" t="s">
        <v>14</v>
      </c>
      <c r="E1927">
        <v>51.8</v>
      </c>
      <c r="F1927">
        <v>33.299999999999997</v>
      </c>
      <c r="G1927">
        <v>56.8</v>
      </c>
      <c r="H1927">
        <v>67.7</v>
      </c>
      <c r="I1927">
        <v>49</v>
      </c>
      <c r="J1927">
        <v>56.1</v>
      </c>
      <c r="K1927" s="1">
        <v>50095</v>
      </c>
      <c r="L1927">
        <v>18.7</v>
      </c>
      <c r="M1927" s="2">
        <v>0.09</v>
      </c>
      <c r="N1927">
        <v>2016</v>
      </c>
      <c r="O1927" s="10">
        <f t="shared" si="94"/>
        <v>42492</v>
      </c>
      <c r="P1927">
        <f t="shared" si="95"/>
        <v>2</v>
      </c>
    </row>
    <row r="1928" spans="1:16" x14ac:dyDescent="0.2">
      <c r="A1928">
        <f t="shared" si="96"/>
        <v>1927</v>
      </c>
      <c r="B1928">
        <v>123</v>
      </c>
      <c r="C1928" t="s">
        <v>467</v>
      </c>
      <c r="D1928" t="s">
        <v>70</v>
      </c>
      <c r="E1928">
        <v>51.7</v>
      </c>
      <c r="F1928">
        <v>47</v>
      </c>
      <c r="G1928">
        <v>39.700000000000003</v>
      </c>
      <c r="H1928">
        <v>75.2</v>
      </c>
      <c r="I1928">
        <v>99.4</v>
      </c>
      <c r="J1928">
        <v>56</v>
      </c>
      <c r="K1928" s="1">
        <v>36146</v>
      </c>
      <c r="L1928">
        <v>53.9</v>
      </c>
      <c r="M1928" s="2">
        <v>0.09</v>
      </c>
      <c r="N1928">
        <v>2016</v>
      </c>
      <c r="O1928" s="10">
        <f t="shared" si="94"/>
        <v>42493</v>
      </c>
      <c r="P1928">
        <f t="shared" si="95"/>
        <v>3</v>
      </c>
    </row>
    <row r="1929" spans="1:16" x14ac:dyDescent="0.2">
      <c r="A1929">
        <f t="shared" si="96"/>
        <v>1928</v>
      </c>
      <c r="B1929">
        <v>123</v>
      </c>
      <c r="C1929" t="s">
        <v>132</v>
      </c>
      <c r="D1929" t="s">
        <v>14</v>
      </c>
      <c r="E1929">
        <v>43.9</v>
      </c>
      <c r="F1929">
        <v>34.700000000000003</v>
      </c>
      <c r="G1929">
        <v>55.7</v>
      </c>
      <c r="H1929">
        <v>75.400000000000006</v>
      </c>
      <c r="I1929">
        <v>35.9</v>
      </c>
      <c r="J1929">
        <v>56</v>
      </c>
      <c r="K1929" s="1">
        <v>37032</v>
      </c>
      <c r="L1929">
        <v>17.3</v>
      </c>
      <c r="M1929" s="2">
        <v>0.08</v>
      </c>
      <c r="N1929">
        <v>2016</v>
      </c>
      <c r="O1929" s="10">
        <f t="shared" si="94"/>
        <v>42494</v>
      </c>
      <c r="P1929">
        <f t="shared" si="95"/>
        <v>4</v>
      </c>
    </row>
    <row r="1930" spans="1:16" x14ac:dyDescent="0.2">
      <c r="A1930">
        <f t="shared" si="96"/>
        <v>1929</v>
      </c>
      <c r="B1930">
        <v>125</v>
      </c>
      <c r="C1930" t="s">
        <v>350</v>
      </c>
      <c r="D1930" t="s">
        <v>70</v>
      </c>
      <c r="E1930">
        <v>40.299999999999997</v>
      </c>
      <c r="F1930">
        <v>46.3</v>
      </c>
      <c r="G1930">
        <v>44.1</v>
      </c>
      <c r="H1930">
        <v>85.6</v>
      </c>
      <c r="I1930">
        <v>58.2</v>
      </c>
      <c r="J1930">
        <v>55.9</v>
      </c>
      <c r="K1930" s="1">
        <v>39838</v>
      </c>
      <c r="L1930">
        <v>46.1</v>
      </c>
      <c r="M1930" s="2">
        <v>0.08</v>
      </c>
      <c r="N1930">
        <v>2016</v>
      </c>
      <c r="O1930" s="10">
        <f t="shared" si="94"/>
        <v>42495</v>
      </c>
      <c r="P1930">
        <f t="shared" si="95"/>
        <v>5</v>
      </c>
    </row>
    <row r="1931" spans="1:16" x14ac:dyDescent="0.2">
      <c r="A1931">
        <f t="shared" si="96"/>
        <v>1930</v>
      </c>
      <c r="B1931">
        <v>125</v>
      </c>
      <c r="C1931" t="s">
        <v>250</v>
      </c>
      <c r="D1931" t="s">
        <v>145</v>
      </c>
      <c r="E1931">
        <v>34.299999999999997</v>
      </c>
      <c r="F1931">
        <v>60.9</v>
      </c>
      <c r="G1931">
        <v>48.5</v>
      </c>
      <c r="H1931">
        <v>84.9</v>
      </c>
      <c r="I1931">
        <v>39.200000000000003</v>
      </c>
      <c r="J1931">
        <v>55.9</v>
      </c>
      <c r="K1931" s="1">
        <v>17713</v>
      </c>
      <c r="L1931">
        <v>13</v>
      </c>
      <c r="M1931" s="2">
        <v>0.1</v>
      </c>
      <c r="N1931">
        <v>2016</v>
      </c>
      <c r="O1931" s="10">
        <f t="shared" si="94"/>
        <v>42496</v>
      </c>
      <c r="P1931">
        <f t="shared" si="95"/>
        <v>6</v>
      </c>
    </row>
    <row r="1932" spans="1:16" x14ac:dyDescent="0.2">
      <c r="A1932">
        <f t="shared" si="96"/>
        <v>1931</v>
      </c>
      <c r="B1932">
        <v>127</v>
      </c>
      <c r="C1932" t="s">
        <v>92</v>
      </c>
      <c r="D1932" t="s">
        <v>14</v>
      </c>
      <c r="E1932">
        <v>39.700000000000003</v>
      </c>
      <c r="F1932">
        <v>36.6</v>
      </c>
      <c r="G1932">
        <v>37.6</v>
      </c>
      <c r="H1932">
        <v>96.4</v>
      </c>
      <c r="I1932">
        <v>35.700000000000003</v>
      </c>
      <c r="J1932">
        <v>55.8</v>
      </c>
      <c r="K1932" s="1">
        <v>29325</v>
      </c>
      <c r="L1932">
        <v>16.100000000000001</v>
      </c>
      <c r="M1932" s="2">
        <v>0.08</v>
      </c>
      <c r="N1932">
        <v>2016</v>
      </c>
      <c r="O1932" s="10">
        <f t="shared" si="94"/>
        <v>42497</v>
      </c>
      <c r="P1932">
        <f t="shared" si="95"/>
        <v>7</v>
      </c>
    </row>
    <row r="1933" spans="1:16" x14ac:dyDescent="0.2">
      <c r="A1933">
        <f t="shared" si="96"/>
        <v>1932</v>
      </c>
      <c r="B1933">
        <v>127</v>
      </c>
      <c r="C1933" t="s">
        <v>78</v>
      </c>
      <c r="D1933" t="s">
        <v>14</v>
      </c>
      <c r="E1933">
        <v>45.2</v>
      </c>
      <c r="F1933">
        <v>49.4</v>
      </c>
      <c r="G1933">
        <v>33.299999999999997</v>
      </c>
      <c r="H1933">
        <v>90.1</v>
      </c>
      <c r="I1933">
        <v>60.7</v>
      </c>
      <c r="J1933">
        <v>55.8</v>
      </c>
      <c r="K1933" s="1">
        <v>10410</v>
      </c>
      <c r="L1933">
        <v>10</v>
      </c>
      <c r="M1933" s="2">
        <v>0.14000000000000001</v>
      </c>
      <c r="N1933">
        <v>2016</v>
      </c>
      <c r="O1933" s="10">
        <f t="shared" si="94"/>
        <v>42498</v>
      </c>
      <c r="P1933">
        <f t="shared" si="95"/>
        <v>1</v>
      </c>
    </row>
    <row r="1934" spans="1:16" x14ac:dyDescent="0.2">
      <c r="A1934">
        <f t="shared" si="96"/>
        <v>1933</v>
      </c>
      <c r="B1934">
        <v>129</v>
      </c>
      <c r="C1934" t="s">
        <v>114</v>
      </c>
      <c r="D1934" t="s">
        <v>20</v>
      </c>
      <c r="E1934">
        <v>35.1</v>
      </c>
      <c r="F1934">
        <v>92.7</v>
      </c>
      <c r="G1934">
        <v>33.200000000000003</v>
      </c>
      <c r="H1934">
        <v>91.2</v>
      </c>
      <c r="I1934">
        <v>34.4</v>
      </c>
      <c r="J1934">
        <v>55.7</v>
      </c>
      <c r="K1934" s="1">
        <v>8747</v>
      </c>
      <c r="L1934">
        <v>15.9</v>
      </c>
      <c r="M1934" s="2">
        <v>0.37</v>
      </c>
      <c r="N1934">
        <v>2016</v>
      </c>
      <c r="O1934" s="10">
        <f t="shared" ref="O1934:O1997" si="97">DATE(N1934,1,A131)</f>
        <v>42499</v>
      </c>
      <c r="P1934">
        <f t="shared" si="95"/>
        <v>2</v>
      </c>
    </row>
    <row r="1935" spans="1:16" x14ac:dyDescent="0.2">
      <c r="A1935">
        <f t="shared" si="96"/>
        <v>1934</v>
      </c>
      <c r="B1935">
        <v>130</v>
      </c>
      <c r="C1935" t="s">
        <v>158</v>
      </c>
      <c r="D1935" t="s">
        <v>20</v>
      </c>
      <c r="E1935">
        <v>34</v>
      </c>
      <c r="F1935">
        <v>87</v>
      </c>
      <c r="G1935">
        <v>41.4</v>
      </c>
      <c r="H1935">
        <v>85.3</v>
      </c>
      <c r="I1935">
        <v>33.6</v>
      </c>
      <c r="J1935">
        <v>55.6</v>
      </c>
      <c r="K1935" s="1">
        <v>11512</v>
      </c>
      <c r="L1935">
        <v>14.9</v>
      </c>
      <c r="M1935" s="2">
        <v>0.33</v>
      </c>
      <c r="N1935">
        <v>2016</v>
      </c>
      <c r="O1935" s="10">
        <f t="shared" si="97"/>
        <v>42500</v>
      </c>
      <c r="P1935">
        <f t="shared" si="95"/>
        <v>3</v>
      </c>
    </row>
    <row r="1936" spans="1:16" x14ac:dyDescent="0.2">
      <c r="A1936">
        <f t="shared" si="96"/>
        <v>1935</v>
      </c>
      <c r="B1936">
        <v>131</v>
      </c>
      <c r="C1936" t="s">
        <v>149</v>
      </c>
      <c r="D1936" t="s">
        <v>30</v>
      </c>
      <c r="E1936">
        <v>34.9</v>
      </c>
      <c r="F1936">
        <v>98.5</v>
      </c>
      <c r="G1936">
        <v>40.5</v>
      </c>
      <c r="H1936">
        <v>78.5</v>
      </c>
      <c r="I1936">
        <v>72.400000000000006</v>
      </c>
      <c r="J1936">
        <v>55.4</v>
      </c>
      <c r="K1936" s="1">
        <v>15668</v>
      </c>
      <c r="L1936">
        <v>15</v>
      </c>
      <c r="M1936" s="2">
        <v>0.39</v>
      </c>
      <c r="N1936">
        <v>2016</v>
      </c>
      <c r="O1936" s="10">
        <f t="shared" si="97"/>
        <v>42501</v>
      </c>
      <c r="P1936">
        <f t="shared" si="95"/>
        <v>4</v>
      </c>
    </row>
    <row r="1937" spans="1:16" x14ac:dyDescent="0.2">
      <c r="A1937">
        <f t="shared" si="96"/>
        <v>1936</v>
      </c>
      <c r="B1937">
        <v>131</v>
      </c>
      <c r="C1937" t="s">
        <v>108</v>
      </c>
      <c r="D1937" t="s">
        <v>20</v>
      </c>
      <c r="E1937">
        <v>41.9</v>
      </c>
      <c r="F1937">
        <v>83.5</v>
      </c>
      <c r="G1937">
        <v>46.3</v>
      </c>
      <c r="H1937">
        <v>73.099999999999994</v>
      </c>
      <c r="I1937">
        <v>31.1</v>
      </c>
      <c r="J1937">
        <v>55.4</v>
      </c>
      <c r="K1937">
        <v>23873.8</v>
      </c>
      <c r="L1937">
        <v>18.399999999999999</v>
      </c>
      <c r="M1937" s="2">
        <v>0.25</v>
      </c>
      <c r="N1937">
        <v>2016</v>
      </c>
      <c r="O1937" s="10">
        <f t="shared" si="97"/>
        <v>42502</v>
      </c>
      <c r="P1937">
        <f t="shared" si="95"/>
        <v>5</v>
      </c>
    </row>
    <row r="1938" spans="1:16" x14ac:dyDescent="0.2">
      <c r="A1938">
        <f t="shared" si="96"/>
        <v>1937</v>
      </c>
      <c r="B1938">
        <v>133</v>
      </c>
      <c r="C1938" t="s">
        <v>90</v>
      </c>
      <c r="D1938" t="s">
        <v>14</v>
      </c>
      <c r="E1938">
        <v>46.1</v>
      </c>
      <c r="F1938">
        <v>40.5</v>
      </c>
      <c r="G1938">
        <v>33.200000000000003</v>
      </c>
      <c r="H1938">
        <v>92</v>
      </c>
      <c r="I1938">
        <v>34.1</v>
      </c>
      <c r="J1938">
        <v>55.3</v>
      </c>
      <c r="K1938" s="1">
        <v>9259</v>
      </c>
      <c r="L1938">
        <v>6.4</v>
      </c>
      <c r="M1938" s="2">
        <v>0.17</v>
      </c>
      <c r="N1938">
        <v>2016</v>
      </c>
      <c r="O1938" s="10">
        <f t="shared" si="97"/>
        <v>42503</v>
      </c>
      <c r="P1938">
        <f t="shared" si="95"/>
        <v>6</v>
      </c>
    </row>
    <row r="1939" spans="1:16" x14ac:dyDescent="0.2">
      <c r="A1939">
        <f t="shared" si="96"/>
        <v>1938</v>
      </c>
      <c r="B1939">
        <v>133</v>
      </c>
      <c r="C1939" t="s">
        <v>205</v>
      </c>
      <c r="D1939" t="s">
        <v>20</v>
      </c>
      <c r="E1939">
        <v>43.7</v>
      </c>
      <c r="F1939">
        <v>77.400000000000006</v>
      </c>
      <c r="G1939">
        <v>39</v>
      </c>
      <c r="H1939">
        <v>79.2</v>
      </c>
      <c r="I1939">
        <v>36.700000000000003</v>
      </c>
      <c r="J1939">
        <v>55.3</v>
      </c>
      <c r="K1939" s="1">
        <v>27703</v>
      </c>
      <c r="L1939">
        <v>14.7</v>
      </c>
      <c r="M1939" s="2">
        <v>0.21</v>
      </c>
      <c r="N1939">
        <v>2016</v>
      </c>
      <c r="O1939" s="10">
        <f t="shared" si="97"/>
        <v>42504</v>
      </c>
      <c r="P1939">
        <f t="shared" si="95"/>
        <v>7</v>
      </c>
    </row>
    <row r="1940" spans="1:16" x14ac:dyDescent="0.2">
      <c r="A1940">
        <f t="shared" si="96"/>
        <v>1939</v>
      </c>
      <c r="B1940">
        <v>135</v>
      </c>
      <c r="C1940" t="s">
        <v>261</v>
      </c>
      <c r="D1940" t="s">
        <v>169</v>
      </c>
      <c r="E1940">
        <v>43.3</v>
      </c>
      <c r="F1940">
        <v>68.2</v>
      </c>
      <c r="G1940">
        <v>44.7</v>
      </c>
      <c r="H1940">
        <v>75.5</v>
      </c>
      <c r="I1940">
        <v>38.299999999999997</v>
      </c>
      <c r="J1940">
        <v>55.1</v>
      </c>
      <c r="K1940" s="1">
        <v>27139</v>
      </c>
      <c r="L1940">
        <v>18.8</v>
      </c>
      <c r="M1940" s="2">
        <v>0.18</v>
      </c>
      <c r="N1940">
        <v>2016</v>
      </c>
      <c r="O1940" s="10">
        <f t="shared" si="97"/>
        <v>42505</v>
      </c>
      <c r="P1940">
        <f t="shared" si="95"/>
        <v>1</v>
      </c>
    </row>
    <row r="1941" spans="1:16" x14ac:dyDescent="0.2">
      <c r="A1941">
        <f t="shared" si="96"/>
        <v>1940</v>
      </c>
      <c r="B1941">
        <v>136</v>
      </c>
      <c r="C1941" t="s">
        <v>162</v>
      </c>
      <c r="D1941" t="s">
        <v>68</v>
      </c>
      <c r="E1941">
        <v>34.1</v>
      </c>
      <c r="F1941">
        <v>48.5</v>
      </c>
      <c r="G1941">
        <v>51.2</v>
      </c>
      <c r="H1941">
        <v>82.5</v>
      </c>
      <c r="I1941">
        <v>31.1</v>
      </c>
      <c r="J1941">
        <v>54.8</v>
      </c>
      <c r="K1941" s="1">
        <v>31715</v>
      </c>
      <c r="L1941">
        <v>23.7</v>
      </c>
      <c r="M1941" s="2">
        <v>0.08</v>
      </c>
      <c r="N1941">
        <v>2016</v>
      </c>
      <c r="O1941" s="10">
        <f t="shared" si="97"/>
        <v>42506</v>
      </c>
      <c r="P1941">
        <f t="shared" si="95"/>
        <v>2</v>
      </c>
    </row>
    <row r="1942" spans="1:16" x14ac:dyDescent="0.2">
      <c r="A1942">
        <f t="shared" si="96"/>
        <v>1941</v>
      </c>
      <c r="B1942">
        <v>137</v>
      </c>
      <c r="C1942" t="s">
        <v>160</v>
      </c>
      <c r="D1942" t="s">
        <v>33</v>
      </c>
      <c r="E1942">
        <v>46.4</v>
      </c>
      <c r="F1942">
        <v>80.7</v>
      </c>
      <c r="G1942">
        <v>48.1</v>
      </c>
      <c r="H1942">
        <v>63.6</v>
      </c>
      <c r="I1942">
        <v>47.4</v>
      </c>
      <c r="J1942">
        <v>54.7</v>
      </c>
      <c r="K1942" s="1">
        <v>36299</v>
      </c>
      <c r="L1942">
        <v>21.6</v>
      </c>
      <c r="M1942" s="2">
        <v>0.23</v>
      </c>
      <c r="N1942">
        <v>2016</v>
      </c>
      <c r="O1942" s="10">
        <f t="shared" si="97"/>
        <v>42507</v>
      </c>
      <c r="P1942">
        <f t="shared" si="95"/>
        <v>3</v>
      </c>
    </row>
    <row r="1943" spans="1:16" x14ac:dyDescent="0.2">
      <c r="A1943">
        <f t="shared" si="96"/>
        <v>1942</v>
      </c>
      <c r="B1943">
        <v>138</v>
      </c>
      <c r="C1943" t="s">
        <v>247</v>
      </c>
      <c r="D1943" t="s">
        <v>38</v>
      </c>
      <c r="E1943">
        <v>41.5</v>
      </c>
      <c r="F1943">
        <v>81.099999999999994</v>
      </c>
      <c r="G1943">
        <v>48.5</v>
      </c>
      <c r="H1943">
        <v>68.400000000000006</v>
      </c>
      <c r="I1943">
        <v>37.5</v>
      </c>
      <c r="J1943">
        <v>54.5</v>
      </c>
      <c r="K1943" s="1">
        <v>17916</v>
      </c>
      <c r="L1943">
        <v>10.199999999999999</v>
      </c>
      <c r="M1943" s="2">
        <v>0.22</v>
      </c>
      <c r="N1943">
        <v>2016</v>
      </c>
      <c r="O1943" s="10">
        <f t="shared" si="97"/>
        <v>42508</v>
      </c>
      <c r="P1943">
        <f t="shared" si="95"/>
        <v>4</v>
      </c>
    </row>
    <row r="1944" spans="1:16" x14ac:dyDescent="0.2">
      <c r="A1944">
        <f t="shared" si="96"/>
        <v>1943</v>
      </c>
      <c r="B1944">
        <v>138</v>
      </c>
      <c r="C1944" t="s">
        <v>224</v>
      </c>
      <c r="D1944" t="s">
        <v>70</v>
      </c>
      <c r="E1944">
        <v>37.700000000000003</v>
      </c>
      <c r="F1944">
        <v>56.7</v>
      </c>
      <c r="G1944">
        <v>47.5</v>
      </c>
      <c r="H1944">
        <v>73.8</v>
      </c>
      <c r="I1944">
        <v>99.5</v>
      </c>
      <c r="J1944">
        <v>54.5</v>
      </c>
      <c r="K1944" s="1">
        <v>25294</v>
      </c>
      <c r="L1944">
        <v>24.6</v>
      </c>
      <c r="M1944" s="2">
        <v>0.16</v>
      </c>
      <c r="N1944">
        <v>2016</v>
      </c>
      <c r="O1944" s="10">
        <f t="shared" si="97"/>
        <v>42509</v>
      </c>
      <c r="P1944">
        <f t="shared" si="95"/>
        <v>5</v>
      </c>
    </row>
    <row r="1945" spans="1:16" x14ac:dyDescent="0.2">
      <c r="A1945">
        <f t="shared" si="96"/>
        <v>1944</v>
      </c>
      <c r="B1945">
        <v>140</v>
      </c>
      <c r="C1945" t="s">
        <v>106</v>
      </c>
      <c r="D1945" t="s">
        <v>20</v>
      </c>
      <c r="E1945">
        <v>33.4</v>
      </c>
      <c r="F1945">
        <v>88.3</v>
      </c>
      <c r="G1945">
        <v>37.200000000000003</v>
      </c>
      <c r="H1945">
        <v>86.1</v>
      </c>
      <c r="I1945">
        <v>30.6</v>
      </c>
      <c r="J1945">
        <v>54.4</v>
      </c>
      <c r="K1945" s="1">
        <v>12001</v>
      </c>
      <c r="L1945">
        <v>17.399999999999999</v>
      </c>
      <c r="M1945" s="2">
        <v>0.35</v>
      </c>
      <c r="N1945">
        <v>2016</v>
      </c>
      <c r="O1945" s="10">
        <f t="shared" si="97"/>
        <v>42510</v>
      </c>
      <c r="P1945">
        <f t="shared" si="95"/>
        <v>6</v>
      </c>
    </row>
    <row r="1946" spans="1:16" x14ac:dyDescent="0.2">
      <c r="A1946">
        <f t="shared" si="96"/>
        <v>1945</v>
      </c>
      <c r="B1946">
        <v>141</v>
      </c>
      <c r="C1946" t="s">
        <v>81</v>
      </c>
      <c r="D1946" t="s">
        <v>14</v>
      </c>
      <c r="E1946">
        <v>40.200000000000003</v>
      </c>
      <c r="F1946">
        <v>48.9</v>
      </c>
      <c r="G1946">
        <v>36.299999999999997</v>
      </c>
      <c r="H1946">
        <v>88.1</v>
      </c>
      <c r="I1946">
        <v>52.2</v>
      </c>
      <c r="J1946">
        <v>54.3</v>
      </c>
      <c r="K1946" s="1">
        <v>56959</v>
      </c>
      <c r="L1946">
        <v>13</v>
      </c>
      <c r="M1946" s="2">
        <v>0.11</v>
      </c>
      <c r="N1946">
        <v>2016</v>
      </c>
      <c r="O1946" s="10">
        <f t="shared" si="97"/>
        <v>42511</v>
      </c>
      <c r="P1946">
        <f t="shared" si="95"/>
        <v>7</v>
      </c>
    </row>
    <row r="1947" spans="1:16" x14ac:dyDescent="0.2">
      <c r="A1947">
        <f t="shared" si="96"/>
        <v>1946</v>
      </c>
      <c r="B1947">
        <v>142</v>
      </c>
      <c r="C1947" t="s">
        <v>233</v>
      </c>
      <c r="D1947" t="s">
        <v>226</v>
      </c>
      <c r="E1947">
        <v>40.799999999999997</v>
      </c>
      <c r="F1947">
        <v>92.6</v>
      </c>
      <c r="G1947">
        <v>50.5</v>
      </c>
      <c r="H1947">
        <v>63.6</v>
      </c>
      <c r="I1947">
        <v>30.2</v>
      </c>
      <c r="J1947">
        <v>54.2</v>
      </c>
      <c r="K1947" s="1">
        <v>34651</v>
      </c>
      <c r="L1947">
        <v>20.5</v>
      </c>
      <c r="M1947" s="2">
        <v>0.25</v>
      </c>
      <c r="N1947">
        <v>2016</v>
      </c>
      <c r="O1947" s="10">
        <f t="shared" si="97"/>
        <v>42512</v>
      </c>
      <c r="P1947">
        <f t="shared" si="95"/>
        <v>1</v>
      </c>
    </row>
    <row r="1948" spans="1:16" x14ac:dyDescent="0.2">
      <c r="A1948">
        <f t="shared" si="96"/>
        <v>1947</v>
      </c>
      <c r="B1948">
        <v>143</v>
      </c>
      <c r="C1948" t="s">
        <v>213</v>
      </c>
      <c r="D1948" t="s">
        <v>20</v>
      </c>
      <c r="E1948">
        <v>40.299999999999997</v>
      </c>
      <c r="F1948">
        <v>80.599999999999994</v>
      </c>
      <c r="G1948">
        <v>39</v>
      </c>
      <c r="H1948">
        <v>77.5</v>
      </c>
      <c r="I1948">
        <v>39.799999999999997</v>
      </c>
      <c r="J1948">
        <v>54.1</v>
      </c>
      <c r="K1948" s="1">
        <v>30144</v>
      </c>
      <c r="L1948">
        <v>15</v>
      </c>
      <c r="M1948" s="2">
        <v>0.27</v>
      </c>
      <c r="N1948">
        <v>2016</v>
      </c>
      <c r="O1948" s="10">
        <f t="shared" si="97"/>
        <v>42513</v>
      </c>
      <c r="P1948">
        <f t="shared" si="95"/>
        <v>2</v>
      </c>
    </row>
    <row r="1949" spans="1:16" x14ac:dyDescent="0.2">
      <c r="A1949">
        <f t="shared" si="96"/>
        <v>1948</v>
      </c>
      <c r="B1949">
        <v>144</v>
      </c>
      <c r="C1949" t="s">
        <v>94</v>
      </c>
      <c r="D1949" t="s">
        <v>14</v>
      </c>
      <c r="E1949">
        <v>31.1</v>
      </c>
      <c r="F1949">
        <v>45.6</v>
      </c>
      <c r="G1949">
        <v>34.200000000000003</v>
      </c>
      <c r="H1949">
        <v>99.9</v>
      </c>
      <c r="I1949">
        <v>36.1</v>
      </c>
      <c r="J1949">
        <v>53.9</v>
      </c>
      <c r="K1949" s="1">
        <v>17404</v>
      </c>
      <c r="L1949">
        <v>22.7</v>
      </c>
      <c r="M1949" s="2">
        <v>0.01</v>
      </c>
      <c r="N1949">
        <v>2016</v>
      </c>
      <c r="O1949" s="10">
        <f t="shared" si="97"/>
        <v>42514</v>
      </c>
      <c r="P1949">
        <f t="shared" si="95"/>
        <v>3</v>
      </c>
    </row>
    <row r="1950" spans="1:16" x14ac:dyDescent="0.2">
      <c r="A1950">
        <f t="shared" si="96"/>
        <v>1949</v>
      </c>
      <c r="B1950">
        <v>144</v>
      </c>
      <c r="C1950" t="s">
        <v>170</v>
      </c>
      <c r="D1950" t="s">
        <v>30</v>
      </c>
      <c r="E1950">
        <v>30.9</v>
      </c>
      <c r="F1950">
        <v>89.2</v>
      </c>
      <c r="G1950">
        <v>45.6</v>
      </c>
      <c r="H1950">
        <v>76.2</v>
      </c>
      <c r="I1950">
        <v>56</v>
      </c>
      <c r="J1950">
        <v>53.9</v>
      </c>
      <c r="K1950" s="1">
        <v>11964</v>
      </c>
      <c r="L1950">
        <v>13.1</v>
      </c>
      <c r="M1950" s="2">
        <v>0.22</v>
      </c>
      <c r="N1950">
        <v>2016</v>
      </c>
      <c r="O1950" s="10">
        <f t="shared" si="97"/>
        <v>42515</v>
      </c>
      <c r="P1950">
        <f t="shared" si="95"/>
        <v>4</v>
      </c>
    </row>
    <row r="1951" spans="1:16" x14ac:dyDescent="0.2">
      <c r="A1951">
        <f t="shared" si="96"/>
        <v>1950</v>
      </c>
      <c r="B1951">
        <v>146</v>
      </c>
      <c r="C1951" t="s">
        <v>268</v>
      </c>
      <c r="D1951" t="s">
        <v>177</v>
      </c>
      <c r="E1951">
        <v>40.299999999999997</v>
      </c>
      <c r="F1951">
        <v>50.3</v>
      </c>
      <c r="G1951">
        <v>40</v>
      </c>
      <c r="H1951">
        <v>83.8</v>
      </c>
      <c r="I1951">
        <v>34.9</v>
      </c>
      <c r="J1951">
        <v>53.8</v>
      </c>
      <c r="K1951" s="1">
        <v>30538</v>
      </c>
      <c r="L1951">
        <v>12.3</v>
      </c>
      <c r="M1951" s="2">
        <v>0.1</v>
      </c>
      <c r="N1951">
        <v>2016</v>
      </c>
      <c r="O1951" s="10">
        <f t="shared" si="97"/>
        <v>42516</v>
      </c>
      <c r="P1951">
        <f t="shared" si="95"/>
        <v>5</v>
      </c>
    </row>
    <row r="1952" spans="1:16" x14ac:dyDescent="0.2">
      <c r="A1952">
        <f t="shared" si="96"/>
        <v>1951</v>
      </c>
      <c r="B1952">
        <v>147</v>
      </c>
      <c r="C1952" t="s">
        <v>97</v>
      </c>
      <c r="D1952" t="s">
        <v>14</v>
      </c>
      <c r="E1952">
        <v>38.799999999999997</v>
      </c>
      <c r="F1952">
        <v>43.4</v>
      </c>
      <c r="G1952">
        <v>37.5</v>
      </c>
      <c r="H1952">
        <v>87.3</v>
      </c>
      <c r="I1952">
        <v>37.9</v>
      </c>
      <c r="J1952">
        <v>53.3</v>
      </c>
      <c r="K1952" s="1">
        <v>23845</v>
      </c>
      <c r="L1952">
        <v>10.199999999999999</v>
      </c>
      <c r="M1952" s="2">
        <v>0.12</v>
      </c>
      <c r="N1952">
        <v>2016</v>
      </c>
      <c r="O1952" s="10">
        <f t="shared" si="97"/>
        <v>42517</v>
      </c>
      <c r="P1952">
        <f t="shared" si="95"/>
        <v>6</v>
      </c>
    </row>
    <row r="1953" spans="1:16" x14ac:dyDescent="0.2">
      <c r="A1953">
        <f t="shared" si="96"/>
        <v>1952</v>
      </c>
      <c r="B1953">
        <v>148</v>
      </c>
      <c r="C1953" t="s">
        <v>105</v>
      </c>
      <c r="D1953" t="s">
        <v>47</v>
      </c>
      <c r="E1953">
        <v>43.3</v>
      </c>
      <c r="F1953">
        <v>33.9</v>
      </c>
      <c r="G1953">
        <v>40.5</v>
      </c>
      <c r="H1953">
        <v>75.900000000000006</v>
      </c>
      <c r="I1953">
        <v>100</v>
      </c>
      <c r="J1953">
        <v>53</v>
      </c>
      <c r="K1953" s="1">
        <v>9027</v>
      </c>
      <c r="L1953">
        <v>10</v>
      </c>
      <c r="M1953" s="2">
        <v>0.09</v>
      </c>
      <c r="N1953">
        <v>2016</v>
      </c>
      <c r="O1953" s="10">
        <f t="shared" si="97"/>
        <v>42518</v>
      </c>
      <c r="P1953">
        <f t="shared" si="95"/>
        <v>7</v>
      </c>
    </row>
    <row r="1954" spans="1:16" x14ac:dyDescent="0.2">
      <c r="A1954">
        <f t="shared" si="96"/>
        <v>1953</v>
      </c>
      <c r="B1954">
        <v>149</v>
      </c>
      <c r="C1954" t="s">
        <v>98</v>
      </c>
      <c r="D1954" t="s">
        <v>57</v>
      </c>
      <c r="E1954">
        <v>32.799999999999997</v>
      </c>
      <c r="F1954">
        <v>85.1</v>
      </c>
      <c r="G1954">
        <v>43.2</v>
      </c>
      <c r="H1954">
        <v>72.400000000000006</v>
      </c>
      <c r="I1954">
        <v>79.3</v>
      </c>
      <c r="J1954">
        <v>52.9</v>
      </c>
      <c r="K1954" s="1">
        <v>20771</v>
      </c>
      <c r="L1954">
        <v>30.1</v>
      </c>
      <c r="M1954" s="2">
        <v>0.26</v>
      </c>
      <c r="N1954">
        <v>2016</v>
      </c>
      <c r="O1954" s="10">
        <f t="shared" si="97"/>
        <v>42519</v>
      </c>
      <c r="P1954">
        <f t="shared" si="95"/>
        <v>1</v>
      </c>
    </row>
    <row r="1955" spans="1:16" x14ac:dyDescent="0.2">
      <c r="A1955">
        <f t="shared" si="96"/>
        <v>1954</v>
      </c>
      <c r="B1955">
        <v>149</v>
      </c>
      <c r="C1955" t="s">
        <v>212</v>
      </c>
      <c r="D1955" t="s">
        <v>20</v>
      </c>
      <c r="E1955">
        <v>31.9</v>
      </c>
      <c r="F1955">
        <v>83.5</v>
      </c>
      <c r="G1955">
        <v>28.7</v>
      </c>
      <c r="H1955">
        <v>92.7</v>
      </c>
      <c r="I1955">
        <v>28.5</v>
      </c>
      <c r="J1955">
        <v>52.9</v>
      </c>
      <c r="K1955" s="1">
        <v>14992</v>
      </c>
      <c r="L1955">
        <v>14.7</v>
      </c>
      <c r="M1955" s="2">
        <v>0.28000000000000003</v>
      </c>
      <c r="N1955">
        <v>2016</v>
      </c>
      <c r="O1955" s="10">
        <f t="shared" si="97"/>
        <v>42520</v>
      </c>
      <c r="P1955">
        <f t="shared" si="95"/>
        <v>2</v>
      </c>
    </row>
    <row r="1956" spans="1:16" x14ac:dyDescent="0.2">
      <c r="A1956">
        <f t="shared" si="96"/>
        <v>1955</v>
      </c>
      <c r="B1956">
        <v>149</v>
      </c>
      <c r="C1956" t="s">
        <v>222</v>
      </c>
      <c r="D1956" t="s">
        <v>145</v>
      </c>
      <c r="E1956">
        <v>34.1</v>
      </c>
      <c r="F1956">
        <v>80.099999999999994</v>
      </c>
      <c r="G1956">
        <v>45.6</v>
      </c>
      <c r="H1956">
        <v>68.8</v>
      </c>
      <c r="I1956">
        <v>91.2</v>
      </c>
      <c r="J1956">
        <v>52.9</v>
      </c>
      <c r="K1956" s="1">
        <v>6631</v>
      </c>
      <c r="L1956">
        <v>12</v>
      </c>
      <c r="M1956" s="2">
        <v>0.26</v>
      </c>
      <c r="N1956">
        <v>2016</v>
      </c>
      <c r="O1956" s="10">
        <f t="shared" si="97"/>
        <v>42521</v>
      </c>
      <c r="P1956">
        <f t="shared" si="95"/>
        <v>3</v>
      </c>
    </row>
    <row r="1957" spans="1:16" x14ac:dyDescent="0.2">
      <c r="A1957">
        <f t="shared" si="96"/>
        <v>1956</v>
      </c>
      <c r="B1957">
        <v>153</v>
      </c>
      <c r="C1957" t="s">
        <v>380</v>
      </c>
      <c r="D1957" t="s">
        <v>47</v>
      </c>
      <c r="E1957">
        <v>51.4</v>
      </c>
      <c r="F1957">
        <v>36.700000000000003</v>
      </c>
      <c r="G1957">
        <v>53.5</v>
      </c>
      <c r="H1957">
        <v>53.8</v>
      </c>
      <c r="I1957">
        <v>97.5</v>
      </c>
      <c r="J1957">
        <v>52.8</v>
      </c>
      <c r="K1957" s="1">
        <v>24365</v>
      </c>
      <c r="L1957">
        <v>20.3</v>
      </c>
      <c r="M1957" s="2">
        <v>0.09</v>
      </c>
      <c r="N1957">
        <v>2016</v>
      </c>
      <c r="O1957" s="10">
        <f t="shared" si="97"/>
        <v>42522</v>
      </c>
      <c r="P1957">
        <f t="shared" si="95"/>
        <v>4</v>
      </c>
    </row>
    <row r="1958" spans="1:16" x14ac:dyDescent="0.2">
      <c r="A1958">
        <f t="shared" si="96"/>
        <v>1957</v>
      </c>
      <c r="B1958">
        <v>154</v>
      </c>
      <c r="C1958" t="s">
        <v>173</v>
      </c>
      <c r="D1958" t="s">
        <v>145</v>
      </c>
      <c r="E1958">
        <v>28.4</v>
      </c>
      <c r="F1958">
        <v>54.9</v>
      </c>
      <c r="G1958">
        <v>37.1</v>
      </c>
      <c r="H1958">
        <v>90.7</v>
      </c>
      <c r="I1958">
        <v>60.1</v>
      </c>
      <c r="J1958">
        <v>52.5</v>
      </c>
      <c r="K1958" s="1">
        <v>23280</v>
      </c>
      <c r="L1958">
        <v>16.3</v>
      </c>
      <c r="M1958" s="2">
        <v>0.06</v>
      </c>
      <c r="N1958">
        <v>2016</v>
      </c>
      <c r="O1958" s="10">
        <f t="shared" si="97"/>
        <v>42523</v>
      </c>
      <c r="P1958">
        <f t="shared" si="95"/>
        <v>5</v>
      </c>
    </row>
    <row r="1959" spans="1:16" x14ac:dyDescent="0.2">
      <c r="A1959">
        <f t="shared" si="96"/>
        <v>1958</v>
      </c>
      <c r="B1959">
        <v>155</v>
      </c>
      <c r="C1959" t="s">
        <v>232</v>
      </c>
      <c r="D1959" t="s">
        <v>68</v>
      </c>
      <c r="E1959">
        <v>39</v>
      </c>
      <c r="F1959">
        <v>84.4</v>
      </c>
      <c r="G1959">
        <v>44.3</v>
      </c>
      <c r="H1959">
        <v>63.9</v>
      </c>
      <c r="I1959">
        <v>78.099999999999994</v>
      </c>
      <c r="J1959">
        <v>52.4</v>
      </c>
      <c r="K1959" s="1">
        <v>12062</v>
      </c>
      <c r="L1959">
        <v>14.6</v>
      </c>
      <c r="M1959" s="2">
        <v>0.21</v>
      </c>
      <c r="N1959">
        <v>2016</v>
      </c>
      <c r="O1959" s="10">
        <f t="shared" si="97"/>
        <v>42524</v>
      </c>
      <c r="P1959">
        <f t="shared" si="95"/>
        <v>6</v>
      </c>
    </row>
    <row r="1960" spans="1:16" x14ac:dyDescent="0.2">
      <c r="A1960">
        <f t="shared" si="96"/>
        <v>1959</v>
      </c>
      <c r="B1960">
        <v>156</v>
      </c>
      <c r="C1960" t="s">
        <v>509</v>
      </c>
      <c r="D1960" t="s">
        <v>70</v>
      </c>
      <c r="E1960">
        <v>42.2</v>
      </c>
      <c r="F1960">
        <v>53.1</v>
      </c>
      <c r="G1960">
        <v>38</v>
      </c>
      <c r="H1960">
        <v>75</v>
      </c>
      <c r="I1960">
        <v>68.5</v>
      </c>
      <c r="J1960">
        <v>52.3</v>
      </c>
      <c r="K1960" s="1">
        <v>43280</v>
      </c>
      <c r="L1960">
        <v>43.4</v>
      </c>
      <c r="M1960" s="2">
        <v>0.11</v>
      </c>
      <c r="N1960">
        <v>2016</v>
      </c>
      <c r="O1960" s="10">
        <f t="shared" si="97"/>
        <v>42525</v>
      </c>
      <c r="P1960">
        <f t="shared" si="95"/>
        <v>7</v>
      </c>
    </row>
    <row r="1961" spans="1:16" x14ac:dyDescent="0.2">
      <c r="A1961">
        <f t="shared" si="96"/>
        <v>1960</v>
      </c>
      <c r="B1961">
        <v>157</v>
      </c>
      <c r="C1961" t="s">
        <v>203</v>
      </c>
      <c r="D1961" t="s">
        <v>20</v>
      </c>
      <c r="E1961">
        <v>32.799999999999997</v>
      </c>
      <c r="F1961">
        <v>85.4</v>
      </c>
      <c r="G1961">
        <v>30.9</v>
      </c>
      <c r="H1961">
        <v>85.9</v>
      </c>
      <c r="I1961">
        <v>36.6</v>
      </c>
      <c r="J1961">
        <v>52.2</v>
      </c>
      <c r="K1961" s="1">
        <v>18815</v>
      </c>
      <c r="L1961">
        <v>13.6</v>
      </c>
      <c r="M1961" s="2">
        <v>0.3</v>
      </c>
      <c r="N1961">
        <v>2016</v>
      </c>
      <c r="O1961" s="10">
        <f t="shared" si="97"/>
        <v>42526</v>
      </c>
      <c r="P1961">
        <f t="shared" si="95"/>
        <v>1</v>
      </c>
    </row>
    <row r="1962" spans="1:16" x14ac:dyDescent="0.2">
      <c r="A1962">
        <f t="shared" si="96"/>
        <v>1961</v>
      </c>
      <c r="B1962">
        <v>158</v>
      </c>
      <c r="C1962" t="s">
        <v>317</v>
      </c>
      <c r="D1962" t="s">
        <v>70</v>
      </c>
      <c r="E1962">
        <v>41.4</v>
      </c>
      <c r="F1962">
        <v>47.7</v>
      </c>
      <c r="G1962">
        <v>45.8</v>
      </c>
      <c r="H1962">
        <v>66.099999999999994</v>
      </c>
      <c r="I1962">
        <v>99.7</v>
      </c>
      <c r="J1962">
        <v>52.1</v>
      </c>
      <c r="K1962" s="1">
        <v>35487</v>
      </c>
      <c r="L1962">
        <v>37.4</v>
      </c>
      <c r="M1962" s="2">
        <v>0.12</v>
      </c>
      <c r="N1962">
        <v>2016</v>
      </c>
      <c r="O1962" s="10">
        <f t="shared" si="97"/>
        <v>42527</v>
      </c>
      <c r="P1962">
        <f t="shared" si="95"/>
        <v>2</v>
      </c>
    </row>
    <row r="1963" spans="1:16" x14ac:dyDescent="0.2">
      <c r="A1963">
        <f t="shared" si="96"/>
        <v>1962</v>
      </c>
      <c r="B1963">
        <v>158</v>
      </c>
      <c r="C1963" t="s">
        <v>241</v>
      </c>
      <c r="D1963" t="s">
        <v>14</v>
      </c>
      <c r="E1963">
        <v>39.700000000000003</v>
      </c>
      <c r="F1963">
        <v>55.8</v>
      </c>
      <c r="G1963">
        <v>27.9</v>
      </c>
      <c r="H1963">
        <v>89</v>
      </c>
      <c r="I1963">
        <v>37</v>
      </c>
      <c r="J1963">
        <v>52.1</v>
      </c>
      <c r="K1963" s="1">
        <v>9390</v>
      </c>
      <c r="L1963">
        <v>4.5</v>
      </c>
      <c r="M1963" s="2">
        <v>0.26</v>
      </c>
      <c r="N1963">
        <v>2016</v>
      </c>
      <c r="O1963" s="10">
        <f t="shared" si="97"/>
        <v>42528</v>
      </c>
      <c r="P1963">
        <f t="shared" si="95"/>
        <v>3</v>
      </c>
    </row>
    <row r="1964" spans="1:16" x14ac:dyDescent="0.2">
      <c r="A1964">
        <f t="shared" si="96"/>
        <v>1963</v>
      </c>
      <c r="B1964">
        <v>160</v>
      </c>
      <c r="C1964" t="s">
        <v>101</v>
      </c>
      <c r="D1964" t="s">
        <v>102</v>
      </c>
      <c r="E1964">
        <v>41.9</v>
      </c>
      <c r="F1964">
        <v>90.5</v>
      </c>
      <c r="G1964">
        <v>30.8</v>
      </c>
      <c r="H1964">
        <v>75.8</v>
      </c>
      <c r="I1964">
        <v>28</v>
      </c>
      <c r="J1964">
        <v>52</v>
      </c>
      <c r="K1964" s="1">
        <v>15521</v>
      </c>
      <c r="L1964">
        <v>18</v>
      </c>
      <c r="M1964" s="2">
        <v>0.25</v>
      </c>
      <c r="N1964">
        <v>2016</v>
      </c>
      <c r="O1964" s="10">
        <f t="shared" si="97"/>
        <v>42529</v>
      </c>
      <c r="P1964">
        <f t="shared" si="95"/>
        <v>4</v>
      </c>
    </row>
    <row r="1965" spans="1:16" x14ac:dyDescent="0.2">
      <c r="A1965">
        <f t="shared" si="96"/>
        <v>1964</v>
      </c>
      <c r="B1965">
        <v>161</v>
      </c>
      <c r="C1965" t="s">
        <v>334</v>
      </c>
      <c r="D1965" t="s">
        <v>335</v>
      </c>
      <c r="E1965">
        <v>75.400000000000006</v>
      </c>
      <c r="F1965">
        <v>57.8</v>
      </c>
      <c r="G1965">
        <v>66.7</v>
      </c>
      <c r="H1965">
        <v>8.6</v>
      </c>
      <c r="I1965">
        <v>95.7</v>
      </c>
      <c r="J1965">
        <v>51.9</v>
      </c>
      <c r="K1965" s="1">
        <v>30822</v>
      </c>
      <c r="L1965">
        <v>7.7</v>
      </c>
      <c r="M1965" s="2">
        <v>0.2</v>
      </c>
      <c r="N1965">
        <v>2016</v>
      </c>
      <c r="O1965" s="10">
        <f t="shared" si="97"/>
        <v>42530</v>
      </c>
      <c r="P1965">
        <f t="shared" si="95"/>
        <v>5</v>
      </c>
    </row>
    <row r="1966" spans="1:16" x14ac:dyDescent="0.2">
      <c r="A1966">
        <f t="shared" si="96"/>
        <v>1965</v>
      </c>
      <c r="B1966">
        <v>161</v>
      </c>
      <c r="C1966" t="s">
        <v>257</v>
      </c>
      <c r="D1966" t="s">
        <v>14</v>
      </c>
      <c r="E1966">
        <v>41.7</v>
      </c>
      <c r="F1966">
        <v>64</v>
      </c>
      <c r="G1966">
        <v>22.3</v>
      </c>
      <c r="H1966">
        <v>90.1</v>
      </c>
      <c r="I1966">
        <v>35.5</v>
      </c>
      <c r="J1966">
        <v>51.9</v>
      </c>
      <c r="K1966" s="1">
        <v>15286</v>
      </c>
      <c r="L1966">
        <v>5.7</v>
      </c>
      <c r="M1966" s="2">
        <v>0.14000000000000001</v>
      </c>
      <c r="N1966">
        <v>2016</v>
      </c>
      <c r="O1966" s="10">
        <f t="shared" si="97"/>
        <v>42531</v>
      </c>
      <c r="P1966">
        <f t="shared" si="95"/>
        <v>6</v>
      </c>
    </row>
    <row r="1967" spans="1:16" x14ac:dyDescent="0.2">
      <c r="A1967">
        <f t="shared" si="96"/>
        <v>1966</v>
      </c>
      <c r="B1967">
        <v>163</v>
      </c>
      <c r="C1967" t="s">
        <v>122</v>
      </c>
      <c r="D1967" t="s">
        <v>14</v>
      </c>
      <c r="E1967">
        <v>38.700000000000003</v>
      </c>
      <c r="F1967">
        <v>38.6</v>
      </c>
      <c r="G1967">
        <v>41.8</v>
      </c>
      <c r="H1967">
        <v>79.5</v>
      </c>
      <c r="I1967">
        <v>32.4</v>
      </c>
      <c r="J1967">
        <v>51.7</v>
      </c>
      <c r="K1967" s="1">
        <v>36429</v>
      </c>
      <c r="L1967">
        <v>12.7</v>
      </c>
      <c r="M1967" s="2">
        <v>0.08</v>
      </c>
      <c r="N1967">
        <v>2016</v>
      </c>
      <c r="O1967" s="10">
        <f t="shared" si="97"/>
        <v>42532</v>
      </c>
      <c r="P1967">
        <f t="shared" si="95"/>
        <v>7</v>
      </c>
    </row>
    <row r="1968" spans="1:16" x14ac:dyDescent="0.2">
      <c r="A1968">
        <f t="shared" si="96"/>
        <v>1967</v>
      </c>
      <c r="B1968">
        <v>164</v>
      </c>
      <c r="C1968" t="s">
        <v>192</v>
      </c>
      <c r="D1968" t="s">
        <v>177</v>
      </c>
      <c r="E1968">
        <v>32.9</v>
      </c>
      <c r="F1968">
        <v>63.3</v>
      </c>
      <c r="G1968">
        <v>28</v>
      </c>
      <c r="H1968">
        <v>90.7</v>
      </c>
      <c r="I1968">
        <v>37.200000000000003</v>
      </c>
      <c r="J1968">
        <v>51.2</v>
      </c>
      <c r="K1968" s="1">
        <v>10901</v>
      </c>
      <c r="L1968">
        <v>18.3</v>
      </c>
      <c r="M1968" s="2">
        <v>0.13</v>
      </c>
      <c r="N1968">
        <v>2016</v>
      </c>
      <c r="O1968" s="10">
        <f t="shared" si="97"/>
        <v>42533</v>
      </c>
      <c r="P1968">
        <f t="shared" si="95"/>
        <v>1</v>
      </c>
    </row>
    <row r="1969" spans="1:16" x14ac:dyDescent="0.2">
      <c r="A1969">
        <f t="shared" si="96"/>
        <v>1968</v>
      </c>
      <c r="B1969">
        <v>164</v>
      </c>
      <c r="C1969" t="s">
        <v>253</v>
      </c>
      <c r="D1969" t="s">
        <v>20</v>
      </c>
      <c r="E1969">
        <v>39.299999999999997</v>
      </c>
      <c r="F1969">
        <v>85.1</v>
      </c>
      <c r="G1969">
        <v>37.299999999999997</v>
      </c>
      <c r="H1969">
        <v>69.900000000000006</v>
      </c>
      <c r="I1969">
        <v>34.200000000000003</v>
      </c>
      <c r="J1969">
        <v>51.2</v>
      </c>
      <c r="K1969" s="1">
        <v>12050</v>
      </c>
      <c r="L1969">
        <v>14.8</v>
      </c>
      <c r="M1969" s="2">
        <v>0.28000000000000003</v>
      </c>
      <c r="N1969">
        <v>2016</v>
      </c>
      <c r="O1969" s="10">
        <f t="shared" si="97"/>
        <v>42534</v>
      </c>
      <c r="P1969">
        <f t="shared" si="95"/>
        <v>2</v>
      </c>
    </row>
    <row r="1970" spans="1:16" x14ac:dyDescent="0.2">
      <c r="A1970">
        <f t="shared" si="96"/>
        <v>1969</v>
      </c>
      <c r="B1970">
        <v>164</v>
      </c>
      <c r="C1970" t="s">
        <v>95</v>
      </c>
      <c r="D1970" t="s">
        <v>14</v>
      </c>
      <c r="E1970">
        <v>44.8</v>
      </c>
      <c r="F1970">
        <v>28.5</v>
      </c>
      <c r="G1970">
        <v>23.7</v>
      </c>
      <c r="H1970">
        <v>92.8</v>
      </c>
      <c r="I1970">
        <v>49</v>
      </c>
      <c r="J1970">
        <v>51.2</v>
      </c>
      <c r="K1970" s="1">
        <v>6753</v>
      </c>
      <c r="L1970">
        <v>5.5</v>
      </c>
      <c r="M1970" s="2">
        <v>7.0000000000000007E-2</v>
      </c>
      <c r="N1970">
        <v>2016</v>
      </c>
      <c r="O1970" s="10">
        <f t="shared" si="97"/>
        <v>42535</v>
      </c>
      <c r="P1970">
        <f t="shared" si="95"/>
        <v>3</v>
      </c>
    </row>
    <row r="1971" spans="1:16" x14ac:dyDescent="0.2">
      <c r="A1971">
        <f t="shared" si="96"/>
        <v>1970</v>
      </c>
      <c r="B1971">
        <v>167</v>
      </c>
      <c r="C1971" t="s">
        <v>148</v>
      </c>
      <c r="D1971" t="s">
        <v>14</v>
      </c>
      <c r="E1971">
        <v>27.5</v>
      </c>
      <c r="F1971">
        <v>59.5</v>
      </c>
      <c r="G1971">
        <v>33.299999999999997</v>
      </c>
      <c r="H1971">
        <v>91.2</v>
      </c>
      <c r="I1971">
        <v>42.5</v>
      </c>
      <c r="J1971">
        <v>51.1</v>
      </c>
      <c r="K1971" s="1">
        <v>20626</v>
      </c>
      <c r="L1971">
        <v>22</v>
      </c>
      <c r="M1971" s="2">
        <v>0.12</v>
      </c>
      <c r="N1971">
        <v>2016</v>
      </c>
      <c r="O1971" s="10">
        <f t="shared" si="97"/>
        <v>42536</v>
      </c>
      <c r="P1971">
        <f t="shared" si="95"/>
        <v>4</v>
      </c>
    </row>
    <row r="1972" spans="1:16" x14ac:dyDescent="0.2">
      <c r="A1972">
        <f t="shared" si="96"/>
        <v>1971</v>
      </c>
      <c r="B1972">
        <v>167</v>
      </c>
      <c r="C1972" t="s">
        <v>266</v>
      </c>
      <c r="D1972" t="s">
        <v>20</v>
      </c>
      <c r="E1972">
        <v>32.1</v>
      </c>
      <c r="F1972">
        <v>86.6</v>
      </c>
      <c r="G1972">
        <v>27.8</v>
      </c>
      <c r="H1972">
        <v>86</v>
      </c>
      <c r="I1972">
        <v>31.7</v>
      </c>
      <c r="J1972">
        <v>51.1</v>
      </c>
      <c r="K1972" s="1">
        <v>14541</v>
      </c>
      <c r="L1972">
        <v>13.4</v>
      </c>
      <c r="M1972" s="2">
        <v>0.35</v>
      </c>
      <c r="N1972">
        <v>2016</v>
      </c>
      <c r="O1972" s="10">
        <f t="shared" si="97"/>
        <v>42537</v>
      </c>
      <c r="P1972">
        <f t="shared" si="95"/>
        <v>5</v>
      </c>
    </row>
    <row r="1973" spans="1:16" x14ac:dyDescent="0.2">
      <c r="A1973">
        <f t="shared" si="96"/>
        <v>1972</v>
      </c>
      <c r="B1973">
        <v>167</v>
      </c>
      <c r="C1973" t="s">
        <v>146</v>
      </c>
      <c r="D1973" t="s">
        <v>135</v>
      </c>
      <c r="E1973">
        <v>54.1</v>
      </c>
      <c r="F1973">
        <v>27.7</v>
      </c>
      <c r="G1973">
        <v>58</v>
      </c>
      <c r="H1973">
        <v>47.3</v>
      </c>
      <c r="I1973">
        <v>49.6</v>
      </c>
      <c r="J1973">
        <v>51.1</v>
      </c>
      <c r="K1973" s="1">
        <v>31891</v>
      </c>
      <c r="L1973">
        <v>11.9</v>
      </c>
      <c r="M1973" s="2">
        <v>7.0000000000000007E-2</v>
      </c>
      <c r="N1973">
        <v>2016</v>
      </c>
      <c r="O1973" s="10">
        <f t="shared" si="97"/>
        <v>42538</v>
      </c>
      <c r="P1973">
        <f t="shared" si="95"/>
        <v>6</v>
      </c>
    </row>
    <row r="1974" spans="1:16" x14ac:dyDescent="0.2">
      <c r="A1974">
        <f t="shared" si="96"/>
        <v>1973</v>
      </c>
      <c r="B1974">
        <v>167</v>
      </c>
      <c r="C1974" t="s">
        <v>155</v>
      </c>
      <c r="D1974" t="s">
        <v>156</v>
      </c>
      <c r="E1974">
        <v>37.299999999999997</v>
      </c>
      <c r="F1974">
        <v>85.1</v>
      </c>
      <c r="G1974">
        <v>29.9</v>
      </c>
      <c r="H1974">
        <v>77.8</v>
      </c>
      <c r="I1974">
        <v>50</v>
      </c>
      <c r="J1974">
        <v>51.1</v>
      </c>
      <c r="K1974" s="1">
        <v>9990</v>
      </c>
      <c r="L1974">
        <v>5</v>
      </c>
      <c r="M1974" s="2">
        <v>0.18</v>
      </c>
      <c r="N1974">
        <v>2016</v>
      </c>
      <c r="O1974" s="10">
        <f t="shared" si="97"/>
        <v>42539</v>
      </c>
      <c r="P1974">
        <f t="shared" si="95"/>
        <v>7</v>
      </c>
    </row>
    <row r="1975" spans="1:16" x14ac:dyDescent="0.2">
      <c r="A1975">
        <f t="shared" si="96"/>
        <v>1974</v>
      </c>
      <c r="B1975">
        <v>167</v>
      </c>
      <c r="C1975" t="s">
        <v>256</v>
      </c>
      <c r="D1975" t="s">
        <v>151</v>
      </c>
      <c r="E1975">
        <v>38.700000000000003</v>
      </c>
      <c r="F1975">
        <v>74.2</v>
      </c>
      <c r="G1975">
        <v>40.6</v>
      </c>
      <c r="H1975">
        <v>68.400000000000006</v>
      </c>
      <c r="I1975">
        <v>51</v>
      </c>
      <c r="J1975">
        <v>51.1</v>
      </c>
      <c r="K1975" s="1">
        <v>28856</v>
      </c>
      <c r="L1975">
        <v>42</v>
      </c>
      <c r="M1975" s="2">
        <v>0.19</v>
      </c>
      <c r="N1975">
        <v>2016</v>
      </c>
      <c r="O1975" s="10">
        <f t="shared" si="97"/>
        <v>42540</v>
      </c>
      <c r="P1975">
        <f t="shared" si="95"/>
        <v>1</v>
      </c>
    </row>
    <row r="1976" spans="1:16" x14ac:dyDescent="0.2">
      <c r="A1976">
        <f t="shared" si="96"/>
        <v>1975</v>
      </c>
      <c r="B1976">
        <v>172</v>
      </c>
      <c r="C1976" t="s">
        <v>187</v>
      </c>
      <c r="D1976" t="s">
        <v>20</v>
      </c>
      <c r="E1976">
        <v>29.7</v>
      </c>
      <c r="F1976">
        <v>91.4</v>
      </c>
      <c r="G1976">
        <v>31.4</v>
      </c>
      <c r="H1976">
        <v>82.6</v>
      </c>
      <c r="I1976">
        <v>43.1</v>
      </c>
      <c r="J1976">
        <v>51</v>
      </c>
      <c r="K1976" s="1">
        <v>12938</v>
      </c>
      <c r="L1976">
        <v>15.8</v>
      </c>
      <c r="M1976" s="2">
        <v>0.33</v>
      </c>
      <c r="N1976">
        <v>2016</v>
      </c>
      <c r="O1976" s="10">
        <f t="shared" si="97"/>
        <v>42541</v>
      </c>
      <c r="P1976">
        <f t="shared" si="95"/>
        <v>2</v>
      </c>
    </row>
    <row r="1977" spans="1:16" x14ac:dyDescent="0.2">
      <c r="A1977">
        <f t="shared" si="96"/>
        <v>1976</v>
      </c>
      <c r="B1977">
        <v>172</v>
      </c>
      <c r="C1977" t="s">
        <v>180</v>
      </c>
      <c r="D1977" t="s">
        <v>181</v>
      </c>
      <c r="E1977">
        <v>31.4</v>
      </c>
      <c r="F1977">
        <v>90.5</v>
      </c>
      <c r="G1977">
        <v>39.5</v>
      </c>
      <c r="H1977">
        <v>69.8</v>
      </c>
      <c r="I1977">
        <v>78</v>
      </c>
      <c r="J1977">
        <v>51</v>
      </c>
      <c r="K1977" s="1">
        <v>29787</v>
      </c>
      <c r="L1977">
        <v>18.899999999999999</v>
      </c>
      <c r="M1977" s="2">
        <v>0.28000000000000003</v>
      </c>
      <c r="N1977">
        <v>2016</v>
      </c>
      <c r="O1977" s="10">
        <f t="shared" si="97"/>
        <v>42542</v>
      </c>
      <c r="P1977">
        <f t="shared" si="95"/>
        <v>3</v>
      </c>
    </row>
    <row r="1978" spans="1:16" x14ac:dyDescent="0.2">
      <c r="A1978">
        <f t="shared" si="96"/>
        <v>1977</v>
      </c>
      <c r="B1978">
        <v>174</v>
      </c>
      <c r="C1978" t="s">
        <v>176</v>
      </c>
      <c r="D1978" t="s">
        <v>177</v>
      </c>
      <c r="E1978">
        <v>38.5</v>
      </c>
      <c r="F1978">
        <v>49.2</v>
      </c>
      <c r="G1978">
        <v>37.4</v>
      </c>
      <c r="H1978">
        <v>78.900000000000006</v>
      </c>
      <c r="I1978">
        <v>31.1</v>
      </c>
      <c r="J1978">
        <v>50.9</v>
      </c>
      <c r="K1978" s="1">
        <v>47491</v>
      </c>
      <c r="L1978">
        <v>12.2</v>
      </c>
      <c r="M1978" s="2">
        <v>0.1</v>
      </c>
      <c r="N1978">
        <v>2016</v>
      </c>
      <c r="O1978" s="10">
        <f t="shared" si="97"/>
        <v>42543</v>
      </c>
      <c r="P1978">
        <f t="shared" si="95"/>
        <v>4</v>
      </c>
    </row>
    <row r="1979" spans="1:16" x14ac:dyDescent="0.2">
      <c r="A1979">
        <f t="shared" si="96"/>
        <v>1978</v>
      </c>
      <c r="B1979">
        <v>175</v>
      </c>
      <c r="C1979" t="s">
        <v>223</v>
      </c>
      <c r="D1979" t="s">
        <v>70</v>
      </c>
      <c r="E1979">
        <v>38.5</v>
      </c>
      <c r="F1979">
        <v>58.3</v>
      </c>
      <c r="G1979">
        <v>46.7</v>
      </c>
      <c r="H1979">
        <v>61.9</v>
      </c>
      <c r="I1979">
        <v>92.4</v>
      </c>
      <c r="J1979">
        <v>50.8</v>
      </c>
      <c r="K1979" s="1">
        <v>10930</v>
      </c>
      <c r="L1979">
        <v>59.1</v>
      </c>
      <c r="M1979" s="2">
        <v>0.12</v>
      </c>
      <c r="N1979">
        <v>2016</v>
      </c>
      <c r="O1979" s="10">
        <f t="shared" si="97"/>
        <v>42544</v>
      </c>
      <c r="P1979">
        <f t="shared" si="95"/>
        <v>5</v>
      </c>
    </row>
    <row r="1980" spans="1:16" x14ac:dyDescent="0.2">
      <c r="A1980">
        <f t="shared" si="96"/>
        <v>1979</v>
      </c>
      <c r="B1980">
        <v>176</v>
      </c>
      <c r="C1980" t="s">
        <v>144</v>
      </c>
      <c r="D1980" t="s">
        <v>145</v>
      </c>
      <c r="E1980">
        <v>34.299999999999997</v>
      </c>
      <c r="F1980">
        <v>71.3</v>
      </c>
      <c r="G1980">
        <v>41</v>
      </c>
      <c r="H1980">
        <v>70.7</v>
      </c>
      <c r="I1980">
        <v>57.3</v>
      </c>
      <c r="J1980">
        <v>50.6</v>
      </c>
      <c r="K1980" s="1">
        <v>8176</v>
      </c>
      <c r="L1980">
        <v>16</v>
      </c>
      <c r="M1980" s="2">
        <v>0.14000000000000001</v>
      </c>
      <c r="N1980">
        <v>2016</v>
      </c>
      <c r="O1980" s="10">
        <f t="shared" si="97"/>
        <v>42545</v>
      </c>
      <c r="P1980">
        <f t="shared" si="95"/>
        <v>6</v>
      </c>
    </row>
    <row r="1981" spans="1:16" x14ac:dyDescent="0.2">
      <c r="A1981">
        <f t="shared" si="96"/>
        <v>1980</v>
      </c>
      <c r="B1981">
        <v>176</v>
      </c>
      <c r="C1981" t="s">
        <v>120</v>
      </c>
      <c r="D1981" t="s">
        <v>102</v>
      </c>
      <c r="E1981">
        <v>35</v>
      </c>
      <c r="F1981">
        <v>86.3</v>
      </c>
      <c r="G1981">
        <v>38.5</v>
      </c>
      <c r="H1981">
        <v>70.8</v>
      </c>
      <c r="I1981">
        <v>33.5</v>
      </c>
      <c r="J1981">
        <v>50.6</v>
      </c>
      <c r="K1981" s="1">
        <v>22193</v>
      </c>
      <c r="L1981">
        <v>24.5</v>
      </c>
      <c r="M1981" s="2">
        <v>0.23</v>
      </c>
      <c r="N1981">
        <v>2016</v>
      </c>
      <c r="O1981" s="10">
        <f t="shared" si="97"/>
        <v>42546</v>
      </c>
      <c r="P1981">
        <f t="shared" si="95"/>
        <v>7</v>
      </c>
    </row>
    <row r="1982" spans="1:16" x14ac:dyDescent="0.2">
      <c r="A1982">
        <f t="shared" si="96"/>
        <v>1981</v>
      </c>
      <c r="B1982">
        <v>178</v>
      </c>
      <c r="C1982" t="s">
        <v>243</v>
      </c>
      <c r="D1982" t="s">
        <v>244</v>
      </c>
      <c r="E1982">
        <v>45.8</v>
      </c>
      <c r="F1982">
        <v>55.6</v>
      </c>
      <c r="G1982">
        <v>41.4</v>
      </c>
      <c r="H1982">
        <v>64.599999999999994</v>
      </c>
      <c r="I1982">
        <v>31.9</v>
      </c>
      <c r="J1982">
        <v>50.5</v>
      </c>
      <c r="K1982" s="1">
        <v>17612</v>
      </c>
      <c r="L1982">
        <v>10.7</v>
      </c>
      <c r="M1982" s="2">
        <v>0.05</v>
      </c>
      <c r="N1982">
        <v>2016</v>
      </c>
      <c r="O1982" s="10">
        <f t="shared" si="97"/>
        <v>42547</v>
      </c>
      <c r="P1982">
        <f t="shared" si="95"/>
        <v>1</v>
      </c>
    </row>
    <row r="1983" spans="1:16" x14ac:dyDescent="0.2">
      <c r="A1983">
        <f t="shared" si="96"/>
        <v>1982</v>
      </c>
      <c r="B1983">
        <v>179</v>
      </c>
      <c r="C1983" t="s">
        <v>285</v>
      </c>
      <c r="D1983" t="s">
        <v>33</v>
      </c>
      <c r="E1983">
        <v>35.4</v>
      </c>
      <c r="F1983">
        <v>74.400000000000006</v>
      </c>
      <c r="G1983">
        <v>43.9</v>
      </c>
      <c r="H1983">
        <v>66.5</v>
      </c>
      <c r="I1983">
        <v>39.5</v>
      </c>
      <c r="J1983">
        <v>50.3</v>
      </c>
      <c r="K1983" s="1">
        <v>30726</v>
      </c>
      <c r="L1983">
        <v>24.2</v>
      </c>
      <c r="M1983" s="2">
        <v>0.14000000000000001</v>
      </c>
      <c r="N1983">
        <v>2016</v>
      </c>
      <c r="O1983" s="10">
        <f t="shared" si="97"/>
        <v>42548</v>
      </c>
      <c r="P1983">
        <f t="shared" si="95"/>
        <v>2</v>
      </c>
    </row>
    <row r="1984" spans="1:16" x14ac:dyDescent="0.2">
      <c r="A1984">
        <f t="shared" si="96"/>
        <v>1983</v>
      </c>
      <c r="B1984">
        <v>180</v>
      </c>
      <c r="C1984" t="s">
        <v>280</v>
      </c>
      <c r="D1984" t="s">
        <v>68</v>
      </c>
      <c r="E1984">
        <v>28.5</v>
      </c>
      <c r="F1984">
        <v>58.3</v>
      </c>
      <c r="G1984">
        <v>39.799999999999997</v>
      </c>
      <c r="H1984">
        <v>81.8</v>
      </c>
      <c r="I1984">
        <v>30.3</v>
      </c>
      <c r="J1984">
        <v>50.2</v>
      </c>
      <c r="K1984" s="1">
        <v>26420</v>
      </c>
      <c r="L1984">
        <v>16.399999999999999</v>
      </c>
      <c r="M1984" s="2">
        <v>0.12</v>
      </c>
      <c r="N1984">
        <v>2016</v>
      </c>
      <c r="O1984" s="10">
        <f t="shared" si="97"/>
        <v>42549</v>
      </c>
      <c r="P1984">
        <f t="shared" si="95"/>
        <v>3</v>
      </c>
    </row>
    <row r="1985" spans="1:16" x14ac:dyDescent="0.2">
      <c r="A1985">
        <f t="shared" si="96"/>
        <v>1984</v>
      </c>
      <c r="B1985">
        <v>180</v>
      </c>
      <c r="C1985" t="s">
        <v>547</v>
      </c>
      <c r="D1985" t="s">
        <v>299</v>
      </c>
      <c r="E1985">
        <v>42.5</v>
      </c>
      <c r="F1985">
        <v>45.2</v>
      </c>
      <c r="G1985">
        <v>23.2</v>
      </c>
      <c r="H1985">
        <v>84.5</v>
      </c>
      <c r="I1985">
        <v>71.2</v>
      </c>
      <c r="J1985">
        <v>50.2</v>
      </c>
      <c r="K1985">
        <v>769</v>
      </c>
      <c r="L1985">
        <v>8.5</v>
      </c>
      <c r="M1985" s="2">
        <v>0.17</v>
      </c>
      <c r="N1985">
        <v>2016</v>
      </c>
      <c r="O1985" s="10">
        <f t="shared" si="97"/>
        <v>42550</v>
      </c>
      <c r="P1985">
        <f t="shared" si="95"/>
        <v>4</v>
      </c>
    </row>
    <row r="1986" spans="1:16" x14ac:dyDescent="0.2">
      <c r="A1986">
        <f t="shared" si="96"/>
        <v>1985</v>
      </c>
      <c r="B1986">
        <v>182</v>
      </c>
      <c r="C1986" t="s">
        <v>168</v>
      </c>
      <c r="D1986" t="s">
        <v>169</v>
      </c>
      <c r="E1986">
        <v>32.5</v>
      </c>
      <c r="F1986">
        <v>70</v>
      </c>
      <c r="G1986">
        <v>31.5</v>
      </c>
      <c r="H1986">
        <v>82.4</v>
      </c>
      <c r="I1986">
        <v>36.200000000000003</v>
      </c>
      <c r="J1986">
        <v>50.1</v>
      </c>
      <c r="K1986" s="1">
        <v>11623</v>
      </c>
      <c r="L1986">
        <v>11.1</v>
      </c>
      <c r="M1986" s="2">
        <v>0.12</v>
      </c>
      <c r="N1986">
        <v>2016</v>
      </c>
      <c r="O1986" s="10">
        <f t="shared" si="97"/>
        <v>42551</v>
      </c>
      <c r="P1986">
        <f t="shared" si="95"/>
        <v>5</v>
      </c>
    </row>
    <row r="1987" spans="1:16" x14ac:dyDescent="0.2">
      <c r="A1987">
        <f t="shared" si="96"/>
        <v>1986</v>
      </c>
      <c r="B1987">
        <v>182</v>
      </c>
      <c r="C1987" t="s">
        <v>269</v>
      </c>
      <c r="D1987" t="s">
        <v>20</v>
      </c>
      <c r="E1987">
        <v>30.9</v>
      </c>
      <c r="F1987">
        <v>78.099999999999994</v>
      </c>
      <c r="G1987">
        <v>31.6</v>
      </c>
      <c r="H1987">
        <v>82</v>
      </c>
      <c r="I1987">
        <v>34.6</v>
      </c>
      <c r="J1987">
        <v>50.1</v>
      </c>
      <c r="K1987" s="1">
        <v>23347</v>
      </c>
      <c r="L1987">
        <v>13.1</v>
      </c>
      <c r="M1987" s="2">
        <v>0.23</v>
      </c>
      <c r="N1987">
        <v>2016</v>
      </c>
      <c r="O1987" s="10">
        <f t="shared" si="97"/>
        <v>42552</v>
      </c>
      <c r="P1987">
        <f t="shared" ref="P1987:P2050" si="98" xml:space="preserve"> WEEKDAY(O:O,1)</f>
        <v>6</v>
      </c>
    </row>
    <row r="1988" spans="1:16" x14ac:dyDescent="0.2">
      <c r="A1988">
        <f t="shared" ref="A1988:A2051" si="99">A1987+1</f>
        <v>1987</v>
      </c>
      <c r="B1988">
        <v>182</v>
      </c>
      <c r="C1988" t="s">
        <v>110</v>
      </c>
      <c r="D1988" t="s">
        <v>14</v>
      </c>
      <c r="E1988">
        <v>35.6</v>
      </c>
      <c r="F1988">
        <v>30.1</v>
      </c>
      <c r="G1988">
        <v>35.299999999999997</v>
      </c>
      <c r="H1988">
        <v>83.7</v>
      </c>
      <c r="I1988">
        <v>57.4</v>
      </c>
      <c r="J1988">
        <v>50.1</v>
      </c>
      <c r="K1988" s="1">
        <v>25674</v>
      </c>
      <c r="L1988">
        <v>16.899999999999999</v>
      </c>
      <c r="M1988" s="2">
        <v>0.09</v>
      </c>
      <c r="N1988">
        <v>2016</v>
      </c>
      <c r="O1988" s="10">
        <f t="shared" si="97"/>
        <v>42553</v>
      </c>
      <c r="P1988">
        <f t="shared" si="98"/>
        <v>7</v>
      </c>
    </row>
    <row r="1989" spans="1:16" x14ac:dyDescent="0.2">
      <c r="A1989">
        <f t="shared" si="99"/>
        <v>1988</v>
      </c>
      <c r="B1989">
        <v>185</v>
      </c>
      <c r="C1989" t="s">
        <v>246</v>
      </c>
      <c r="D1989" t="s">
        <v>14</v>
      </c>
      <c r="E1989">
        <v>28.3</v>
      </c>
      <c r="F1989">
        <v>47</v>
      </c>
      <c r="G1989">
        <v>25.7</v>
      </c>
      <c r="H1989">
        <v>97.3</v>
      </c>
      <c r="I1989">
        <v>38.6</v>
      </c>
      <c r="J1989">
        <v>49.9</v>
      </c>
      <c r="K1989" s="1">
        <v>5495</v>
      </c>
      <c r="L1989">
        <v>12.6</v>
      </c>
      <c r="M1989" s="2">
        <v>0.22</v>
      </c>
      <c r="N1989">
        <v>2016</v>
      </c>
      <c r="O1989" s="10">
        <f t="shared" si="97"/>
        <v>42554</v>
      </c>
      <c r="P1989">
        <f t="shared" si="98"/>
        <v>1</v>
      </c>
    </row>
    <row r="1990" spans="1:16" x14ac:dyDescent="0.2">
      <c r="A1990">
        <f t="shared" si="99"/>
        <v>1989</v>
      </c>
      <c r="B1990">
        <v>185</v>
      </c>
      <c r="C1990" t="s">
        <v>175</v>
      </c>
      <c r="D1990" t="s">
        <v>20</v>
      </c>
      <c r="E1990">
        <v>25.6</v>
      </c>
      <c r="F1990">
        <v>78.5</v>
      </c>
      <c r="G1990">
        <v>26.9</v>
      </c>
      <c r="H1990">
        <v>90.2</v>
      </c>
      <c r="I1990">
        <v>49.5</v>
      </c>
      <c r="J1990">
        <v>49.9</v>
      </c>
      <c r="K1990" s="1">
        <v>11628</v>
      </c>
      <c r="L1990">
        <v>15.3</v>
      </c>
      <c r="M1990" s="2">
        <v>0.25</v>
      </c>
      <c r="N1990">
        <v>2016</v>
      </c>
      <c r="O1990" s="10">
        <f t="shared" si="97"/>
        <v>42555</v>
      </c>
      <c r="P1990">
        <f t="shared" si="98"/>
        <v>2</v>
      </c>
    </row>
    <row r="1991" spans="1:16" x14ac:dyDescent="0.2">
      <c r="A1991">
        <f t="shared" si="99"/>
        <v>1990</v>
      </c>
      <c r="B1991">
        <v>185</v>
      </c>
      <c r="C1991" t="s">
        <v>206</v>
      </c>
      <c r="D1991" t="s">
        <v>70</v>
      </c>
      <c r="E1991">
        <v>34.6</v>
      </c>
      <c r="F1991">
        <v>50.9</v>
      </c>
      <c r="G1991">
        <v>35.799999999999997</v>
      </c>
      <c r="H1991">
        <v>79.099999999999994</v>
      </c>
      <c r="I1991">
        <v>47.9</v>
      </c>
      <c r="J1991">
        <v>49.9</v>
      </c>
      <c r="K1991" s="1">
        <v>26576</v>
      </c>
      <c r="L1991">
        <v>38.4</v>
      </c>
      <c r="M1991" s="2">
        <v>0.08</v>
      </c>
      <c r="N1991">
        <v>2016</v>
      </c>
      <c r="O1991" s="10">
        <f t="shared" si="97"/>
        <v>42556</v>
      </c>
      <c r="P1991">
        <f t="shared" si="98"/>
        <v>3</v>
      </c>
    </row>
    <row r="1992" spans="1:16" x14ac:dyDescent="0.2">
      <c r="A1992">
        <f t="shared" si="99"/>
        <v>1991</v>
      </c>
      <c r="B1992">
        <v>188</v>
      </c>
      <c r="C1992" t="s">
        <v>463</v>
      </c>
      <c r="D1992" t="s">
        <v>62</v>
      </c>
      <c r="E1992">
        <v>38.700000000000003</v>
      </c>
      <c r="F1992">
        <v>64.2</v>
      </c>
      <c r="G1992">
        <v>29</v>
      </c>
      <c r="H1992">
        <v>79.8</v>
      </c>
      <c r="I1992">
        <v>28.8</v>
      </c>
      <c r="J1992">
        <v>49.8</v>
      </c>
      <c r="K1992" s="1">
        <v>27603</v>
      </c>
      <c r="L1992">
        <v>15</v>
      </c>
      <c r="M1992" s="2">
        <v>0.17</v>
      </c>
      <c r="N1992">
        <v>2016</v>
      </c>
      <c r="O1992" s="10">
        <f t="shared" si="97"/>
        <v>42557</v>
      </c>
      <c r="P1992">
        <f t="shared" si="98"/>
        <v>4</v>
      </c>
    </row>
    <row r="1993" spans="1:16" x14ac:dyDescent="0.2">
      <c r="A1993">
        <f t="shared" si="99"/>
        <v>1992</v>
      </c>
      <c r="B1993">
        <v>189</v>
      </c>
      <c r="C1993" t="s">
        <v>198</v>
      </c>
      <c r="D1993" t="s">
        <v>14</v>
      </c>
      <c r="E1993">
        <v>32.4</v>
      </c>
      <c r="F1993">
        <v>31.9</v>
      </c>
      <c r="G1993">
        <v>38.1</v>
      </c>
      <c r="H1993">
        <v>84.6</v>
      </c>
      <c r="I1993">
        <v>32</v>
      </c>
      <c r="J1993">
        <v>49.7</v>
      </c>
      <c r="K1993" s="1">
        <v>83236</v>
      </c>
      <c r="L1993">
        <v>29.9</v>
      </c>
      <c r="M1993" s="2">
        <v>0.09</v>
      </c>
      <c r="N1993">
        <v>2016</v>
      </c>
      <c r="O1993" s="10">
        <f t="shared" si="97"/>
        <v>42558</v>
      </c>
      <c r="P1993">
        <f t="shared" si="98"/>
        <v>5</v>
      </c>
    </row>
    <row r="1994" spans="1:16" x14ac:dyDescent="0.2">
      <c r="A1994">
        <f t="shared" si="99"/>
        <v>1993</v>
      </c>
      <c r="B1994">
        <v>190</v>
      </c>
      <c r="C1994" t="s">
        <v>342</v>
      </c>
      <c r="D1994" t="s">
        <v>151</v>
      </c>
      <c r="E1994">
        <v>31.6</v>
      </c>
      <c r="F1994">
        <v>64.8</v>
      </c>
      <c r="G1994">
        <v>40.799999999999997</v>
      </c>
      <c r="H1994">
        <v>71.7</v>
      </c>
      <c r="I1994">
        <v>60.3</v>
      </c>
      <c r="J1994">
        <v>49.6</v>
      </c>
      <c r="K1994" s="1">
        <v>12346</v>
      </c>
      <c r="L1994">
        <v>30.3</v>
      </c>
      <c r="M1994" s="2">
        <v>0.16</v>
      </c>
      <c r="N1994">
        <v>2016</v>
      </c>
      <c r="O1994" s="10">
        <f t="shared" si="97"/>
        <v>42559</v>
      </c>
      <c r="P1994">
        <f t="shared" si="98"/>
        <v>6</v>
      </c>
    </row>
    <row r="1995" spans="1:16" x14ac:dyDescent="0.2">
      <c r="A1995">
        <f t="shared" si="99"/>
        <v>1994</v>
      </c>
      <c r="B1995">
        <v>190</v>
      </c>
      <c r="C1995" t="s">
        <v>199</v>
      </c>
      <c r="D1995" t="s">
        <v>14</v>
      </c>
      <c r="E1995">
        <v>34.1</v>
      </c>
      <c r="F1995">
        <v>60</v>
      </c>
      <c r="G1995">
        <v>29.3</v>
      </c>
      <c r="H1995">
        <v>83.3</v>
      </c>
      <c r="I1995">
        <v>46.8</v>
      </c>
      <c r="J1995">
        <v>49.6</v>
      </c>
      <c r="K1995" s="1">
        <v>13216</v>
      </c>
      <c r="L1995">
        <v>17.399999999999999</v>
      </c>
      <c r="M1995" s="2">
        <v>0.19</v>
      </c>
      <c r="N1995">
        <v>2016</v>
      </c>
      <c r="O1995" s="10">
        <f t="shared" si="97"/>
        <v>42560</v>
      </c>
      <c r="P1995">
        <f t="shared" si="98"/>
        <v>7</v>
      </c>
    </row>
    <row r="1996" spans="1:16" x14ac:dyDescent="0.2">
      <c r="A1996">
        <f t="shared" si="99"/>
        <v>1995</v>
      </c>
      <c r="B1996">
        <v>192</v>
      </c>
      <c r="C1996" t="s">
        <v>275</v>
      </c>
      <c r="D1996" t="s">
        <v>70</v>
      </c>
      <c r="E1996">
        <v>35.200000000000003</v>
      </c>
      <c r="F1996">
        <v>58.2</v>
      </c>
      <c r="G1996">
        <v>23.9</v>
      </c>
      <c r="H1996">
        <v>86.4</v>
      </c>
      <c r="I1996">
        <v>58.4</v>
      </c>
      <c r="J1996">
        <v>49.5</v>
      </c>
      <c r="K1996" s="1">
        <v>9187</v>
      </c>
      <c r="L1996">
        <v>11.2</v>
      </c>
      <c r="M1996" s="2">
        <v>0.1</v>
      </c>
      <c r="N1996">
        <v>2016</v>
      </c>
      <c r="O1996" s="10">
        <f t="shared" si="97"/>
        <v>42561</v>
      </c>
      <c r="P1996">
        <f t="shared" si="98"/>
        <v>1</v>
      </c>
    </row>
    <row r="1997" spans="1:16" x14ac:dyDescent="0.2">
      <c r="A1997">
        <f t="shared" si="99"/>
        <v>1996</v>
      </c>
      <c r="B1997">
        <v>193</v>
      </c>
      <c r="C1997" t="s">
        <v>548</v>
      </c>
      <c r="D1997" t="s">
        <v>549</v>
      </c>
      <c r="E1997">
        <v>25</v>
      </c>
      <c r="F1997">
        <v>99.8</v>
      </c>
      <c r="G1997">
        <v>26.7</v>
      </c>
      <c r="H1997">
        <v>84.8</v>
      </c>
      <c r="I1997">
        <v>38.1</v>
      </c>
      <c r="J1997">
        <v>49.4</v>
      </c>
      <c r="K1997" s="1">
        <v>5144</v>
      </c>
      <c r="L1997">
        <v>15.9</v>
      </c>
      <c r="M1997" s="2">
        <v>0.52</v>
      </c>
      <c r="N1997">
        <v>2016</v>
      </c>
      <c r="O1997" s="10">
        <f t="shared" si="97"/>
        <v>42562</v>
      </c>
      <c r="P1997">
        <f t="shared" si="98"/>
        <v>2</v>
      </c>
    </row>
    <row r="1998" spans="1:16" x14ac:dyDescent="0.2">
      <c r="A1998">
        <f t="shared" si="99"/>
        <v>1997</v>
      </c>
      <c r="B1998">
        <v>193</v>
      </c>
      <c r="C1998" t="s">
        <v>252</v>
      </c>
      <c r="D1998" t="s">
        <v>14</v>
      </c>
      <c r="E1998">
        <v>49.4</v>
      </c>
      <c r="F1998">
        <v>47.8</v>
      </c>
      <c r="G1998">
        <v>52.4</v>
      </c>
      <c r="H1998">
        <v>47.1</v>
      </c>
      <c r="I1998">
        <v>46.4</v>
      </c>
      <c r="J1998">
        <v>49.4</v>
      </c>
      <c r="K1998" s="1">
        <v>50657</v>
      </c>
      <c r="L1998">
        <v>21.4</v>
      </c>
      <c r="M1998" s="2">
        <v>0.09</v>
      </c>
      <c r="N1998">
        <v>2016</v>
      </c>
      <c r="O1998" s="10">
        <f t="shared" ref="O1998:O2061" si="100">DATE(N1998,1,A195)</f>
        <v>42563</v>
      </c>
      <c r="P1998">
        <f t="shared" si="98"/>
        <v>3</v>
      </c>
    </row>
    <row r="1999" spans="1:16" x14ac:dyDescent="0.2">
      <c r="A1999">
        <f t="shared" si="99"/>
        <v>1998</v>
      </c>
      <c r="B1999">
        <v>195</v>
      </c>
      <c r="C1999" t="s">
        <v>550</v>
      </c>
      <c r="D1999" t="s">
        <v>70</v>
      </c>
      <c r="E1999">
        <v>37.299999999999997</v>
      </c>
      <c r="F1999">
        <v>61.1</v>
      </c>
      <c r="G1999">
        <v>22.2</v>
      </c>
      <c r="H1999">
        <v>83.8</v>
      </c>
      <c r="I1999">
        <v>68.400000000000006</v>
      </c>
      <c r="J1999">
        <v>49.3</v>
      </c>
      <c r="K1999" s="1">
        <v>6853</v>
      </c>
      <c r="L1999">
        <v>6.6</v>
      </c>
      <c r="M1999" s="2">
        <v>0.16</v>
      </c>
      <c r="N1999">
        <v>2016</v>
      </c>
      <c r="O1999" s="10">
        <f t="shared" si="100"/>
        <v>42564</v>
      </c>
      <c r="P1999">
        <f t="shared" si="98"/>
        <v>4</v>
      </c>
    </row>
    <row r="2000" spans="1:16" x14ac:dyDescent="0.2">
      <c r="A2000">
        <f t="shared" si="99"/>
        <v>1999</v>
      </c>
      <c r="B2000">
        <v>196</v>
      </c>
      <c r="C2000" t="s">
        <v>190</v>
      </c>
      <c r="D2000" t="s">
        <v>20</v>
      </c>
      <c r="E2000">
        <v>30.9</v>
      </c>
      <c r="F2000">
        <v>84.3</v>
      </c>
      <c r="G2000">
        <v>27.5</v>
      </c>
      <c r="H2000">
        <v>81.5</v>
      </c>
      <c r="I2000">
        <v>34.700000000000003</v>
      </c>
      <c r="J2000">
        <v>49.2</v>
      </c>
      <c r="K2000" s="1">
        <v>20174</v>
      </c>
      <c r="L2000">
        <v>15.2</v>
      </c>
      <c r="M2000" s="2">
        <v>0.28999999999999998</v>
      </c>
      <c r="N2000">
        <v>2016</v>
      </c>
      <c r="O2000" s="10">
        <f t="shared" si="100"/>
        <v>42565</v>
      </c>
      <c r="P2000">
        <f t="shared" si="98"/>
        <v>5</v>
      </c>
    </row>
    <row r="2001" spans="1:16" x14ac:dyDescent="0.2">
      <c r="A2001">
        <f t="shared" si="99"/>
        <v>2000</v>
      </c>
      <c r="B2001">
        <v>196</v>
      </c>
      <c r="C2001" t="s">
        <v>466</v>
      </c>
      <c r="D2001" t="s">
        <v>20</v>
      </c>
      <c r="E2001">
        <v>25.6</v>
      </c>
      <c r="F2001">
        <v>69.5</v>
      </c>
      <c r="G2001">
        <v>18.100000000000001</v>
      </c>
      <c r="H2001">
        <v>100</v>
      </c>
      <c r="I2001">
        <v>37.700000000000003</v>
      </c>
      <c r="J2001">
        <v>49.2</v>
      </c>
      <c r="K2001" s="1">
        <v>2958</v>
      </c>
      <c r="L2001">
        <v>13.4</v>
      </c>
      <c r="M2001" s="2">
        <v>0.17</v>
      </c>
      <c r="N2001">
        <v>2016</v>
      </c>
      <c r="O2001" s="10">
        <f t="shared" si="100"/>
        <v>42566</v>
      </c>
      <c r="P2001">
        <f t="shared" si="98"/>
        <v>6</v>
      </c>
    </row>
    <row r="2002" spans="1:16" x14ac:dyDescent="0.2">
      <c r="A2002">
        <f t="shared" si="99"/>
        <v>2001</v>
      </c>
      <c r="B2002">
        <v>198</v>
      </c>
      <c r="C2002" t="s">
        <v>353</v>
      </c>
      <c r="D2002" t="s">
        <v>299</v>
      </c>
      <c r="E2002">
        <v>30.8</v>
      </c>
      <c r="F2002">
        <v>55.9</v>
      </c>
      <c r="G2002">
        <v>27.4</v>
      </c>
      <c r="H2002">
        <v>87.7</v>
      </c>
      <c r="I2002">
        <v>47.1</v>
      </c>
      <c r="J2002">
        <v>49.1</v>
      </c>
      <c r="K2002" s="1">
        <v>16841</v>
      </c>
      <c r="L2002">
        <v>43.2</v>
      </c>
      <c r="M2002" s="2">
        <v>0.08</v>
      </c>
      <c r="N2002">
        <v>2016</v>
      </c>
      <c r="O2002" s="10">
        <f t="shared" si="100"/>
        <v>42567</v>
      </c>
      <c r="P2002">
        <f t="shared" si="98"/>
        <v>7</v>
      </c>
    </row>
    <row r="2003" spans="1:16" x14ac:dyDescent="0.2">
      <c r="A2003">
        <f t="shared" si="99"/>
        <v>2002</v>
      </c>
      <c r="B2003">
        <v>199</v>
      </c>
      <c r="C2003" t="s">
        <v>255</v>
      </c>
      <c r="D2003" t="s">
        <v>62</v>
      </c>
      <c r="E2003">
        <v>30.5</v>
      </c>
      <c r="F2003">
        <v>64.900000000000006</v>
      </c>
      <c r="G2003">
        <v>22.9</v>
      </c>
      <c r="H2003">
        <v>91</v>
      </c>
      <c r="I2003">
        <v>29</v>
      </c>
      <c r="J2003">
        <v>48.9</v>
      </c>
      <c r="K2003" s="1">
        <v>27756</v>
      </c>
      <c r="L2003">
        <v>14.8</v>
      </c>
      <c r="M2003" s="2">
        <v>0.17</v>
      </c>
      <c r="N2003">
        <v>2016</v>
      </c>
      <c r="O2003" s="10">
        <f t="shared" si="100"/>
        <v>42568</v>
      </c>
      <c r="P2003">
        <f t="shared" si="98"/>
        <v>1</v>
      </c>
    </row>
    <row r="2004" spans="1:16" x14ac:dyDescent="0.2">
      <c r="A2004">
        <f t="shared" si="99"/>
        <v>2003</v>
      </c>
      <c r="B2004">
        <v>200</v>
      </c>
      <c r="C2004" t="s">
        <v>313</v>
      </c>
      <c r="D2004" t="s">
        <v>20</v>
      </c>
      <c r="E2004">
        <v>34.1</v>
      </c>
      <c r="F2004">
        <v>93.4</v>
      </c>
      <c r="G2004">
        <v>33.299999999999997</v>
      </c>
      <c r="H2004">
        <v>68.900000000000006</v>
      </c>
      <c r="I2004">
        <v>35.700000000000003</v>
      </c>
      <c r="J2004">
        <v>48.8</v>
      </c>
      <c r="K2004" s="1">
        <v>17940</v>
      </c>
      <c r="L2004">
        <v>17.899999999999999</v>
      </c>
      <c r="M2004" s="2">
        <v>0.3</v>
      </c>
      <c r="N2004">
        <v>2016</v>
      </c>
      <c r="O2004" s="10">
        <f t="shared" si="100"/>
        <v>42569</v>
      </c>
      <c r="P2004">
        <f t="shared" si="98"/>
        <v>2</v>
      </c>
    </row>
    <row r="2005" spans="1:16" x14ac:dyDescent="0.2">
      <c r="A2005">
        <f t="shared" si="99"/>
        <v>2004</v>
      </c>
      <c r="B2005" t="s">
        <v>551</v>
      </c>
      <c r="C2005" t="s">
        <v>356</v>
      </c>
      <c r="D2005" t="s">
        <v>156</v>
      </c>
      <c r="E2005">
        <v>25.1</v>
      </c>
      <c r="F2005">
        <v>71</v>
      </c>
      <c r="G2005">
        <v>28.4</v>
      </c>
      <c r="H2005">
        <v>73.8</v>
      </c>
      <c r="I2005">
        <v>43.7</v>
      </c>
      <c r="J2005">
        <v>59.8</v>
      </c>
      <c r="K2005" s="1">
        <v>17422</v>
      </c>
      <c r="L2005">
        <v>15.9</v>
      </c>
      <c r="M2005" s="2">
        <v>0.15</v>
      </c>
      <c r="N2005">
        <v>2016</v>
      </c>
      <c r="O2005" s="10">
        <f t="shared" si="100"/>
        <v>42570</v>
      </c>
      <c r="P2005">
        <f t="shared" si="98"/>
        <v>3</v>
      </c>
    </row>
    <row r="2006" spans="1:16" x14ac:dyDescent="0.2">
      <c r="A2006">
        <f t="shared" si="99"/>
        <v>2005</v>
      </c>
      <c r="B2006" t="s">
        <v>551</v>
      </c>
      <c r="C2006" t="s">
        <v>189</v>
      </c>
      <c r="D2006" t="s">
        <v>20</v>
      </c>
      <c r="E2006">
        <v>33.5</v>
      </c>
      <c r="F2006">
        <v>89.9</v>
      </c>
      <c r="G2006">
        <v>35.1</v>
      </c>
      <c r="H2006">
        <v>66.3</v>
      </c>
      <c r="I2006">
        <v>28.5</v>
      </c>
      <c r="J2006">
        <v>59.8</v>
      </c>
      <c r="K2006" s="1">
        <v>9454</v>
      </c>
      <c r="L2006">
        <v>17.2</v>
      </c>
      <c r="M2006" s="2">
        <v>0.38</v>
      </c>
      <c r="N2006">
        <v>2016</v>
      </c>
      <c r="O2006" s="10">
        <f t="shared" si="100"/>
        <v>42571</v>
      </c>
      <c r="P2006">
        <f t="shared" si="98"/>
        <v>4</v>
      </c>
    </row>
    <row r="2007" spans="1:16" x14ac:dyDescent="0.2">
      <c r="A2007">
        <f t="shared" si="99"/>
        <v>2006</v>
      </c>
      <c r="B2007" t="s">
        <v>551</v>
      </c>
      <c r="C2007" t="s">
        <v>298</v>
      </c>
      <c r="D2007" t="s">
        <v>299</v>
      </c>
      <c r="E2007">
        <v>39.299999999999997</v>
      </c>
      <c r="F2007">
        <v>39.9</v>
      </c>
      <c r="G2007">
        <v>29.5</v>
      </c>
      <c r="H2007">
        <v>73</v>
      </c>
      <c r="I2007">
        <v>34.5</v>
      </c>
      <c r="J2007">
        <v>59.8</v>
      </c>
      <c r="K2007" s="1">
        <v>85532</v>
      </c>
      <c r="L2007">
        <v>22.9</v>
      </c>
      <c r="M2007" s="2">
        <v>7.0000000000000007E-2</v>
      </c>
      <c r="N2007">
        <v>2016</v>
      </c>
      <c r="O2007" s="10">
        <f t="shared" si="100"/>
        <v>42572</v>
      </c>
      <c r="P2007">
        <f t="shared" si="98"/>
        <v>5</v>
      </c>
    </row>
    <row r="2008" spans="1:16" x14ac:dyDescent="0.2">
      <c r="A2008">
        <f t="shared" si="99"/>
        <v>2007</v>
      </c>
      <c r="B2008" t="s">
        <v>551</v>
      </c>
      <c r="C2008" t="s">
        <v>277</v>
      </c>
      <c r="D2008" t="s">
        <v>14</v>
      </c>
      <c r="E2008">
        <v>36.5</v>
      </c>
      <c r="F2008">
        <v>60.6</v>
      </c>
      <c r="G2008">
        <v>37.9</v>
      </c>
      <c r="H2008">
        <v>62</v>
      </c>
      <c r="I2008">
        <v>43.8</v>
      </c>
      <c r="J2008">
        <v>59.8</v>
      </c>
      <c r="K2008" s="1">
        <v>25668</v>
      </c>
      <c r="L2008">
        <v>19</v>
      </c>
      <c r="M2008" s="2">
        <v>0.19</v>
      </c>
      <c r="N2008">
        <v>2016</v>
      </c>
      <c r="O2008" s="10">
        <f t="shared" si="100"/>
        <v>42573</v>
      </c>
      <c r="P2008">
        <f t="shared" si="98"/>
        <v>6</v>
      </c>
    </row>
    <row r="2009" spans="1:16" x14ac:dyDescent="0.2">
      <c r="A2009">
        <f t="shared" si="99"/>
        <v>2008</v>
      </c>
      <c r="B2009" t="s">
        <v>551</v>
      </c>
      <c r="C2009" t="s">
        <v>300</v>
      </c>
      <c r="D2009" t="s">
        <v>33</v>
      </c>
      <c r="E2009">
        <v>33.9</v>
      </c>
      <c r="F2009">
        <v>70.099999999999994</v>
      </c>
      <c r="G2009">
        <v>36.700000000000003</v>
      </c>
      <c r="H2009">
        <v>67.8</v>
      </c>
      <c r="I2009">
        <v>52</v>
      </c>
      <c r="J2009">
        <v>59.8</v>
      </c>
      <c r="K2009" s="1">
        <v>28341</v>
      </c>
      <c r="L2009">
        <v>16.5</v>
      </c>
      <c r="M2009" s="2">
        <v>0.17</v>
      </c>
      <c r="N2009">
        <v>2016</v>
      </c>
      <c r="O2009" s="10">
        <f t="shared" si="100"/>
        <v>42574</v>
      </c>
      <c r="P2009">
        <f t="shared" si="98"/>
        <v>7</v>
      </c>
    </row>
    <row r="2010" spans="1:16" x14ac:dyDescent="0.2">
      <c r="A2010">
        <f t="shared" si="99"/>
        <v>2009</v>
      </c>
      <c r="B2010" t="s">
        <v>551</v>
      </c>
      <c r="C2010" t="s">
        <v>290</v>
      </c>
      <c r="D2010" t="s">
        <v>68</v>
      </c>
      <c r="E2010">
        <v>36.6</v>
      </c>
      <c r="F2010">
        <v>77.599999999999994</v>
      </c>
      <c r="G2010">
        <v>35.299999999999997</v>
      </c>
      <c r="H2010">
        <v>52.2</v>
      </c>
      <c r="I2010">
        <v>79.5</v>
      </c>
      <c r="J2010">
        <v>59.8</v>
      </c>
      <c r="K2010" s="1">
        <v>8605</v>
      </c>
      <c r="L2010">
        <v>11.6</v>
      </c>
      <c r="M2010" s="2">
        <v>0.15</v>
      </c>
      <c r="N2010">
        <v>2016</v>
      </c>
      <c r="O2010" s="10">
        <f t="shared" si="100"/>
        <v>42575</v>
      </c>
      <c r="P2010">
        <f t="shared" si="98"/>
        <v>1</v>
      </c>
    </row>
    <row r="2011" spans="1:16" x14ac:dyDescent="0.2">
      <c r="A2011">
        <f t="shared" si="99"/>
        <v>2010</v>
      </c>
      <c r="B2011" t="s">
        <v>551</v>
      </c>
      <c r="C2011" t="s">
        <v>264</v>
      </c>
      <c r="D2011" t="s">
        <v>38</v>
      </c>
      <c r="E2011">
        <v>32.1</v>
      </c>
      <c r="F2011">
        <v>81.599999999999994</v>
      </c>
      <c r="G2011">
        <v>26.7</v>
      </c>
      <c r="H2011">
        <v>76.8</v>
      </c>
      <c r="I2011">
        <v>50.1</v>
      </c>
      <c r="J2011">
        <v>59.8</v>
      </c>
      <c r="K2011" s="1">
        <v>10015</v>
      </c>
      <c r="L2011">
        <v>7.1</v>
      </c>
      <c r="M2011" s="2">
        <v>0.28000000000000003</v>
      </c>
      <c r="N2011">
        <v>2016</v>
      </c>
      <c r="O2011" s="10">
        <f t="shared" si="100"/>
        <v>42576</v>
      </c>
      <c r="P2011">
        <f t="shared" si="98"/>
        <v>2</v>
      </c>
    </row>
    <row r="2012" spans="1:16" x14ac:dyDescent="0.2">
      <c r="A2012">
        <f t="shared" si="99"/>
        <v>2011</v>
      </c>
      <c r="B2012" t="s">
        <v>551</v>
      </c>
      <c r="C2012" t="s">
        <v>552</v>
      </c>
      <c r="D2012" t="s">
        <v>156</v>
      </c>
      <c r="E2012">
        <v>19.3</v>
      </c>
      <c r="F2012">
        <v>88.5</v>
      </c>
      <c r="G2012">
        <v>26.5</v>
      </c>
      <c r="H2012">
        <v>79.400000000000006</v>
      </c>
      <c r="I2012">
        <v>35.299999999999997</v>
      </c>
      <c r="J2012">
        <v>59.8</v>
      </c>
      <c r="K2012" s="1">
        <v>18293</v>
      </c>
      <c r="L2012">
        <v>42.7</v>
      </c>
      <c r="M2012" s="2">
        <v>0.19</v>
      </c>
      <c r="N2012">
        <v>2016</v>
      </c>
      <c r="O2012" s="10">
        <f t="shared" si="100"/>
        <v>42577</v>
      </c>
      <c r="P2012">
        <f t="shared" si="98"/>
        <v>3</v>
      </c>
    </row>
    <row r="2013" spans="1:16" x14ac:dyDescent="0.2">
      <c r="A2013">
        <f t="shared" si="99"/>
        <v>2012</v>
      </c>
      <c r="B2013" t="s">
        <v>551</v>
      </c>
      <c r="C2013" t="s">
        <v>231</v>
      </c>
      <c r="D2013" t="s">
        <v>33</v>
      </c>
      <c r="E2013">
        <v>30.4</v>
      </c>
      <c r="F2013">
        <v>78.3</v>
      </c>
      <c r="G2013">
        <v>29.4</v>
      </c>
      <c r="H2013">
        <v>65.2</v>
      </c>
      <c r="I2013">
        <v>50.3</v>
      </c>
      <c r="J2013">
        <v>59.8</v>
      </c>
      <c r="K2013" s="1">
        <v>15064</v>
      </c>
      <c r="L2013">
        <v>14.4</v>
      </c>
      <c r="M2013" s="2">
        <v>0.18</v>
      </c>
      <c r="N2013">
        <v>2016</v>
      </c>
      <c r="O2013" s="10">
        <f t="shared" si="100"/>
        <v>42578</v>
      </c>
      <c r="P2013">
        <f t="shared" si="98"/>
        <v>4</v>
      </c>
    </row>
    <row r="2014" spans="1:16" x14ac:dyDescent="0.2">
      <c r="A2014">
        <f t="shared" si="99"/>
        <v>2013</v>
      </c>
      <c r="B2014" t="s">
        <v>551</v>
      </c>
      <c r="C2014" t="s">
        <v>500</v>
      </c>
      <c r="D2014" t="s">
        <v>70</v>
      </c>
      <c r="E2014">
        <v>32.299999999999997</v>
      </c>
      <c r="F2014">
        <v>48.5</v>
      </c>
      <c r="G2014">
        <v>27</v>
      </c>
      <c r="H2014">
        <v>81.3</v>
      </c>
      <c r="I2014">
        <v>82.3</v>
      </c>
      <c r="J2014">
        <v>59.8</v>
      </c>
      <c r="K2014" s="1">
        <v>36051</v>
      </c>
      <c r="L2014">
        <v>46.6</v>
      </c>
      <c r="M2014" s="2">
        <v>0.11</v>
      </c>
      <c r="N2014">
        <v>2016</v>
      </c>
      <c r="O2014" s="10">
        <f t="shared" si="100"/>
        <v>42579</v>
      </c>
      <c r="P2014">
        <f t="shared" si="98"/>
        <v>5</v>
      </c>
    </row>
    <row r="2015" spans="1:16" x14ac:dyDescent="0.2">
      <c r="A2015">
        <f t="shared" si="99"/>
        <v>2014</v>
      </c>
      <c r="B2015" t="s">
        <v>551</v>
      </c>
      <c r="C2015" t="s">
        <v>126</v>
      </c>
      <c r="D2015" t="s">
        <v>62</v>
      </c>
      <c r="E2015">
        <v>41.6</v>
      </c>
      <c r="F2015">
        <v>65.599999999999994</v>
      </c>
      <c r="G2015">
        <v>30</v>
      </c>
      <c r="H2015">
        <v>69</v>
      </c>
      <c r="I2015">
        <v>31.7</v>
      </c>
      <c r="J2015">
        <v>59.8</v>
      </c>
      <c r="K2015" s="1">
        <v>2218</v>
      </c>
      <c r="L2015">
        <v>8</v>
      </c>
      <c r="M2015" s="2">
        <v>0.14000000000000001</v>
      </c>
      <c r="N2015">
        <v>2016</v>
      </c>
      <c r="O2015" s="10">
        <f t="shared" si="100"/>
        <v>42580</v>
      </c>
      <c r="P2015">
        <f t="shared" si="98"/>
        <v>6</v>
      </c>
    </row>
    <row r="2016" spans="1:16" x14ac:dyDescent="0.2">
      <c r="A2016">
        <f t="shared" si="99"/>
        <v>2015</v>
      </c>
      <c r="B2016" t="s">
        <v>551</v>
      </c>
      <c r="C2016" t="s">
        <v>553</v>
      </c>
      <c r="D2016" t="s">
        <v>14</v>
      </c>
      <c r="E2016">
        <v>38.5</v>
      </c>
      <c r="F2016">
        <v>41.6</v>
      </c>
      <c r="G2016">
        <v>40.1</v>
      </c>
      <c r="H2016">
        <v>64.7</v>
      </c>
      <c r="I2016">
        <v>32</v>
      </c>
      <c r="J2016">
        <v>59.8</v>
      </c>
      <c r="K2016" s="1">
        <v>41226</v>
      </c>
      <c r="L2016">
        <v>31.8</v>
      </c>
      <c r="M2016" s="2">
        <v>7.0000000000000007E-2</v>
      </c>
      <c r="N2016">
        <v>2016</v>
      </c>
      <c r="O2016" s="10">
        <f t="shared" si="100"/>
        <v>42581</v>
      </c>
      <c r="P2016">
        <f t="shared" si="98"/>
        <v>7</v>
      </c>
    </row>
    <row r="2017" spans="1:16" x14ac:dyDescent="0.2">
      <c r="A2017">
        <f t="shared" si="99"/>
        <v>2016</v>
      </c>
      <c r="B2017" t="s">
        <v>551</v>
      </c>
      <c r="C2017" t="s">
        <v>488</v>
      </c>
      <c r="D2017" t="s">
        <v>30</v>
      </c>
      <c r="E2017">
        <v>32.299999999999997</v>
      </c>
      <c r="F2017">
        <v>87.4</v>
      </c>
      <c r="G2017">
        <v>32.9</v>
      </c>
      <c r="H2017">
        <v>64.099999999999994</v>
      </c>
      <c r="I2017">
        <v>60.8</v>
      </c>
      <c r="J2017">
        <v>59.8</v>
      </c>
      <c r="K2017" s="1">
        <v>10416</v>
      </c>
      <c r="L2017">
        <v>46.9</v>
      </c>
      <c r="M2017" s="2">
        <v>0.19</v>
      </c>
      <c r="N2017">
        <v>2016</v>
      </c>
      <c r="O2017" s="10">
        <f t="shared" si="100"/>
        <v>42582</v>
      </c>
      <c r="P2017">
        <f t="shared" si="98"/>
        <v>1</v>
      </c>
    </row>
    <row r="2018" spans="1:16" x14ac:dyDescent="0.2">
      <c r="A2018">
        <f t="shared" si="99"/>
        <v>2017</v>
      </c>
      <c r="B2018" t="s">
        <v>551</v>
      </c>
      <c r="C2018" t="s">
        <v>293</v>
      </c>
      <c r="D2018" t="s">
        <v>59</v>
      </c>
      <c r="E2018">
        <v>44.7</v>
      </c>
      <c r="F2018">
        <v>38.6</v>
      </c>
      <c r="G2018">
        <v>30.4</v>
      </c>
      <c r="H2018">
        <v>61.1</v>
      </c>
      <c r="I2018">
        <v>28</v>
      </c>
      <c r="J2018">
        <v>59.8</v>
      </c>
      <c r="K2018" s="1">
        <v>32175</v>
      </c>
      <c r="L2018">
        <v>12.2</v>
      </c>
      <c r="M2018" s="2">
        <v>0.11</v>
      </c>
      <c r="N2018">
        <v>2016</v>
      </c>
      <c r="O2018" s="10">
        <f t="shared" si="100"/>
        <v>42583</v>
      </c>
      <c r="P2018">
        <f t="shared" si="98"/>
        <v>2</v>
      </c>
    </row>
    <row r="2019" spans="1:16" x14ac:dyDescent="0.2">
      <c r="A2019">
        <f t="shared" si="99"/>
        <v>2018</v>
      </c>
      <c r="B2019" t="s">
        <v>551</v>
      </c>
      <c r="C2019" t="s">
        <v>121</v>
      </c>
      <c r="D2019" t="s">
        <v>14</v>
      </c>
      <c r="E2019">
        <v>44.7</v>
      </c>
      <c r="F2019">
        <v>48.1</v>
      </c>
      <c r="G2019">
        <v>23.5</v>
      </c>
      <c r="H2019">
        <v>65.7</v>
      </c>
      <c r="I2019">
        <v>29.5</v>
      </c>
      <c r="J2019">
        <v>59.8</v>
      </c>
      <c r="K2019" s="1">
        <v>20541</v>
      </c>
      <c r="L2019">
        <v>12</v>
      </c>
      <c r="M2019" s="2">
        <v>0.16</v>
      </c>
      <c r="N2019">
        <v>2016</v>
      </c>
      <c r="O2019" s="10">
        <f t="shared" si="100"/>
        <v>42584</v>
      </c>
      <c r="P2019">
        <f t="shared" si="98"/>
        <v>3</v>
      </c>
    </row>
    <row r="2020" spans="1:16" x14ac:dyDescent="0.2">
      <c r="A2020">
        <f t="shared" si="99"/>
        <v>2019</v>
      </c>
      <c r="B2020" t="s">
        <v>551</v>
      </c>
      <c r="C2020" t="s">
        <v>209</v>
      </c>
      <c r="D2020" t="s">
        <v>70</v>
      </c>
      <c r="E2020">
        <v>35.799999999999997</v>
      </c>
      <c r="F2020">
        <v>60.2</v>
      </c>
      <c r="G2020">
        <v>28.6</v>
      </c>
      <c r="H2020">
        <v>79.3</v>
      </c>
      <c r="I2020">
        <v>38.1</v>
      </c>
      <c r="J2020">
        <v>59.8</v>
      </c>
      <c r="K2020" s="1">
        <v>31861</v>
      </c>
      <c r="L2020">
        <v>9.3000000000000007</v>
      </c>
      <c r="M2020" s="2">
        <v>0.15</v>
      </c>
      <c r="N2020">
        <v>2016</v>
      </c>
      <c r="O2020" s="10">
        <f t="shared" si="100"/>
        <v>42585</v>
      </c>
      <c r="P2020">
        <f t="shared" si="98"/>
        <v>4</v>
      </c>
    </row>
    <row r="2021" spans="1:16" x14ac:dyDescent="0.2">
      <c r="A2021">
        <f t="shared" si="99"/>
        <v>2020</v>
      </c>
      <c r="B2021" t="s">
        <v>551</v>
      </c>
      <c r="C2021" t="s">
        <v>147</v>
      </c>
      <c r="D2021" t="s">
        <v>554</v>
      </c>
      <c r="E2021">
        <v>32</v>
      </c>
      <c r="F2021">
        <v>63.4</v>
      </c>
      <c r="G2021">
        <v>35.5</v>
      </c>
      <c r="H2021">
        <v>67.7</v>
      </c>
      <c r="I2021">
        <v>44.7</v>
      </c>
      <c r="J2021">
        <v>59.8</v>
      </c>
      <c r="K2021">
        <v>23873.8</v>
      </c>
      <c r="L2021">
        <v>18.399999999999999</v>
      </c>
      <c r="M2021" s="2">
        <v>0.25</v>
      </c>
      <c r="N2021">
        <v>2016</v>
      </c>
      <c r="O2021" s="10">
        <f t="shared" si="100"/>
        <v>42586</v>
      </c>
      <c r="P2021">
        <f t="shared" si="98"/>
        <v>5</v>
      </c>
    </row>
    <row r="2022" spans="1:16" x14ac:dyDescent="0.2">
      <c r="A2022">
        <f t="shared" si="99"/>
        <v>2021</v>
      </c>
      <c r="B2022" t="s">
        <v>551</v>
      </c>
      <c r="C2022" t="s">
        <v>186</v>
      </c>
      <c r="D2022" t="s">
        <v>38</v>
      </c>
      <c r="E2022">
        <v>29.3</v>
      </c>
      <c r="F2022">
        <v>79</v>
      </c>
      <c r="G2022">
        <v>35.200000000000003</v>
      </c>
      <c r="H2022">
        <v>63.3</v>
      </c>
      <c r="I2022">
        <v>45.1</v>
      </c>
      <c r="J2022">
        <v>59.8</v>
      </c>
      <c r="K2022" s="1">
        <v>22064</v>
      </c>
      <c r="L2022">
        <v>25.9</v>
      </c>
      <c r="M2022" s="2">
        <v>0.26</v>
      </c>
      <c r="N2022">
        <v>2016</v>
      </c>
      <c r="O2022" s="10">
        <f t="shared" si="100"/>
        <v>42587</v>
      </c>
      <c r="P2022">
        <f t="shared" si="98"/>
        <v>6</v>
      </c>
    </row>
    <row r="2023" spans="1:16" x14ac:dyDescent="0.2">
      <c r="A2023">
        <f t="shared" si="99"/>
        <v>2022</v>
      </c>
      <c r="B2023" t="s">
        <v>551</v>
      </c>
      <c r="C2023" t="s">
        <v>235</v>
      </c>
      <c r="D2023" t="s">
        <v>14</v>
      </c>
      <c r="E2023">
        <v>40.9</v>
      </c>
      <c r="F2023">
        <v>58.1</v>
      </c>
      <c r="G2023">
        <v>29.2</v>
      </c>
      <c r="H2023">
        <v>63.2</v>
      </c>
      <c r="I2023">
        <v>38</v>
      </c>
      <c r="J2023">
        <v>59.8</v>
      </c>
      <c r="K2023" s="1">
        <v>24313</v>
      </c>
      <c r="L2023">
        <v>9.1999999999999993</v>
      </c>
      <c r="M2023" s="2">
        <v>0.17</v>
      </c>
      <c r="N2023">
        <v>2016</v>
      </c>
      <c r="O2023" s="10">
        <f t="shared" si="100"/>
        <v>42588</v>
      </c>
      <c r="P2023">
        <f t="shared" si="98"/>
        <v>7</v>
      </c>
    </row>
    <row r="2024" spans="1:16" x14ac:dyDescent="0.2">
      <c r="A2024">
        <f t="shared" si="99"/>
        <v>2023</v>
      </c>
      <c r="B2024" t="s">
        <v>551</v>
      </c>
      <c r="C2024" t="s">
        <v>193</v>
      </c>
      <c r="D2024" t="s">
        <v>14</v>
      </c>
      <c r="E2024">
        <v>43</v>
      </c>
      <c r="F2024">
        <v>41.2</v>
      </c>
      <c r="G2024">
        <v>27.3</v>
      </c>
      <c r="H2024">
        <v>74.8</v>
      </c>
      <c r="I2024">
        <v>49</v>
      </c>
      <c r="J2024">
        <v>59.8</v>
      </c>
      <c r="K2024" s="1">
        <v>62468</v>
      </c>
      <c r="L2024">
        <v>13.6</v>
      </c>
      <c r="M2024" s="2">
        <v>0.13</v>
      </c>
      <c r="N2024">
        <v>2016</v>
      </c>
      <c r="O2024" s="10">
        <f t="shared" si="100"/>
        <v>42589</v>
      </c>
      <c r="P2024">
        <f t="shared" si="98"/>
        <v>1</v>
      </c>
    </row>
    <row r="2025" spans="1:16" x14ac:dyDescent="0.2">
      <c r="A2025">
        <f t="shared" si="99"/>
        <v>2024</v>
      </c>
      <c r="B2025" t="s">
        <v>551</v>
      </c>
      <c r="C2025" t="s">
        <v>167</v>
      </c>
      <c r="D2025" t="s">
        <v>14</v>
      </c>
      <c r="E2025">
        <v>41</v>
      </c>
      <c r="F2025">
        <v>32.299999999999997</v>
      </c>
      <c r="G2025">
        <v>26.7</v>
      </c>
      <c r="H2025">
        <v>73.5</v>
      </c>
      <c r="I2025">
        <v>54.1</v>
      </c>
      <c r="J2025">
        <v>59.8</v>
      </c>
      <c r="K2025" s="1">
        <v>27526</v>
      </c>
      <c r="L2025">
        <v>11.6</v>
      </c>
      <c r="M2025" s="2">
        <v>0.11</v>
      </c>
      <c r="N2025">
        <v>2016</v>
      </c>
      <c r="O2025" s="10">
        <f t="shared" si="100"/>
        <v>42590</v>
      </c>
      <c r="P2025">
        <f t="shared" si="98"/>
        <v>2</v>
      </c>
    </row>
    <row r="2026" spans="1:16" x14ac:dyDescent="0.2">
      <c r="A2026">
        <f t="shared" si="99"/>
        <v>2025</v>
      </c>
      <c r="B2026" t="s">
        <v>551</v>
      </c>
      <c r="C2026" t="s">
        <v>465</v>
      </c>
      <c r="D2026" t="s">
        <v>70</v>
      </c>
      <c r="E2026">
        <v>34.9</v>
      </c>
      <c r="F2026">
        <v>53.3</v>
      </c>
      <c r="G2026">
        <v>21.7</v>
      </c>
      <c r="H2026">
        <v>72.599999999999994</v>
      </c>
      <c r="I2026">
        <v>70.7</v>
      </c>
      <c r="J2026">
        <v>59.8</v>
      </c>
      <c r="K2026" s="1">
        <v>35609</v>
      </c>
      <c r="L2026">
        <v>32.6</v>
      </c>
      <c r="M2026" s="2">
        <v>0.1</v>
      </c>
      <c r="N2026">
        <v>2016</v>
      </c>
      <c r="O2026" s="10">
        <f t="shared" si="100"/>
        <v>42591</v>
      </c>
      <c r="P2026">
        <f t="shared" si="98"/>
        <v>3</v>
      </c>
    </row>
    <row r="2027" spans="1:16" x14ac:dyDescent="0.2">
      <c r="A2027">
        <f t="shared" si="99"/>
        <v>2026</v>
      </c>
      <c r="B2027" t="s">
        <v>551</v>
      </c>
      <c r="C2027" t="s">
        <v>464</v>
      </c>
      <c r="D2027" t="s">
        <v>62</v>
      </c>
      <c r="E2027">
        <v>34.200000000000003</v>
      </c>
      <c r="F2027">
        <v>58.6</v>
      </c>
      <c r="G2027">
        <v>21.6</v>
      </c>
      <c r="H2027">
        <v>83.2</v>
      </c>
      <c r="I2027">
        <v>31.6</v>
      </c>
      <c r="J2027">
        <v>59.8</v>
      </c>
      <c r="K2027" s="1">
        <v>16130</v>
      </c>
      <c r="L2027">
        <v>12.1</v>
      </c>
      <c r="M2027" s="2">
        <v>0.13</v>
      </c>
      <c r="N2027">
        <v>2016</v>
      </c>
      <c r="O2027" s="10">
        <f t="shared" si="100"/>
        <v>42592</v>
      </c>
      <c r="P2027">
        <f t="shared" si="98"/>
        <v>4</v>
      </c>
    </row>
    <row r="2028" spans="1:16" x14ac:dyDescent="0.2">
      <c r="A2028">
        <f t="shared" si="99"/>
        <v>2027</v>
      </c>
      <c r="B2028" t="s">
        <v>551</v>
      </c>
      <c r="C2028" t="s">
        <v>320</v>
      </c>
      <c r="D2028" t="s">
        <v>70</v>
      </c>
      <c r="E2028">
        <v>32.299999999999997</v>
      </c>
      <c r="F2028">
        <v>49.4</v>
      </c>
      <c r="G2028">
        <v>20.5</v>
      </c>
      <c r="H2028">
        <v>89.5</v>
      </c>
      <c r="I2028">
        <v>49</v>
      </c>
      <c r="J2028">
        <v>59.8</v>
      </c>
      <c r="K2028" s="1">
        <v>24444</v>
      </c>
      <c r="L2028">
        <v>23.8</v>
      </c>
      <c r="M2028" s="2">
        <v>0.08</v>
      </c>
      <c r="N2028">
        <v>2016</v>
      </c>
      <c r="O2028" s="10">
        <f t="shared" si="100"/>
        <v>42593</v>
      </c>
      <c r="P2028">
        <f t="shared" si="98"/>
        <v>5</v>
      </c>
    </row>
    <row r="2029" spans="1:16" x14ac:dyDescent="0.2">
      <c r="A2029">
        <f t="shared" si="99"/>
        <v>2028</v>
      </c>
      <c r="B2029" t="s">
        <v>551</v>
      </c>
      <c r="C2029" t="s">
        <v>471</v>
      </c>
      <c r="D2029" t="s">
        <v>33</v>
      </c>
      <c r="E2029">
        <v>37.5</v>
      </c>
      <c r="F2029">
        <v>63.8</v>
      </c>
      <c r="G2029">
        <v>31.7</v>
      </c>
      <c r="H2029">
        <v>62.2</v>
      </c>
      <c r="I2029">
        <v>57.5</v>
      </c>
      <c r="J2029">
        <v>59.8</v>
      </c>
      <c r="K2029" s="1">
        <v>27227</v>
      </c>
      <c r="L2029">
        <v>16.2</v>
      </c>
      <c r="M2029" s="2">
        <v>0.12</v>
      </c>
      <c r="N2029">
        <v>2016</v>
      </c>
      <c r="O2029" s="10">
        <f t="shared" si="100"/>
        <v>42594</v>
      </c>
      <c r="P2029">
        <f t="shared" si="98"/>
        <v>6</v>
      </c>
    </row>
    <row r="2030" spans="1:16" x14ac:dyDescent="0.2">
      <c r="A2030">
        <f t="shared" si="99"/>
        <v>2029</v>
      </c>
      <c r="B2030" t="s">
        <v>551</v>
      </c>
      <c r="C2030" t="s">
        <v>483</v>
      </c>
      <c r="D2030" t="s">
        <v>226</v>
      </c>
      <c r="E2030">
        <v>26.6</v>
      </c>
      <c r="F2030">
        <v>81.7</v>
      </c>
      <c r="G2030">
        <v>14.6</v>
      </c>
      <c r="H2030">
        <v>89.1</v>
      </c>
      <c r="I2030">
        <v>33.9</v>
      </c>
      <c r="J2030">
        <v>59.8</v>
      </c>
      <c r="K2030" s="1">
        <v>7426</v>
      </c>
      <c r="L2030">
        <v>2.9</v>
      </c>
      <c r="M2030" s="2">
        <v>0.28000000000000003</v>
      </c>
      <c r="N2030">
        <v>2016</v>
      </c>
      <c r="O2030" s="10">
        <f t="shared" si="100"/>
        <v>42595</v>
      </c>
      <c r="P2030">
        <f t="shared" si="98"/>
        <v>7</v>
      </c>
    </row>
    <row r="2031" spans="1:16" x14ac:dyDescent="0.2">
      <c r="A2031">
        <f t="shared" si="99"/>
        <v>2030</v>
      </c>
      <c r="B2031" t="s">
        <v>551</v>
      </c>
      <c r="C2031" t="s">
        <v>272</v>
      </c>
      <c r="D2031" t="s">
        <v>14</v>
      </c>
      <c r="E2031">
        <v>35.5</v>
      </c>
      <c r="F2031">
        <v>58.7</v>
      </c>
      <c r="G2031">
        <v>20.6</v>
      </c>
      <c r="H2031">
        <v>84</v>
      </c>
      <c r="I2031">
        <v>32.9</v>
      </c>
      <c r="J2031">
        <v>59.8</v>
      </c>
      <c r="K2031" s="1">
        <v>18539</v>
      </c>
      <c r="L2031">
        <v>15.1</v>
      </c>
      <c r="M2031" s="2">
        <v>0.26</v>
      </c>
      <c r="N2031">
        <v>2016</v>
      </c>
      <c r="O2031" s="10">
        <f t="shared" si="100"/>
        <v>42596</v>
      </c>
      <c r="P2031">
        <f t="shared" si="98"/>
        <v>1</v>
      </c>
    </row>
    <row r="2032" spans="1:16" x14ac:dyDescent="0.2">
      <c r="A2032">
        <f t="shared" si="99"/>
        <v>2031</v>
      </c>
      <c r="B2032" t="s">
        <v>551</v>
      </c>
      <c r="C2032" t="s">
        <v>555</v>
      </c>
      <c r="D2032" t="s">
        <v>14</v>
      </c>
      <c r="E2032">
        <v>27.8</v>
      </c>
      <c r="F2032">
        <v>21.4</v>
      </c>
      <c r="G2032">
        <v>15.7</v>
      </c>
      <c r="H2032">
        <v>96</v>
      </c>
      <c r="I2032">
        <v>44.6</v>
      </c>
      <c r="J2032">
        <v>59.8</v>
      </c>
      <c r="K2032" s="1">
        <v>2838</v>
      </c>
      <c r="L2032">
        <v>1.1000000000000001</v>
      </c>
      <c r="M2032" s="2">
        <v>0.03</v>
      </c>
      <c r="N2032">
        <v>2016</v>
      </c>
      <c r="O2032" s="10">
        <f t="shared" si="100"/>
        <v>42597</v>
      </c>
      <c r="P2032">
        <f t="shared" si="98"/>
        <v>2</v>
      </c>
    </row>
    <row r="2033" spans="1:16" x14ac:dyDescent="0.2">
      <c r="A2033">
        <f t="shared" si="99"/>
        <v>2032</v>
      </c>
      <c r="B2033" t="s">
        <v>551</v>
      </c>
      <c r="C2033" t="s">
        <v>282</v>
      </c>
      <c r="D2033" t="s">
        <v>181</v>
      </c>
      <c r="E2033">
        <v>30.7</v>
      </c>
      <c r="F2033">
        <v>89.9</v>
      </c>
      <c r="G2033">
        <v>30.5</v>
      </c>
      <c r="H2033">
        <v>74.900000000000006</v>
      </c>
      <c r="I2033">
        <v>31.5</v>
      </c>
      <c r="J2033">
        <v>59.8</v>
      </c>
      <c r="K2033" s="1">
        <v>18600</v>
      </c>
      <c r="L2033">
        <v>20.3</v>
      </c>
      <c r="M2033" s="2">
        <v>0.21</v>
      </c>
      <c r="N2033">
        <v>2016</v>
      </c>
      <c r="O2033" s="10">
        <f t="shared" si="100"/>
        <v>42598</v>
      </c>
      <c r="P2033">
        <f t="shared" si="98"/>
        <v>3</v>
      </c>
    </row>
    <row r="2034" spans="1:16" x14ac:dyDescent="0.2">
      <c r="A2034">
        <f t="shared" si="99"/>
        <v>2033</v>
      </c>
      <c r="B2034" t="s">
        <v>551</v>
      </c>
      <c r="C2034" t="s">
        <v>262</v>
      </c>
      <c r="D2034" t="s">
        <v>33</v>
      </c>
      <c r="E2034">
        <v>37.1</v>
      </c>
      <c r="F2034">
        <v>69.900000000000006</v>
      </c>
      <c r="G2034">
        <v>36.700000000000003</v>
      </c>
      <c r="H2034">
        <v>61.5</v>
      </c>
      <c r="I2034">
        <v>41.5</v>
      </c>
      <c r="J2034">
        <v>59.8</v>
      </c>
      <c r="K2034" s="1">
        <v>36733</v>
      </c>
      <c r="L2034">
        <v>26.3</v>
      </c>
      <c r="M2034" s="2">
        <v>0.15</v>
      </c>
      <c r="N2034">
        <v>2016</v>
      </c>
      <c r="O2034" s="10">
        <f t="shared" si="100"/>
        <v>42599</v>
      </c>
      <c r="P2034">
        <f t="shared" si="98"/>
        <v>4</v>
      </c>
    </row>
    <row r="2035" spans="1:16" x14ac:dyDescent="0.2">
      <c r="A2035">
        <f t="shared" si="99"/>
        <v>2034</v>
      </c>
      <c r="B2035" t="s">
        <v>551</v>
      </c>
      <c r="C2035" t="s">
        <v>556</v>
      </c>
      <c r="D2035" t="s">
        <v>62</v>
      </c>
      <c r="E2035">
        <v>24.6</v>
      </c>
      <c r="F2035">
        <v>49.1</v>
      </c>
      <c r="G2035">
        <v>28.8</v>
      </c>
      <c r="H2035">
        <v>83.3</v>
      </c>
      <c r="I2035">
        <v>29</v>
      </c>
      <c r="J2035">
        <v>59.8</v>
      </c>
      <c r="K2035" s="1">
        <v>34691</v>
      </c>
      <c r="L2035">
        <v>26.9</v>
      </c>
      <c r="M2035" s="2">
        <v>0.15</v>
      </c>
      <c r="N2035">
        <v>2016</v>
      </c>
      <c r="O2035" s="10">
        <f t="shared" si="100"/>
        <v>42600</v>
      </c>
      <c r="P2035">
        <f t="shared" si="98"/>
        <v>5</v>
      </c>
    </row>
    <row r="2036" spans="1:16" x14ac:dyDescent="0.2">
      <c r="A2036">
        <f t="shared" si="99"/>
        <v>2035</v>
      </c>
      <c r="B2036" t="s">
        <v>551</v>
      </c>
      <c r="C2036" t="s">
        <v>557</v>
      </c>
      <c r="D2036" t="s">
        <v>335</v>
      </c>
      <c r="E2036">
        <v>30.8</v>
      </c>
      <c r="F2036">
        <v>29.6</v>
      </c>
      <c r="G2036">
        <v>17.8</v>
      </c>
      <c r="H2036">
        <v>97.4</v>
      </c>
      <c r="I2036">
        <v>42.5</v>
      </c>
      <c r="J2036">
        <v>59.8</v>
      </c>
      <c r="K2036" s="1">
        <v>17155</v>
      </c>
      <c r="L2036">
        <v>7.2</v>
      </c>
      <c r="M2036" s="2">
        <v>0.08</v>
      </c>
      <c r="N2036">
        <v>2016</v>
      </c>
      <c r="O2036" s="10">
        <f t="shared" si="100"/>
        <v>42601</v>
      </c>
      <c r="P2036">
        <f t="shared" si="98"/>
        <v>6</v>
      </c>
    </row>
    <row r="2037" spans="1:16" x14ac:dyDescent="0.2">
      <c r="A2037">
        <f t="shared" si="99"/>
        <v>2036</v>
      </c>
      <c r="B2037" t="s">
        <v>551</v>
      </c>
      <c r="C2037" t="s">
        <v>375</v>
      </c>
      <c r="D2037" t="s">
        <v>299</v>
      </c>
      <c r="E2037">
        <v>30.1</v>
      </c>
      <c r="F2037">
        <v>48.8</v>
      </c>
      <c r="G2037">
        <v>31.7</v>
      </c>
      <c r="H2037">
        <v>76.3</v>
      </c>
      <c r="I2037">
        <v>66.3</v>
      </c>
      <c r="J2037">
        <v>59.8</v>
      </c>
      <c r="K2037" s="1">
        <v>30025</v>
      </c>
      <c r="L2037">
        <v>22.2</v>
      </c>
      <c r="M2037" s="2">
        <v>0.12</v>
      </c>
      <c r="N2037">
        <v>2016</v>
      </c>
      <c r="O2037" s="10">
        <f t="shared" si="100"/>
        <v>42602</v>
      </c>
      <c r="P2037">
        <f t="shared" si="98"/>
        <v>7</v>
      </c>
    </row>
    <row r="2038" spans="1:16" x14ac:dyDescent="0.2">
      <c r="A2038">
        <f t="shared" si="99"/>
        <v>2037</v>
      </c>
      <c r="B2038" t="s">
        <v>551</v>
      </c>
      <c r="C2038" t="s">
        <v>558</v>
      </c>
      <c r="D2038" t="s">
        <v>20</v>
      </c>
      <c r="E2038">
        <v>26</v>
      </c>
      <c r="F2038">
        <v>81.7</v>
      </c>
      <c r="G2038">
        <v>27.8</v>
      </c>
      <c r="H2038">
        <v>74.900000000000006</v>
      </c>
      <c r="I2038">
        <v>45.5</v>
      </c>
      <c r="J2038">
        <v>59.8</v>
      </c>
      <c r="K2038" s="1">
        <v>1819</v>
      </c>
      <c r="L2038">
        <v>10.9</v>
      </c>
      <c r="M2038" s="2">
        <v>0.18</v>
      </c>
      <c r="N2038">
        <v>2016</v>
      </c>
      <c r="O2038" s="10">
        <f t="shared" si="100"/>
        <v>42603</v>
      </c>
      <c r="P2038">
        <f t="shared" si="98"/>
        <v>1</v>
      </c>
    </row>
    <row r="2039" spans="1:16" x14ac:dyDescent="0.2">
      <c r="A2039">
        <f t="shared" si="99"/>
        <v>2038</v>
      </c>
      <c r="B2039" t="s">
        <v>551</v>
      </c>
      <c r="C2039" t="s">
        <v>559</v>
      </c>
      <c r="D2039" t="s">
        <v>14</v>
      </c>
      <c r="E2039">
        <v>37.700000000000003</v>
      </c>
      <c r="F2039">
        <v>21.8</v>
      </c>
      <c r="G2039">
        <v>17.399999999999999</v>
      </c>
      <c r="H2039">
        <v>88.9</v>
      </c>
      <c r="I2039">
        <v>45.4</v>
      </c>
      <c r="J2039">
        <v>59.8</v>
      </c>
      <c r="K2039" s="1">
        <v>1855</v>
      </c>
      <c r="L2039">
        <v>2.1</v>
      </c>
      <c r="M2039" s="2">
        <v>0.05</v>
      </c>
      <c r="N2039">
        <v>2016</v>
      </c>
      <c r="O2039" s="10">
        <f t="shared" si="100"/>
        <v>42604</v>
      </c>
      <c r="P2039">
        <f t="shared" si="98"/>
        <v>2</v>
      </c>
    </row>
    <row r="2040" spans="1:16" x14ac:dyDescent="0.2">
      <c r="A2040">
        <f t="shared" si="99"/>
        <v>2039</v>
      </c>
      <c r="B2040" t="s">
        <v>551</v>
      </c>
      <c r="C2040" t="s">
        <v>376</v>
      </c>
      <c r="D2040" t="s">
        <v>299</v>
      </c>
      <c r="E2040">
        <v>38</v>
      </c>
      <c r="F2040">
        <v>34.700000000000003</v>
      </c>
      <c r="G2040">
        <v>37.299999999999997</v>
      </c>
      <c r="H2040">
        <v>61.5</v>
      </c>
      <c r="I2040">
        <v>32.6</v>
      </c>
      <c r="J2040">
        <v>59.8</v>
      </c>
      <c r="K2040" s="1">
        <v>120986</v>
      </c>
      <c r="L2040">
        <v>32.299999999999997</v>
      </c>
      <c r="M2040" s="2">
        <v>7.0000000000000007E-2</v>
      </c>
      <c r="N2040">
        <v>2016</v>
      </c>
      <c r="O2040" s="10">
        <f t="shared" si="100"/>
        <v>42605</v>
      </c>
      <c r="P2040">
        <f t="shared" si="98"/>
        <v>3</v>
      </c>
    </row>
    <row r="2041" spans="1:16" x14ac:dyDescent="0.2">
      <c r="A2041">
        <f t="shared" si="99"/>
        <v>2040</v>
      </c>
      <c r="B2041" t="s">
        <v>551</v>
      </c>
      <c r="C2041" t="s">
        <v>75</v>
      </c>
      <c r="D2041" t="s">
        <v>59</v>
      </c>
      <c r="E2041">
        <v>46.7</v>
      </c>
      <c r="F2041">
        <v>21.4</v>
      </c>
      <c r="G2041">
        <v>36.6</v>
      </c>
      <c r="H2041">
        <v>67.2</v>
      </c>
      <c r="I2041">
        <v>80.3</v>
      </c>
      <c r="J2041">
        <v>59.8</v>
      </c>
      <c r="K2041" s="1">
        <v>14290</v>
      </c>
      <c r="L2041">
        <v>7.9</v>
      </c>
      <c r="M2041" s="2">
        <v>0.02</v>
      </c>
      <c r="N2041">
        <v>2016</v>
      </c>
      <c r="O2041" s="10">
        <f t="shared" si="100"/>
        <v>42606</v>
      </c>
      <c r="P2041">
        <f t="shared" si="98"/>
        <v>4</v>
      </c>
    </row>
    <row r="2042" spans="1:16" x14ac:dyDescent="0.2">
      <c r="A2042">
        <f t="shared" si="99"/>
        <v>2041</v>
      </c>
      <c r="B2042" t="s">
        <v>551</v>
      </c>
      <c r="C2042" t="s">
        <v>397</v>
      </c>
      <c r="D2042" t="s">
        <v>14</v>
      </c>
      <c r="E2042">
        <v>24.8</v>
      </c>
      <c r="F2042">
        <v>45.1</v>
      </c>
      <c r="G2042">
        <v>35.700000000000003</v>
      </c>
      <c r="H2042">
        <v>73.400000000000006</v>
      </c>
      <c r="I2042">
        <v>99.8</v>
      </c>
      <c r="J2042">
        <v>59.8</v>
      </c>
      <c r="K2042" s="1">
        <v>31424</v>
      </c>
      <c r="L2042">
        <v>21.5</v>
      </c>
      <c r="M2042" s="2">
        <v>0.1</v>
      </c>
      <c r="N2042">
        <v>2016</v>
      </c>
      <c r="O2042" s="10">
        <f t="shared" si="100"/>
        <v>42607</v>
      </c>
      <c r="P2042">
        <f t="shared" si="98"/>
        <v>5</v>
      </c>
    </row>
    <row r="2043" spans="1:16" x14ac:dyDescent="0.2">
      <c r="A2043">
        <f t="shared" si="99"/>
        <v>2042</v>
      </c>
      <c r="B2043" t="s">
        <v>551</v>
      </c>
      <c r="C2043" t="s">
        <v>104</v>
      </c>
      <c r="D2043" t="s">
        <v>14</v>
      </c>
      <c r="E2043">
        <v>32.6</v>
      </c>
      <c r="F2043">
        <v>53.2</v>
      </c>
      <c r="G2043">
        <v>22</v>
      </c>
      <c r="H2043">
        <v>83</v>
      </c>
      <c r="I2043">
        <v>33.4</v>
      </c>
      <c r="J2043">
        <v>59.8</v>
      </c>
      <c r="K2043" s="1">
        <v>21908</v>
      </c>
      <c r="L2043">
        <v>10.9</v>
      </c>
      <c r="M2043" s="2">
        <v>0.24</v>
      </c>
      <c r="N2043">
        <v>2016</v>
      </c>
      <c r="O2043" s="10">
        <f t="shared" si="100"/>
        <v>42608</v>
      </c>
      <c r="P2043">
        <f t="shared" si="98"/>
        <v>6</v>
      </c>
    </row>
    <row r="2044" spans="1:16" x14ac:dyDescent="0.2">
      <c r="A2044">
        <f t="shared" si="99"/>
        <v>2043</v>
      </c>
      <c r="B2044" t="s">
        <v>551</v>
      </c>
      <c r="C2044" t="s">
        <v>538</v>
      </c>
      <c r="D2044" t="s">
        <v>70</v>
      </c>
      <c r="E2044">
        <v>40</v>
      </c>
      <c r="F2044">
        <v>52.7</v>
      </c>
      <c r="G2044">
        <v>44.5</v>
      </c>
      <c r="H2044">
        <v>55.7</v>
      </c>
      <c r="I2044">
        <v>99.8</v>
      </c>
      <c r="J2044">
        <v>59.8</v>
      </c>
      <c r="K2044" s="1">
        <v>24099</v>
      </c>
      <c r="L2044">
        <v>45.4</v>
      </c>
      <c r="M2044" s="2">
        <v>0.2</v>
      </c>
      <c r="N2044">
        <v>2016</v>
      </c>
      <c r="O2044" s="10">
        <f t="shared" si="100"/>
        <v>42609</v>
      </c>
      <c r="P2044">
        <f t="shared" si="98"/>
        <v>7</v>
      </c>
    </row>
    <row r="2045" spans="1:16" x14ac:dyDescent="0.2">
      <c r="A2045">
        <f t="shared" si="99"/>
        <v>2044</v>
      </c>
      <c r="B2045" t="s">
        <v>551</v>
      </c>
      <c r="C2045" t="s">
        <v>238</v>
      </c>
      <c r="D2045" t="s">
        <v>68</v>
      </c>
      <c r="E2045">
        <v>31.5</v>
      </c>
      <c r="F2045">
        <v>40.1</v>
      </c>
      <c r="G2045">
        <v>32.799999999999997</v>
      </c>
      <c r="H2045">
        <v>68.099999999999994</v>
      </c>
      <c r="I2045">
        <v>99.9</v>
      </c>
      <c r="J2045">
        <v>59.8</v>
      </c>
      <c r="K2045" s="1">
        <v>3879</v>
      </c>
      <c r="L2045">
        <v>4.5999999999999996</v>
      </c>
      <c r="M2045" s="2">
        <v>0.25</v>
      </c>
      <c r="N2045">
        <v>2016</v>
      </c>
      <c r="O2045" s="10">
        <f t="shared" si="100"/>
        <v>42610</v>
      </c>
      <c r="P2045">
        <f t="shared" si="98"/>
        <v>1</v>
      </c>
    </row>
    <row r="2046" spans="1:16" x14ac:dyDescent="0.2">
      <c r="A2046">
        <f t="shared" si="99"/>
        <v>2045</v>
      </c>
      <c r="B2046" t="s">
        <v>551</v>
      </c>
      <c r="C2046" t="s">
        <v>339</v>
      </c>
      <c r="D2046" t="s">
        <v>70</v>
      </c>
      <c r="E2046">
        <v>37.1</v>
      </c>
      <c r="F2046">
        <v>54.4</v>
      </c>
      <c r="G2046">
        <v>43.2</v>
      </c>
      <c r="H2046">
        <v>51.1</v>
      </c>
      <c r="I2046">
        <v>99.1</v>
      </c>
      <c r="J2046">
        <v>59.8</v>
      </c>
      <c r="K2046" s="1">
        <v>20300</v>
      </c>
      <c r="L2046">
        <v>53.6</v>
      </c>
      <c r="M2046" s="2">
        <v>0.18</v>
      </c>
      <c r="N2046">
        <v>2016</v>
      </c>
      <c r="O2046" s="10">
        <f t="shared" si="100"/>
        <v>42611</v>
      </c>
      <c r="P2046">
        <f t="shared" si="98"/>
        <v>2</v>
      </c>
    </row>
    <row r="2047" spans="1:16" x14ac:dyDescent="0.2">
      <c r="A2047">
        <f t="shared" si="99"/>
        <v>2046</v>
      </c>
      <c r="B2047" t="s">
        <v>551</v>
      </c>
      <c r="C2047" t="s">
        <v>504</v>
      </c>
      <c r="D2047" t="s">
        <v>57</v>
      </c>
      <c r="E2047">
        <v>27</v>
      </c>
      <c r="F2047">
        <v>90.1</v>
      </c>
      <c r="G2047">
        <v>35.1</v>
      </c>
      <c r="H2047">
        <v>66.900000000000006</v>
      </c>
      <c r="I2047">
        <v>42.3</v>
      </c>
      <c r="J2047">
        <v>59.8</v>
      </c>
      <c r="K2047" s="1">
        <v>24519</v>
      </c>
      <c r="L2047">
        <v>44.1</v>
      </c>
      <c r="M2047" s="2">
        <v>0.31</v>
      </c>
      <c r="N2047">
        <v>2016</v>
      </c>
      <c r="O2047" s="10">
        <f t="shared" si="100"/>
        <v>42612</v>
      </c>
      <c r="P2047">
        <f t="shared" si="98"/>
        <v>3</v>
      </c>
    </row>
    <row r="2048" spans="1:16" x14ac:dyDescent="0.2">
      <c r="A2048">
        <f t="shared" si="99"/>
        <v>2047</v>
      </c>
      <c r="B2048" t="s">
        <v>551</v>
      </c>
      <c r="C2048" t="s">
        <v>254</v>
      </c>
      <c r="D2048" t="s">
        <v>244</v>
      </c>
      <c r="E2048">
        <v>41</v>
      </c>
      <c r="F2048">
        <v>47.5</v>
      </c>
      <c r="G2048">
        <v>50.5</v>
      </c>
      <c r="H2048">
        <v>49.2</v>
      </c>
      <c r="I2048">
        <v>42.9</v>
      </c>
      <c r="J2048">
        <v>59.8</v>
      </c>
      <c r="K2048" s="1">
        <v>23977</v>
      </c>
      <c r="L2048">
        <v>24.4</v>
      </c>
      <c r="M2048" s="2">
        <v>0.04</v>
      </c>
      <c r="N2048">
        <v>2016</v>
      </c>
      <c r="O2048" s="10">
        <f t="shared" si="100"/>
        <v>42613</v>
      </c>
      <c r="P2048">
        <f t="shared" si="98"/>
        <v>4</v>
      </c>
    </row>
    <row r="2049" spans="1:16" x14ac:dyDescent="0.2">
      <c r="A2049">
        <f t="shared" si="99"/>
        <v>2048</v>
      </c>
      <c r="B2049" t="s">
        <v>551</v>
      </c>
      <c r="C2049" t="s">
        <v>322</v>
      </c>
      <c r="D2049" t="s">
        <v>14</v>
      </c>
      <c r="E2049">
        <v>24.3</v>
      </c>
      <c r="F2049">
        <v>52.3</v>
      </c>
      <c r="G2049">
        <v>26.7</v>
      </c>
      <c r="H2049">
        <v>86.8</v>
      </c>
      <c r="I2049">
        <v>41.8</v>
      </c>
      <c r="J2049">
        <v>59.8</v>
      </c>
      <c r="K2049" s="1">
        <v>16306</v>
      </c>
      <c r="L2049">
        <v>22.8</v>
      </c>
      <c r="M2049" s="2">
        <v>0.23</v>
      </c>
      <c r="N2049">
        <v>2016</v>
      </c>
      <c r="O2049" s="10">
        <f t="shared" si="100"/>
        <v>42614</v>
      </c>
      <c r="P2049">
        <f t="shared" si="98"/>
        <v>5</v>
      </c>
    </row>
    <row r="2050" spans="1:16" x14ac:dyDescent="0.2">
      <c r="A2050">
        <f t="shared" si="99"/>
        <v>2049</v>
      </c>
      <c r="B2050" t="s">
        <v>551</v>
      </c>
      <c r="C2050" t="s">
        <v>316</v>
      </c>
      <c r="D2050" t="s">
        <v>145</v>
      </c>
      <c r="E2050">
        <v>34.1</v>
      </c>
      <c r="F2050">
        <v>71.599999999999994</v>
      </c>
      <c r="G2050">
        <v>47.1</v>
      </c>
      <c r="H2050">
        <v>51.5</v>
      </c>
      <c r="I2050">
        <v>57.4</v>
      </c>
      <c r="J2050">
        <v>59.8</v>
      </c>
      <c r="K2050" s="1">
        <v>7576</v>
      </c>
      <c r="L2050">
        <v>22.4</v>
      </c>
      <c r="M2050" s="2">
        <v>0.1</v>
      </c>
      <c r="N2050">
        <v>2016</v>
      </c>
      <c r="O2050" s="10">
        <f t="shared" si="100"/>
        <v>42615</v>
      </c>
      <c r="P2050">
        <f t="shared" si="98"/>
        <v>6</v>
      </c>
    </row>
    <row r="2051" spans="1:16" x14ac:dyDescent="0.2">
      <c r="A2051">
        <f t="shared" si="99"/>
        <v>2050</v>
      </c>
      <c r="B2051" t="s">
        <v>551</v>
      </c>
      <c r="C2051" t="s">
        <v>165</v>
      </c>
      <c r="D2051" t="s">
        <v>44</v>
      </c>
      <c r="E2051">
        <v>45.3</v>
      </c>
      <c r="F2051">
        <v>29.3</v>
      </c>
      <c r="G2051">
        <v>42.7</v>
      </c>
      <c r="H2051">
        <v>49.4</v>
      </c>
      <c r="I2051">
        <v>74.7</v>
      </c>
      <c r="J2051">
        <v>59.8</v>
      </c>
      <c r="K2051" s="1">
        <v>17200</v>
      </c>
      <c r="L2051">
        <v>5</v>
      </c>
      <c r="M2051" s="2">
        <v>7.0000000000000007E-2</v>
      </c>
      <c r="N2051">
        <v>2016</v>
      </c>
      <c r="O2051" s="10">
        <f t="shared" si="100"/>
        <v>42616</v>
      </c>
      <c r="P2051">
        <f t="shared" ref="P2051:P2114" si="101" xml:space="preserve"> WEEKDAY(O:O,1)</f>
        <v>7</v>
      </c>
    </row>
    <row r="2052" spans="1:16" x14ac:dyDescent="0.2">
      <c r="A2052">
        <f t="shared" ref="A2052:A2115" si="102">A2051+1</f>
        <v>2051</v>
      </c>
      <c r="B2052" t="s">
        <v>551</v>
      </c>
      <c r="C2052" t="s">
        <v>143</v>
      </c>
      <c r="D2052" t="s">
        <v>44</v>
      </c>
      <c r="E2052">
        <v>45.6</v>
      </c>
      <c r="F2052">
        <v>31.9</v>
      </c>
      <c r="G2052">
        <v>47.6</v>
      </c>
      <c r="H2052">
        <v>42.2</v>
      </c>
      <c r="I2052">
        <v>70.900000000000006</v>
      </c>
      <c r="J2052">
        <v>59.8</v>
      </c>
      <c r="K2052" s="1">
        <v>9586</v>
      </c>
      <c r="L2052">
        <v>7.3</v>
      </c>
      <c r="M2052" s="2">
        <v>0.13</v>
      </c>
      <c r="N2052">
        <v>2016</v>
      </c>
      <c r="O2052" s="10">
        <f t="shared" si="100"/>
        <v>42617</v>
      </c>
      <c r="P2052">
        <f t="shared" si="101"/>
        <v>1</v>
      </c>
    </row>
    <row r="2053" spans="1:16" x14ac:dyDescent="0.2">
      <c r="A2053">
        <f t="shared" si="102"/>
        <v>2052</v>
      </c>
      <c r="B2053" t="s">
        <v>551</v>
      </c>
      <c r="C2053" t="s">
        <v>164</v>
      </c>
      <c r="D2053" t="s">
        <v>33</v>
      </c>
      <c r="E2053">
        <v>20.6</v>
      </c>
      <c r="F2053">
        <v>70.2</v>
      </c>
      <c r="G2053">
        <v>30</v>
      </c>
      <c r="H2053">
        <v>79</v>
      </c>
      <c r="I2053">
        <v>36.6</v>
      </c>
      <c r="J2053">
        <v>59.8</v>
      </c>
      <c r="K2053" s="1">
        <v>17581</v>
      </c>
      <c r="L2053">
        <v>21.5</v>
      </c>
      <c r="M2053" s="2">
        <v>0.11</v>
      </c>
      <c r="N2053">
        <v>2016</v>
      </c>
      <c r="O2053" s="10">
        <f t="shared" si="100"/>
        <v>42618</v>
      </c>
      <c r="P2053">
        <f t="shared" si="101"/>
        <v>2</v>
      </c>
    </row>
    <row r="2054" spans="1:16" x14ac:dyDescent="0.2">
      <c r="A2054">
        <f t="shared" si="102"/>
        <v>2053</v>
      </c>
      <c r="B2054" t="s">
        <v>551</v>
      </c>
      <c r="C2054" t="s">
        <v>118</v>
      </c>
      <c r="D2054" t="s">
        <v>14</v>
      </c>
      <c r="E2054">
        <v>34.6</v>
      </c>
      <c r="F2054">
        <v>24.2</v>
      </c>
      <c r="G2054">
        <v>19.5</v>
      </c>
      <c r="H2054">
        <v>94.8</v>
      </c>
      <c r="I2054">
        <v>42.5</v>
      </c>
      <c r="J2054">
        <v>59.8</v>
      </c>
      <c r="K2054" s="1">
        <v>7326</v>
      </c>
      <c r="L2054">
        <v>4.5999999999999996</v>
      </c>
      <c r="M2054" s="2">
        <v>0.05</v>
      </c>
      <c r="N2054">
        <v>2016</v>
      </c>
      <c r="O2054" s="10">
        <f t="shared" si="100"/>
        <v>42619</v>
      </c>
      <c r="P2054">
        <f t="shared" si="101"/>
        <v>3</v>
      </c>
    </row>
    <row r="2055" spans="1:16" x14ac:dyDescent="0.2">
      <c r="A2055">
        <f t="shared" si="102"/>
        <v>2054</v>
      </c>
      <c r="B2055" t="s">
        <v>551</v>
      </c>
      <c r="C2055" t="s">
        <v>286</v>
      </c>
      <c r="D2055" t="s">
        <v>33</v>
      </c>
      <c r="E2055">
        <v>38.6</v>
      </c>
      <c r="F2055">
        <v>73.599999999999994</v>
      </c>
      <c r="G2055">
        <v>32.4</v>
      </c>
      <c r="H2055">
        <v>59</v>
      </c>
      <c r="I2055">
        <v>59.7</v>
      </c>
      <c r="J2055">
        <v>59.8</v>
      </c>
      <c r="K2055" s="1">
        <v>27387</v>
      </c>
      <c r="L2055">
        <v>20.7</v>
      </c>
      <c r="M2055" s="2">
        <v>0.16</v>
      </c>
      <c r="N2055">
        <v>2016</v>
      </c>
      <c r="O2055" s="10">
        <f t="shared" si="100"/>
        <v>42620</v>
      </c>
      <c r="P2055">
        <f t="shared" si="101"/>
        <v>4</v>
      </c>
    </row>
    <row r="2056" spans="1:16" x14ac:dyDescent="0.2">
      <c r="A2056">
        <f t="shared" si="102"/>
        <v>2055</v>
      </c>
      <c r="B2056" t="s">
        <v>551</v>
      </c>
      <c r="C2056" t="s">
        <v>100</v>
      </c>
      <c r="D2056" t="s">
        <v>14</v>
      </c>
      <c r="E2056">
        <v>38.5</v>
      </c>
      <c r="F2056">
        <v>26.6</v>
      </c>
      <c r="G2056">
        <v>17.5</v>
      </c>
      <c r="H2056">
        <v>85</v>
      </c>
      <c r="I2056">
        <v>29.1</v>
      </c>
      <c r="J2056">
        <v>59.8</v>
      </c>
      <c r="K2056" s="1">
        <v>7867</v>
      </c>
      <c r="L2056">
        <v>11.8</v>
      </c>
      <c r="M2056" s="2">
        <v>7.0000000000000007E-2</v>
      </c>
      <c r="N2056">
        <v>2016</v>
      </c>
      <c r="O2056" s="10">
        <f t="shared" si="100"/>
        <v>42621</v>
      </c>
      <c r="P2056">
        <f t="shared" si="101"/>
        <v>5</v>
      </c>
    </row>
    <row r="2057" spans="1:16" x14ac:dyDescent="0.2">
      <c r="A2057">
        <f t="shared" si="102"/>
        <v>2056</v>
      </c>
      <c r="B2057" t="s">
        <v>551</v>
      </c>
      <c r="C2057" t="s">
        <v>323</v>
      </c>
      <c r="D2057" t="s">
        <v>137</v>
      </c>
      <c r="E2057">
        <v>26.2</v>
      </c>
      <c r="F2057">
        <v>68.400000000000006</v>
      </c>
      <c r="G2057">
        <v>31.5</v>
      </c>
      <c r="H2057">
        <v>76</v>
      </c>
      <c r="I2057">
        <v>99.7</v>
      </c>
      <c r="J2057">
        <v>59.8</v>
      </c>
      <c r="K2057" s="1">
        <v>23321</v>
      </c>
      <c r="L2057">
        <v>18.600000000000001</v>
      </c>
      <c r="M2057" s="2">
        <v>0.09</v>
      </c>
      <c r="N2057">
        <v>2016</v>
      </c>
      <c r="O2057" s="10">
        <f t="shared" si="100"/>
        <v>42622</v>
      </c>
      <c r="P2057">
        <f t="shared" si="101"/>
        <v>6</v>
      </c>
    </row>
    <row r="2058" spans="1:16" x14ac:dyDescent="0.2">
      <c r="A2058">
        <f t="shared" si="102"/>
        <v>2057</v>
      </c>
      <c r="B2058" t="s">
        <v>560</v>
      </c>
      <c r="C2058" t="s">
        <v>357</v>
      </c>
      <c r="D2058" t="s">
        <v>129</v>
      </c>
      <c r="E2058">
        <v>31.1</v>
      </c>
      <c r="F2058">
        <v>65.400000000000006</v>
      </c>
      <c r="G2058">
        <v>32.799999999999997</v>
      </c>
      <c r="H2058">
        <v>62.1</v>
      </c>
      <c r="I2058">
        <v>61.6</v>
      </c>
      <c r="J2058">
        <v>59.8</v>
      </c>
      <c r="K2058" s="1">
        <v>16099</v>
      </c>
      <c r="L2058">
        <v>24.2</v>
      </c>
      <c r="M2058" s="2">
        <v>0.17</v>
      </c>
      <c r="N2058">
        <v>2016</v>
      </c>
      <c r="O2058" s="10">
        <f t="shared" si="100"/>
        <v>42623</v>
      </c>
      <c r="P2058">
        <f t="shared" si="101"/>
        <v>7</v>
      </c>
    </row>
    <row r="2059" spans="1:16" x14ac:dyDescent="0.2">
      <c r="A2059">
        <f t="shared" si="102"/>
        <v>2058</v>
      </c>
      <c r="B2059" t="s">
        <v>560</v>
      </c>
      <c r="C2059" t="s">
        <v>561</v>
      </c>
      <c r="D2059" t="s">
        <v>62</v>
      </c>
      <c r="E2059">
        <v>36.700000000000003</v>
      </c>
      <c r="F2059">
        <v>63</v>
      </c>
      <c r="G2059">
        <v>22.1</v>
      </c>
      <c r="H2059">
        <v>64.900000000000006</v>
      </c>
      <c r="I2059">
        <v>33.1</v>
      </c>
      <c r="J2059">
        <v>59.8</v>
      </c>
      <c r="K2059" s="1">
        <v>71749</v>
      </c>
      <c r="L2059">
        <v>45.5</v>
      </c>
      <c r="M2059" s="2">
        <v>0.13</v>
      </c>
      <c r="N2059">
        <v>2016</v>
      </c>
      <c r="O2059" s="10">
        <f t="shared" si="100"/>
        <v>42624</v>
      </c>
      <c r="P2059">
        <f t="shared" si="101"/>
        <v>1</v>
      </c>
    </row>
    <row r="2060" spans="1:16" x14ac:dyDescent="0.2">
      <c r="A2060">
        <f t="shared" si="102"/>
        <v>2059</v>
      </c>
      <c r="B2060" t="s">
        <v>560</v>
      </c>
      <c r="C2060" t="s">
        <v>318</v>
      </c>
      <c r="D2060" t="s">
        <v>20</v>
      </c>
      <c r="E2060">
        <v>28.9</v>
      </c>
      <c r="F2060">
        <v>84.8</v>
      </c>
      <c r="G2060">
        <v>27.9</v>
      </c>
      <c r="H2060">
        <v>56.7</v>
      </c>
      <c r="I2060">
        <v>36.299999999999997</v>
      </c>
      <c r="J2060">
        <v>59.8</v>
      </c>
      <c r="K2060" s="1">
        <v>12830</v>
      </c>
      <c r="L2060">
        <v>18.8</v>
      </c>
      <c r="M2060" s="2">
        <v>0.3</v>
      </c>
      <c r="N2060">
        <v>2016</v>
      </c>
      <c r="O2060" s="10">
        <f t="shared" si="100"/>
        <v>42625</v>
      </c>
      <c r="P2060">
        <f t="shared" si="101"/>
        <v>2</v>
      </c>
    </row>
    <row r="2061" spans="1:16" x14ac:dyDescent="0.2">
      <c r="A2061">
        <f t="shared" si="102"/>
        <v>2060</v>
      </c>
      <c r="B2061" t="s">
        <v>560</v>
      </c>
      <c r="C2061" t="s">
        <v>476</v>
      </c>
      <c r="D2061" t="s">
        <v>70</v>
      </c>
      <c r="E2061">
        <v>32.200000000000003</v>
      </c>
      <c r="F2061">
        <v>52.6</v>
      </c>
      <c r="G2061">
        <v>31.2</v>
      </c>
      <c r="H2061">
        <v>60.1</v>
      </c>
      <c r="I2061">
        <v>56.4</v>
      </c>
      <c r="J2061">
        <v>59.8</v>
      </c>
      <c r="K2061" s="1">
        <v>12520</v>
      </c>
      <c r="L2061">
        <v>35.5</v>
      </c>
      <c r="M2061" s="2">
        <v>0.08</v>
      </c>
      <c r="N2061">
        <v>2016</v>
      </c>
      <c r="O2061" s="10">
        <f t="shared" si="100"/>
        <v>42626</v>
      </c>
      <c r="P2061">
        <f t="shared" si="101"/>
        <v>3</v>
      </c>
    </row>
    <row r="2062" spans="1:16" x14ac:dyDescent="0.2">
      <c r="A2062">
        <f t="shared" si="102"/>
        <v>2061</v>
      </c>
      <c r="B2062" t="s">
        <v>560</v>
      </c>
      <c r="C2062" t="s">
        <v>210</v>
      </c>
      <c r="D2062" t="s">
        <v>70</v>
      </c>
      <c r="E2062">
        <v>35.200000000000003</v>
      </c>
      <c r="F2062">
        <v>45.4</v>
      </c>
      <c r="G2062">
        <v>46.2</v>
      </c>
      <c r="H2062">
        <v>49.9</v>
      </c>
      <c r="I2062">
        <v>60.9</v>
      </c>
      <c r="J2062">
        <v>59.8</v>
      </c>
      <c r="K2062" s="1">
        <v>21428</v>
      </c>
      <c r="L2062">
        <v>67.8</v>
      </c>
      <c r="M2062" s="2">
        <v>0.08</v>
      </c>
      <c r="N2062">
        <v>2016</v>
      </c>
      <c r="O2062" s="10">
        <f t="shared" ref="O2062:O2125" si="103">DATE(N2062,1,A259)</f>
        <v>42627</v>
      </c>
      <c r="P2062">
        <f t="shared" si="101"/>
        <v>4</v>
      </c>
    </row>
    <row r="2063" spans="1:16" x14ac:dyDescent="0.2">
      <c r="A2063">
        <f t="shared" si="102"/>
        <v>2062</v>
      </c>
      <c r="B2063" t="s">
        <v>560</v>
      </c>
      <c r="C2063" t="s">
        <v>562</v>
      </c>
      <c r="D2063" t="s">
        <v>62</v>
      </c>
      <c r="E2063">
        <v>25.3</v>
      </c>
      <c r="F2063">
        <v>54.6</v>
      </c>
      <c r="G2063">
        <v>22</v>
      </c>
      <c r="H2063">
        <v>71.7</v>
      </c>
      <c r="I2063">
        <v>30.6</v>
      </c>
      <c r="J2063">
        <v>59.8</v>
      </c>
      <c r="K2063" s="1">
        <v>51239</v>
      </c>
      <c r="L2063">
        <v>19.399999999999999</v>
      </c>
      <c r="M2063" s="2">
        <v>0.12</v>
      </c>
      <c r="N2063">
        <v>2016</v>
      </c>
      <c r="O2063" s="10">
        <f t="shared" si="103"/>
        <v>42628</v>
      </c>
      <c r="P2063">
        <f t="shared" si="101"/>
        <v>5</v>
      </c>
    </row>
    <row r="2064" spans="1:16" x14ac:dyDescent="0.2">
      <c r="A2064">
        <f t="shared" si="102"/>
        <v>2063</v>
      </c>
      <c r="B2064" t="s">
        <v>560</v>
      </c>
      <c r="C2064" t="s">
        <v>361</v>
      </c>
      <c r="D2064" t="s">
        <v>57</v>
      </c>
      <c r="E2064">
        <v>17.8</v>
      </c>
      <c r="F2064">
        <v>63.7</v>
      </c>
      <c r="G2064">
        <v>22.6</v>
      </c>
      <c r="H2064">
        <v>85.9</v>
      </c>
      <c r="I2064">
        <v>43.2</v>
      </c>
      <c r="J2064">
        <v>59.8</v>
      </c>
      <c r="K2064" s="1">
        <v>5570</v>
      </c>
      <c r="L2064">
        <v>25.4</v>
      </c>
      <c r="M2064" s="2">
        <v>0.15</v>
      </c>
      <c r="N2064">
        <v>2016</v>
      </c>
      <c r="O2064" s="10">
        <f t="shared" si="103"/>
        <v>42629</v>
      </c>
      <c r="P2064">
        <f t="shared" si="101"/>
        <v>6</v>
      </c>
    </row>
    <row r="2065" spans="1:16" x14ac:dyDescent="0.2">
      <c r="A2065">
        <f t="shared" si="102"/>
        <v>2064</v>
      </c>
      <c r="B2065" t="s">
        <v>560</v>
      </c>
      <c r="C2065" t="s">
        <v>270</v>
      </c>
      <c r="D2065" t="s">
        <v>14</v>
      </c>
      <c r="E2065">
        <v>28.5</v>
      </c>
      <c r="F2065">
        <v>35.5</v>
      </c>
      <c r="G2065">
        <v>30.3</v>
      </c>
      <c r="H2065">
        <v>71.8</v>
      </c>
      <c r="I2065">
        <v>83.7</v>
      </c>
      <c r="J2065">
        <v>59.8</v>
      </c>
      <c r="K2065" s="1">
        <v>5287</v>
      </c>
      <c r="L2065">
        <v>18.2</v>
      </c>
      <c r="M2065" s="2">
        <v>0.12</v>
      </c>
      <c r="N2065">
        <v>2016</v>
      </c>
      <c r="O2065" s="10">
        <f t="shared" si="103"/>
        <v>42630</v>
      </c>
      <c r="P2065">
        <f t="shared" si="101"/>
        <v>7</v>
      </c>
    </row>
    <row r="2066" spans="1:16" x14ac:dyDescent="0.2">
      <c r="A2066">
        <f t="shared" si="102"/>
        <v>2065</v>
      </c>
      <c r="B2066" t="s">
        <v>560</v>
      </c>
      <c r="C2066" t="s">
        <v>291</v>
      </c>
      <c r="D2066" t="s">
        <v>14</v>
      </c>
      <c r="E2066">
        <v>31.6</v>
      </c>
      <c r="F2066">
        <v>34.5</v>
      </c>
      <c r="G2066">
        <v>33</v>
      </c>
      <c r="H2066">
        <v>59.3</v>
      </c>
      <c r="I2066">
        <v>41</v>
      </c>
      <c r="J2066">
        <v>59.8</v>
      </c>
      <c r="K2066" s="1">
        <v>26769</v>
      </c>
      <c r="L2066">
        <v>19</v>
      </c>
      <c r="M2066" s="2">
        <v>0.05</v>
      </c>
      <c r="N2066">
        <v>2016</v>
      </c>
      <c r="O2066" s="10">
        <f t="shared" si="103"/>
        <v>42631</v>
      </c>
      <c r="P2066">
        <f t="shared" si="101"/>
        <v>1</v>
      </c>
    </row>
    <row r="2067" spans="1:16" x14ac:dyDescent="0.2">
      <c r="A2067">
        <f t="shared" si="102"/>
        <v>2066</v>
      </c>
      <c r="B2067" t="s">
        <v>560</v>
      </c>
      <c r="C2067" t="s">
        <v>197</v>
      </c>
      <c r="D2067" t="s">
        <v>14</v>
      </c>
      <c r="E2067">
        <v>23.7</v>
      </c>
      <c r="F2067">
        <v>41.6</v>
      </c>
      <c r="G2067">
        <v>34</v>
      </c>
      <c r="H2067">
        <v>70</v>
      </c>
      <c r="I2067">
        <v>98.7</v>
      </c>
      <c r="J2067">
        <v>59.8</v>
      </c>
      <c r="K2067" s="1">
        <v>19262</v>
      </c>
      <c r="L2067">
        <v>15.9</v>
      </c>
      <c r="M2067" s="2">
        <v>0.1</v>
      </c>
      <c r="N2067">
        <v>2016</v>
      </c>
      <c r="O2067" s="10">
        <f t="shared" si="103"/>
        <v>42632</v>
      </c>
      <c r="P2067">
        <f t="shared" si="101"/>
        <v>2</v>
      </c>
    </row>
    <row r="2068" spans="1:16" x14ac:dyDescent="0.2">
      <c r="A2068">
        <f t="shared" si="102"/>
        <v>2067</v>
      </c>
      <c r="B2068" t="s">
        <v>560</v>
      </c>
      <c r="C2068" t="s">
        <v>414</v>
      </c>
      <c r="D2068" t="s">
        <v>57</v>
      </c>
      <c r="E2068">
        <v>21.4</v>
      </c>
      <c r="F2068">
        <v>64.7</v>
      </c>
      <c r="G2068">
        <v>25.7</v>
      </c>
      <c r="H2068">
        <v>69.5</v>
      </c>
      <c r="I2068">
        <v>41.7</v>
      </c>
      <c r="J2068">
        <v>59.8</v>
      </c>
      <c r="K2068" s="1">
        <v>15655</v>
      </c>
      <c r="L2068">
        <v>22.6</v>
      </c>
      <c r="M2068" s="2">
        <v>0.15</v>
      </c>
      <c r="N2068">
        <v>2016</v>
      </c>
      <c r="O2068" s="10">
        <f t="shared" si="103"/>
        <v>42633</v>
      </c>
      <c r="P2068">
        <f t="shared" si="101"/>
        <v>3</v>
      </c>
    </row>
    <row r="2069" spans="1:16" x14ac:dyDescent="0.2">
      <c r="A2069">
        <f t="shared" si="102"/>
        <v>2068</v>
      </c>
      <c r="B2069" t="s">
        <v>560</v>
      </c>
      <c r="C2069" t="s">
        <v>279</v>
      </c>
      <c r="D2069" t="s">
        <v>14</v>
      </c>
      <c r="E2069">
        <v>41.1</v>
      </c>
      <c r="F2069">
        <v>39.200000000000003</v>
      </c>
      <c r="G2069">
        <v>30.5</v>
      </c>
      <c r="H2069">
        <v>52.2</v>
      </c>
      <c r="I2069">
        <v>30.9</v>
      </c>
      <c r="J2069">
        <v>59.8</v>
      </c>
      <c r="K2069" s="1">
        <v>33119</v>
      </c>
      <c r="L2069">
        <v>19.899999999999999</v>
      </c>
      <c r="M2069" s="2">
        <v>7.0000000000000007E-2</v>
      </c>
      <c r="N2069">
        <v>2016</v>
      </c>
      <c r="O2069" s="10">
        <f t="shared" si="103"/>
        <v>42634</v>
      </c>
      <c r="P2069">
        <f t="shared" si="101"/>
        <v>4</v>
      </c>
    </row>
    <row r="2070" spans="1:16" x14ac:dyDescent="0.2">
      <c r="A2070">
        <f t="shared" si="102"/>
        <v>2069</v>
      </c>
      <c r="B2070" t="s">
        <v>560</v>
      </c>
      <c r="C2070" t="s">
        <v>416</v>
      </c>
      <c r="D2070" t="s">
        <v>57</v>
      </c>
      <c r="E2070">
        <v>22.5</v>
      </c>
      <c r="F2070">
        <v>81.7</v>
      </c>
      <c r="G2070">
        <v>25.2</v>
      </c>
      <c r="H2070">
        <v>66.3</v>
      </c>
      <c r="I2070">
        <v>34.6</v>
      </c>
      <c r="J2070">
        <v>59.8</v>
      </c>
      <c r="K2070" s="1">
        <v>30251</v>
      </c>
      <c r="L2070">
        <v>22</v>
      </c>
      <c r="M2070" s="2">
        <v>0.21</v>
      </c>
      <c r="N2070">
        <v>2016</v>
      </c>
      <c r="O2070" s="10">
        <f t="shared" si="103"/>
        <v>42635</v>
      </c>
      <c r="P2070">
        <f t="shared" si="101"/>
        <v>5</v>
      </c>
    </row>
    <row r="2071" spans="1:16" x14ac:dyDescent="0.2">
      <c r="A2071">
        <f t="shared" si="102"/>
        <v>2070</v>
      </c>
      <c r="B2071" t="s">
        <v>560</v>
      </c>
      <c r="C2071" t="s">
        <v>346</v>
      </c>
      <c r="D2071" t="s">
        <v>347</v>
      </c>
      <c r="E2071">
        <v>16.2</v>
      </c>
      <c r="F2071">
        <v>61</v>
      </c>
      <c r="G2071">
        <v>16.2</v>
      </c>
      <c r="H2071">
        <v>91.4</v>
      </c>
      <c r="I2071">
        <v>28</v>
      </c>
      <c r="J2071">
        <v>59.8</v>
      </c>
      <c r="K2071" s="1">
        <v>13960</v>
      </c>
      <c r="L2071">
        <v>25.9</v>
      </c>
      <c r="M2071" s="2">
        <v>0.08</v>
      </c>
      <c r="N2071">
        <v>2016</v>
      </c>
      <c r="O2071" s="10">
        <f t="shared" si="103"/>
        <v>42636</v>
      </c>
      <c r="P2071">
        <f t="shared" si="101"/>
        <v>6</v>
      </c>
    </row>
    <row r="2072" spans="1:16" x14ac:dyDescent="0.2">
      <c r="A2072">
        <f t="shared" si="102"/>
        <v>2071</v>
      </c>
      <c r="B2072" t="s">
        <v>560</v>
      </c>
      <c r="C2072" t="s">
        <v>529</v>
      </c>
      <c r="D2072" t="s">
        <v>366</v>
      </c>
      <c r="E2072">
        <v>42.7</v>
      </c>
      <c r="F2072">
        <v>16.399999999999999</v>
      </c>
      <c r="G2072">
        <v>47.2</v>
      </c>
      <c r="H2072">
        <v>42.4</v>
      </c>
      <c r="I2072">
        <v>52.4</v>
      </c>
      <c r="J2072">
        <v>59.8</v>
      </c>
      <c r="K2072" s="1">
        <v>3318</v>
      </c>
      <c r="L2072">
        <v>8.1999999999999993</v>
      </c>
      <c r="M2072" s="2">
        <v>0.01</v>
      </c>
      <c r="N2072">
        <v>2016</v>
      </c>
      <c r="O2072" s="10">
        <f t="shared" si="103"/>
        <v>42637</v>
      </c>
      <c r="P2072">
        <f t="shared" si="101"/>
        <v>7</v>
      </c>
    </row>
    <row r="2073" spans="1:16" x14ac:dyDescent="0.2">
      <c r="A2073">
        <f t="shared" si="102"/>
        <v>2072</v>
      </c>
      <c r="B2073" t="s">
        <v>560</v>
      </c>
      <c r="C2073" t="s">
        <v>194</v>
      </c>
      <c r="D2073" t="s">
        <v>14</v>
      </c>
      <c r="E2073">
        <v>31.2</v>
      </c>
      <c r="F2073">
        <v>35.4</v>
      </c>
      <c r="G2073">
        <v>29.4</v>
      </c>
      <c r="H2073">
        <v>61.5</v>
      </c>
      <c r="I2073">
        <v>54</v>
      </c>
      <c r="J2073">
        <v>59.8</v>
      </c>
      <c r="K2073" s="1">
        <v>29991</v>
      </c>
      <c r="L2073">
        <v>17.399999999999999</v>
      </c>
      <c r="M2073" s="2">
        <v>0.11</v>
      </c>
      <c r="N2073">
        <v>2016</v>
      </c>
      <c r="O2073" s="10">
        <f t="shared" si="103"/>
        <v>42638</v>
      </c>
      <c r="P2073">
        <f t="shared" si="101"/>
        <v>1</v>
      </c>
    </row>
    <row r="2074" spans="1:16" x14ac:dyDescent="0.2">
      <c r="A2074">
        <f t="shared" si="102"/>
        <v>2073</v>
      </c>
      <c r="B2074" t="s">
        <v>560</v>
      </c>
      <c r="C2074" t="s">
        <v>563</v>
      </c>
      <c r="D2074" t="s">
        <v>57</v>
      </c>
      <c r="E2074">
        <v>19</v>
      </c>
      <c r="F2074">
        <v>70.400000000000006</v>
      </c>
      <c r="G2074">
        <v>22.8</v>
      </c>
      <c r="H2074">
        <v>81.400000000000006</v>
      </c>
      <c r="I2074">
        <v>40.700000000000003</v>
      </c>
      <c r="J2074">
        <v>59.8</v>
      </c>
      <c r="K2074" s="1">
        <v>11713</v>
      </c>
      <c r="L2074">
        <v>21.9</v>
      </c>
      <c r="M2074" s="2">
        <v>0.11</v>
      </c>
      <c r="N2074">
        <v>2016</v>
      </c>
      <c r="O2074" s="10">
        <f t="shared" si="103"/>
        <v>42639</v>
      </c>
      <c r="P2074">
        <f t="shared" si="101"/>
        <v>2</v>
      </c>
    </row>
    <row r="2075" spans="1:16" x14ac:dyDescent="0.2">
      <c r="A2075">
        <f t="shared" si="102"/>
        <v>2074</v>
      </c>
      <c r="B2075" t="s">
        <v>560</v>
      </c>
      <c r="C2075" t="s">
        <v>564</v>
      </c>
      <c r="D2075" t="s">
        <v>70</v>
      </c>
      <c r="E2075">
        <v>32.9</v>
      </c>
      <c r="F2075">
        <v>46.8</v>
      </c>
      <c r="G2075">
        <v>33.9</v>
      </c>
      <c r="H2075">
        <v>52.9</v>
      </c>
      <c r="I2075">
        <v>46.4</v>
      </c>
      <c r="J2075">
        <v>59.8</v>
      </c>
      <c r="K2075" s="1">
        <v>25682</v>
      </c>
      <c r="L2075">
        <v>53.9</v>
      </c>
      <c r="M2075" s="2">
        <v>0.09</v>
      </c>
      <c r="N2075">
        <v>2016</v>
      </c>
      <c r="O2075" s="10">
        <f t="shared" si="103"/>
        <v>42640</v>
      </c>
      <c r="P2075">
        <f t="shared" si="101"/>
        <v>3</v>
      </c>
    </row>
    <row r="2076" spans="1:16" x14ac:dyDescent="0.2">
      <c r="A2076">
        <f t="shared" si="102"/>
        <v>2075</v>
      </c>
      <c r="B2076" t="s">
        <v>560</v>
      </c>
      <c r="C2076" t="s">
        <v>481</v>
      </c>
      <c r="D2076" t="s">
        <v>482</v>
      </c>
      <c r="E2076">
        <v>23.9</v>
      </c>
      <c r="F2076">
        <v>93</v>
      </c>
      <c r="G2076">
        <v>11.8</v>
      </c>
      <c r="H2076">
        <v>76.599999999999994</v>
      </c>
      <c r="I2076">
        <v>73.099999999999994</v>
      </c>
      <c r="J2076">
        <v>59.8</v>
      </c>
      <c r="K2076" s="1">
        <v>35889</v>
      </c>
      <c r="L2076">
        <v>8.4</v>
      </c>
      <c r="M2076" s="2">
        <v>0.21</v>
      </c>
      <c r="N2076">
        <v>2016</v>
      </c>
      <c r="O2076" s="10">
        <f t="shared" si="103"/>
        <v>42641</v>
      </c>
      <c r="P2076">
        <f t="shared" si="101"/>
        <v>4</v>
      </c>
    </row>
    <row r="2077" spans="1:16" x14ac:dyDescent="0.2">
      <c r="A2077">
        <f t="shared" si="102"/>
        <v>2076</v>
      </c>
      <c r="B2077" t="s">
        <v>560</v>
      </c>
      <c r="C2077" t="s">
        <v>470</v>
      </c>
      <c r="D2077" t="s">
        <v>142</v>
      </c>
      <c r="E2077">
        <v>21.2</v>
      </c>
      <c r="F2077">
        <v>53.5</v>
      </c>
      <c r="G2077">
        <v>27.1</v>
      </c>
      <c r="H2077">
        <v>74.900000000000006</v>
      </c>
      <c r="I2077">
        <v>82.4</v>
      </c>
      <c r="J2077">
        <v>59.8</v>
      </c>
      <c r="K2077" s="1">
        <v>4488</v>
      </c>
      <c r="L2077">
        <v>14.6</v>
      </c>
      <c r="M2077" s="2">
        <v>0.08</v>
      </c>
      <c r="N2077">
        <v>2016</v>
      </c>
      <c r="O2077" s="10">
        <f t="shared" si="103"/>
        <v>42642</v>
      </c>
      <c r="P2077">
        <f t="shared" si="101"/>
        <v>5</v>
      </c>
    </row>
    <row r="2078" spans="1:16" x14ac:dyDescent="0.2">
      <c r="A2078">
        <f t="shared" si="102"/>
        <v>2077</v>
      </c>
      <c r="B2078" t="s">
        <v>560</v>
      </c>
      <c r="C2078" t="s">
        <v>294</v>
      </c>
      <c r="D2078" t="s">
        <v>47</v>
      </c>
      <c r="E2078">
        <v>43.9</v>
      </c>
      <c r="F2078">
        <v>40.200000000000003</v>
      </c>
      <c r="G2078">
        <v>43.4</v>
      </c>
      <c r="H2078">
        <v>41.8</v>
      </c>
      <c r="I2078">
        <v>99.8</v>
      </c>
      <c r="J2078">
        <v>59.8</v>
      </c>
      <c r="K2078" s="1">
        <v>24043</v>
      </c>
      <c r="L2078">
        <v>15.8</v>
      </c>
      <c r="M2078" s="2">
        <v>0.14000000000000001</v>
      </c>
      <c r="N2078">
        <v>2016</v>
      </c>
      <c r="O2078" s="10">
        <f t="shared" si="103"/>
        <v>42643</v>
      </c>
      <c r="P2078">
        <f t="shared" si="101"/>
        <v>6</v>
      </c>
    </row>
    <row r="2079" spans="1:16" x14ac:dyDescent="0.2">
      <c r="A2079">
        <f t="shared" si="102"/>
        <v>2078</v>
      </c>
      <c r="B2079" t="s">
        <v>560</v>
      </c>
      <c r="C2079" t="s">
        <v>390</v>
      </c>
      <c r="D2079" t="s">
        <v>151</v>
      </c>
      <c r="E2079">
        <v>29.1</v>
      </c>
      <c r="F2079">
        <v>69.7</v>
      </c>
      <c r="G2079">
        <v>36.6</v>
      </c>
      <c r="H2079">
        <v>46.5</v>
      </c>
      <c r="I2079">
        <v>98.9</v>
      </c>
      <c r="J2079">
        <v>59.8</v>
      </c>
      <c r="K2079" s="1">
        <v>20951</v>
      </c>
      <c r="L2079">
        <v>25.9</v>
      </c>
      <c r="M2079" s="2">
        <v>0.23</v>
      </c>
      <c r="N2079">
        <v>2016</v>
      </c>
      <c r="O2079" s="10">
        <f t="shared" si="103"/>
        <v>42644</v>
      </c>
      <c r="P2079">
        <f t="shared" si="101"/>
        <v>7</v>
      </c>
    </row>
    <row r="2080" spans="1:16" x14ac:dyDescent="0.2">
      <c r="A2080">
        <f t="shared" si="102"/>
        <v>2079</v>
      </c>
      <c r="B2080" t="s">
        <v>560</v>
      </c>
      <c r="C2080" t="s">
        <v>372</v>
      </c>
      <c r="D2080" t="s">
        <v>68</v>
      </c>
      <c r="E2080">
        <v>24.2</v>
      </c>
      <c r="F2080">
        <v>57.7</v>
      </c>
      <c r="G2080">
        <v>18.899999999999999</v>
      </c>
      <c r="H2080">
        <v>76.8</v>
      </c>
      <c r="I2080">
        <v>42.1</v>
      </c>
      <c r="J2080">
        <v>59.8</v>
      </c>
      <c r="K2080" s="1">
        <v>17866</v>
      </c>
      <c r="L2080">
        <v>7.7</v>
      </c>
      <c r="M2080" s="2">
        <v>0.1</v>
      </c>
      <c r="N2080">
        <v>2016</v>
      </c>
      <c r="O2080" s="10">
        <f t="shared" si="103"/>
        <v>42645</v>
      </c>
      <c r="P2080">
        <f t="shared" si="101"/>
        <v>1</v>
      </c>
    </row>
    <row r="2081" spans="1:16" x14ac:dyDescent="0.2">
      <c r="A2081">
        <f t="shared" si="102"/>
        <v>2080</v>
      </c>
      <c r="B2081" t="s">
        <v>560</v>
      </c>
      <c r="C2081" t="s">
        <v>152</v>
      </c>
      <c r="D2081" t="s">
        <v>59</v>
      </c>
      <c r="E2081">
        <v>37.200000000000003</v>
      </c>
      <c r="F2081">
        <v>50.4</v>
      </c>
      <c r="G2081">
        <v>32.200000000000003</v>
      </c>
      <c r="H2081">
        <v>54.2</v>
      </c>
      <c r="I2081">
        <v>58.6</v>
      </c>
      <c r="J2081">
        <v>59.8</v>
      </c>
      <c r="K2081" s="1">
        <v>29743</v>
      </c>
      <c r="L2081">
        <v>13.3</v>
      </c>
      <c r="M2081" s="2">
        <v>0.1</v>
      </c>
      <c r="N2081">
        <v>2016</v>
      </c>
      <c r="O2081" s="10">
        <f t="shared" si="103"/>
        <v>42646</v>
      </c>
      <c r="P2081">
        <f t="shared" si="101"/>
        <v>2</v>
      </c>
    </row>
    <row r="2082" spans="1:16" x14ac:dyDescent="0.2">
      <c r="A2082">
        <f t="shared" si="102"/>
        <v>2081</v>
      </c>
      <c r="B2082" t="s">
        <v>560</v>
      </c>
      <c r="C2082" t="s">
        <v>134</v>
      </c>
      <c r="D2082" t="s">
        <v>135</v>
      </c>
      <c r="E2082">
        <v>37.700000000000003</v>
      </c>
      <c r="F2082">
        <v>23.2</v>
      </c>
      <c r="G2082">
        <v>36.6</v>
      </c>
      <c r="H2082">
        <v>53</v>
      </c>
      <c r="I2082">
        <v>49.5</v>
      </c>
      <c r="J2082">
        <v>59.8</v>
      </c>
      <c r="K2082" s="1">
        <v>10221</v>
      </c>
      <c r="L2082">
        <v>13.5</v>
      </c>
      <c r="M2082" s="2">
        <v>0.05</v>
      </c>
      <c r="N2082">
        <v>2016</v>
      </c>
      <c r="O2082" s="10">
        <f t="shared" si="103"/>
        <v>42647</v>
      </c>
      <c r="P2082">
        <f t="shared" si="101"/>
        <v>3</v>
      </c>
    </row>
    <row r="2083" spans="1:16" x14ac:dyDescent="0.2">
      <c r="A2083">
        <f t="shared" si="102"/>
        <v>2082</v>
      </c>
      <c r="B2083" t="s">
        <v>560</v>
      </c>
      <c r="C2083" t="s">
        <v>433</v>
      </c>
      <c r="D2083" t="s">
        <v>102</v>
      </c>
      <c r="E2083">
        <v>27.3</v>
      </c>
      <c r="F2083">
        <v>76.5</v>
      </c>
      <c r="G2083">
        <v>25.4</v>
      </c>
      <c r="H2083">
        <v>68.5</v>
      </c>
      <c r="I2083">
        <v>41.9</v>
      </c>
      <c r="J2083">
        <v>59.8</v>
      </c>
      <c r="K2083" s="1">
        <v>14067</v>
      </c>
      <c r="L2083">
        <v>26.8</v>
      </c>
      <c r="M2083" s="2">
        <v>0.14000000000000001</v>
      </c>
      <c r="N2083">
        <v>2016</v>
      </c>
      <c r="O2083" s="10">
        <f t="shared" si="103"/>
        <v>42648</v>
      </c>
      <c r="P2083">
        <f t="shared" si="101"/>
        <v>4</v>
      </c>
    </row>
    <row r="2084" spans="1:16" x14ac:dyDescent="0.2">
      <c r="A2084">
        <f t="shared" si="102"/>
        <v>2083</v>
      </c>
      <c r="B2084" t="s">
        <v>560</v>
      </c>
      <c r="C2084" t="s">
        <v>351</v>
      </c>
      <c r="D2084" t="s">
        <v>57</v>
      </c>
      <c r="E2084">
        <v>27.4</v>
      </c>
      <c r="F2084">
        <v>75.900000000000006</v>
      </c>
      <c r="G2084">
        <v>26.5</v>
      </c>
      <c r="H2084">
        <v>67.2</v>
      </c>
      <c r="I2084">
        <v>64.400000000000006</v>
      </c>
      <c r="J2084">
        <v>59.8</v>
      </c>
      <c r="K2084" s="1">
        <v>23508</v>
      </c>
      <c r="L2084">
        <v>21.9</v>
      </c>
      <c r="M2084" s="2">
        <v>0.18</v>
      </c>
      <c r="N2084">
        <v>2016</v>
      </c>
      <c r="O2084" s="10">
        <f t="shared" si="103"/>
        <v>42649</v>
      </c>
      <c r="P2084">
        <f t="shared" si="101"/>
        <v>5</v>
      </c>
    </row>
    <row r="2085" spans="1:16" x14ac:dyDescent="0.2">
      <c r="A2085">
        <f t="shared" si="102"/>
        <v>2084</v>
      </c>
      <c r="B2085" t="s">
        <v>560</v>
      </c>
      <c r="C2085" t="s">
        <v>486</v>
      </c>
      <c r="D2085" t="s">
        <v>14</v>
      </c>
      <c r="E2085">
        <v>36.1</v>
      </c>
      <c r="F2085">
        <v>49</v>
      </c>
      <c r="G2085">
        <v>30.5</v>
      </c>
      <c r="H2085">
        <v>60</v>
      </c>
      <c r="I2085">
        <v>40.700000000000003</v>
      </c>
      <c r="J2085">
        <v>59.8</v>
      </c>
      <c r="K2085" s="1">
        <v>30533</v>
      </c>
      <c r="L2085">
        <v>13.6</v>
      </c>
      <c r="M2085" s="2">
        <v>0.11</v>
      </c>
      <c r="N2085">
        <v>2016</v>
      </c>
      <c r="O2085" s="10">
        <f t="shared" si="103"/>
        <v>42650</v>
      </c>
      <c r="P2085">
        <f t="shared" si="101"/>
        <v>6</v>
      </c>
    </row>
    <row r="2086" spans="1:16" x14ac:dyDescent="0.2">
      <c r="A2086">
        <f t="shared" si="102"/>
        <v>2085</v>
      </c>
      <c r="B2086" t="s">
        <v>560</v>
      </c>
      <c r="C2086" t="s">
        <v>477</v>
      </c>
      <c r="D2086" t="s">
        <v>14</v>
      </c>
      <c r="E2086">
        <v>30.6</v>
      </c>
      <c r="F2086">
        <v>42.8</v>
      </c>
      <c r="G2086">
        <v>28.5</v>
      </c>
      <c r="H2086">
        <v>63.8</v>
      </c>
      <c r="I2086">
        <v>32.1</v>
      </c>
      <c r="J2086">
        <v>59.8</v>
      </c>
      <c r="K2086" s="1">
        <v>22578</v>
      </c>
      <c r="L2086">
        <v>16.8</v>
      </c>
      <c r="M2086" s="2">
        <v>0.09</v>
      </c>
      <c r="N2086">
        <v>2016</v>
      </c>
      <c r="O2086" s="10">
        <f t="shared" si="103"/>
        <v>42651</v>
      </c>
      <c r="P2086">
        <f t="shared" si="101"/>
        <v>7</v>
      </c>
    </row>
    <row r="2087" spans="1:16" x14ac:dyDescent="0.2">
      <c r="A2087">
        <f t="shared" si="102"/>
        <v>2086</v>
      </c>
      <c r="B2087" t="s">
        <v>560</v>
      </c>
      <c r="C2087" t="s">
        <v>163</v>
      </c>
      <c r="D2087" t="s">
        <v>44</v>
      </c>
      <c r="E2087">
        <v>46.8</v>
      </c>
      <c r="F2087">
        <v>26.6</v>
      </c>
      <c r="G2087">
        <v>45.2</v>
      </c>
      <c r="H2087">
        <v>37.4</v>
      </c>
      <c r="I2087">
        <v>76.099999999999994</v>
      </c>
      <c r="J2087">
        <v>59.8</v>
      </c>
      <c r="K2087" s="1">
        <v>23144</v>
      </c>
      <c r="L2087">
        <v>7.8</v>
      </c>
      <c r="M2087" s="2">
        <v>0.09</v>
      </c>
      <c r="N2087">
        <v>2016</v>
      </c>
      <c r="O2087" s="10">
        <f t="shared" si="103"/>
        <v>42652</v>
      </c>
      <c r="P2087">
        <f t="shared" si="101"/>
        <v>1</v>
      </c>
    </row>
    <row r="2088" spans="1:16" x14ac:dyDescent="0.2">
      <c r="A2088">
        <f t="shared" si="102"/>
        <v>2087</v>
      </c>
      <c r="B2088" t="s">
        <v>560</v>
      </c>
      <c r="C2088" t="s">
        <v>258</v>
      </c>
      <c r="D2088" t="s">
        <v>33</v>
      </c>
      <c r="E2088">
        <v>35.799999999999997</v>
      </c>
      <c r="F2088">
        <v>61.6</v>
      </c>
      <c r="G2088">
        <v>35.799999999999997</v>
      </c>
      <c r="H2088">
        <v>54.4</v>
      </c>
      <c r="I2088">
        <v>54.2</v>
      </c>
      <c r="J2088">
        <v>59.8</v>
      </c>
      <c r="K2088" s="1">
        <v>20488</v>
      </c>
      <c r="L2088">
        <v>22.1</v>
      </c>
      <c r="M2088" s="2">
        <v>0.1</v>
      </c>
      <c r="N2088">
        <v>2016</v>
      </c>
      <c r="O2088" s="10">
        <f t="shared" si="103"/>
        <v>42653</v>
      </c>
      <c r="P2088">
        <f t="shared" si="101"/>
        <v>2</v>
      </c>
    </row>
    <row r="2089" spans="1:16" x14ac:dyDescent="0.2">
      <c r="A2089">
        <f t="shared" si="102"/>
        <v>2088</v>
      </c>
      <c r="B2089" t="s">
        <v>560</v>
      </c>
      <c r="C2089" t="s">
        <v>337</v>
      </c>
      <c r="D2089" t="s">
        <v>57</v>
      </c>
      <c r="E2089">
        <v>28.8</v>
      </c>
      <c r="F2089">
        <v>76</v>
      </c>
      <c r="G2089">
        <v>35.6</v>
      </c>
      <c r="H2089">
        <v>56</v>
      </c>
      <c r="I2089">
        <v>73.7</v>
      </c>
      <c r="J2089">
        <v>59.8</v>
      </c>
      <c r="K2089" s="1">
        <v>33391</v>
      </c>
      <c r="L2089">
        <v>35.799999999999997</v>
      </c>
      <c r="M2089" s="2">
        <v>0.17</v>
      </c>
      <c r="N2089">
        <v>2016</v>
      </c>
      <c r="O2089" s="10">
        <f t="shared" si="103"/>
        <v>42654</v>
      </c>
      <c r="P2089">
        <f t="shared" si="101"/>
        <v>3</v>
      </c>
    </row>
    <row r="2090" spans="1:16" x14ac:dyDescent="0.2">
      <c r="A2090">
        <f t="shared" si="102"/>
        <v>2089</v>
      </c>
      <c r="B2090" t="s">
        <v>560</v>
      </c>
      <c r="C2090" t="s">
        <v>131</v>
      </c>
      <c r="D2090" t="s">
        <v>14</v>
      </c>
      <c r="E2090">
        <v>30.4</v>
      </c>
      <c r="F2090">
        <v>40.299999999999997</v>
      </c>
      <c r="G2090">
        <v>31.5</v>
      </c>
      <c r="H2090">
        <v>65.099999999999994</v>
      </c>
      <c r="I2090">
        <v>79.599999999999994</v>
      </c>
      <c r="J2090">
        <v>59.8</v>
      </c>
      <c r="K2090" s="1">
        <v>6671</v>
      </c>
      <c r="L2090">
        <v>15</v>
      </c>
      <c r="M2090" s="2">
        <v>0.16</v>
      </c>
      <c r="N2090">
        <v>2016</v>
      </c>
      <c r="O2090" s="10">
        <f t="shared" si="103"/>
        <v>42655</v>
      </c>
      <c r="P2090">
        <f t="shared" si="101"/>
        <v>4</v>
      </c>
    </row>
    <row r="2091" spans="1:16" x14ac:dyDescent="0.2">
      <c r="A2091">
        <f t="shared" si="102"/>
        <v>2090</v>
      </c>
      <c r="B2091" t="s">
        <v>560</v>
      </c>
      <c r="C2091" t="s">
        <v>541</v>
      </c>
      <c r="D2091" t="s">
        <v>102</v>
      </c>
      <c r="E2091">
        <v>29.9</v>
      </c>
      <c r="F2091">
        <v>90.1</v>
      </c>
      <c r="G2091">
        <v>20.100000000000001</v>
      </c>
      <c r="H2091">
        <v>65.3</v>
      </c>
      <c r="I2091">
        <v>33.9</v>
      </c>
      <c r="J2091">
        <v>59.8</v>
      </c>
      <c r="K2091" s="1">
        <v>2473</v>
      </c>
      <c r="L2091">
        <v>15.6</v>
      </c>
      <c r="M2091" s="2">
        <v>0.63</v>
      </c>
      <c r="N2091">
        <v>2016</v>
      </c>
      <c r="O2091" s="10">
        <f t="shared" si="103"/>
        <v>42656</v>
      </c>
      <c r="P2091">
        <f t="shared" si="101"/>
        <v>5</v>
      </c>
    </row>
    <row r="2092" spans="1:16" x14ac:dyDescent="0.2">
      <c r="A2092">
        <f t="shared" si="102"/>
        <v>2091</v>
      </c>
      <c r="B2092" t="s">
        <v>560</v>
      </c>
      <c r="C2092" t="s">
        <v>314</v>
      </c>
      <c r="D2092" t="s">
        <v>70</v>
      </c>
      <c r="E2092">
        <v>32.799999999999997</v>
      </c>
      <c r="F2092">
        <v>51.7</v>
      </c>
      <c r="G2092">
        <v>30</v>
      </c>
      <c r="H2092">
        <v>54.4</v>
      </c>
      <c r="I2092">
        <v>66.599999999999994</v>
      </c>
      <c r="J2092">
        <v>59.8</v>
      </c>
      <c r="K2092" s="1">
        <v>38675</v>
      </c>
      <c r="L2092">
        <v>46.3</v>
      </c>
      <c r="M2092" s="2">
        <v>0.13</v>
      </c>
      <c r="N2092">
        <v>2016</v>
      </c>
      <c r="O2092" s="10">
        <f t="shared" si="103"/>
        <v>42657</v>
      </c>
      <c r="P2092">
        <f t="shared" si="101"/>
        <v>6</v>
      </c>
    </row>
    <row r="2093" spans="1:16" x14ac:dyDescent="0.2">
      <c r="A2093">
        <f t="shared" si="102"/>
        <v>2092</v>
      </c>
      <c r="B2093" t="s">
        <v>560</v>
      </c>
      <c r="C2093" t="s">
        <v>565</v>
      </c>
      <c r="D2093" t="s">
        <v>14</v>
      </c>
      <c r="E2093">
        <v>36.9</v>
      </c>
      <c r="F2093">
        <v>26.6</v>
      </c>
      <c r="G2093">
        <v>10.9</v>
      </c>
      <c r="H2093">
        <v>85</v>
      </c>
      <c r="I2093">
        <v>29.9</v>
      </c>
      <c r="J2093">
        <v>59.8</v>
      </c>
      <c r="K2093" s="1">
        <v>11919</v>
      </c>
      <c r="L2093">
        <v>5.8</v>
      </c>
      <c r="M2093" s="2">
        <v>0.08</v>
      </c>
      <c r="N2093">
        <v>2016</v>
      </c>
      <c r="O2093" s="10">
        <f t="shared" si="103"/>
        <v>42658</v>
      </c>
      <c r="P2093">
        <f t="shared" si="101"/>
        <v>7</v>
      </c>
    </row>
    <row r="2094" spans="1:16" x14ac:dyDescent="0.2">
      <c r="A2094">
        <f t="shared" si="102"/>
        <v>2093</v>
      </c>
      <c r="B2094" t="s">
        <v>560</v>
      </c>
      <c r="C2094" t="s">
        <v>259</v>
      </c>
      <c r="D2094" t="s">
        <v>260</v>
      </c>
      <c r="E2094">
        <v>59.1</v>
      </c>
      <c r="F2094">
        <v>25.3</v>
      </c>
      <c r="G2094">
        <v>57.1</v>
      </c>
      <c r="H2094">
        <v>20.399999999999999</v>
      </c>
      <c r="I2094">
        <v>30.5</v>
      </c>
      <c r="J2094">
        <v>59.8</v>
      </c>
      <c r="K2094" s="1">
        <v>81402</v>
      </c>
      <c r="L2094">
        <v>14.6</v>
      </c>
      <c r="M2094" s="2">
        <v>0.04</v>
      </c>
      <c r="N2094">
        <v>2016</v>
      </c>
      <c r="O2094" s="10">
        <f t="shared" si="103"/>
        <v>42659</v>
      </c>
      <c r="P2094">
        <f t="shared" si="101"/>
        <v>1</v>
      </c>
    </row>
    <row r="2095" spans="1:16" x14ac:dyDescent="0.2">
      <c r="A2095">
        <f t="shared" si="102"/>
        <v>2094</v>
      </c>
      <c r="B2095" t="s">
        <v>560</v>
      </c>
      <c r="C2095" t="s">
        <v>237</v>
      </c>
      <c r="D2095" t="s">
        <v>33</v>
      </c>
      <c r="E2095">
        <v>23.2</v>
      </c>
      <c r="F2095">
        <v>61.4</v>
      </c>
      <c r="G2095">
        <v>29.2</v>
      </c>
      <c r="H2095">
        <v>72.8</v>
      </c>
      <c r="I2095">
        <v>42.3</v>
      </c>
      <c r="J2095">
        <v>59.8</v>
      </c>
      <c r="K2095" s="1">
        <v>26640</v>
      </c>
      <c r="L2095">
        <v>28.3</v>
      </c>
      <c r="M2095" s="2">
        <v>0.19</v>
      </c>
      <c r="N2095">
        <v>2016</v>
      </c>
      <c r="O2095" s="10">
        <f t="shared" si="103"/>
        <v>42660</v>
      </c>
      <c r="P2095">
        <f t="shared" si="101"/>
        <v>2</v>
      </c>
    </row>
    <row r="2096" spans="1:16" x14ac:dyDescent="0.2">
      <c r="A2096">
        <f t="shared" si="102"/>
        <v>2095</v>
      </c>
      <c r="B2096" t="s">
        <v>560</v>
      </c>
      <c r="C2096" t="s">
        <v>399</v>
      </c>
      <c r="D2096" t="s">
        <v>20</v>
      </c>
      <c r="E2096">
        <v>31.7</v>
      </c>
      <c r="F2096">
        <v>90.4</v>
      </c>
      <c r="G2096">
        <v>28.9</v>
      </c>
      <c r="H2096">
        <v>51.2</v>
      </c>
      <c r="I2096">
        <v>34.9</v>
      </c>
      <c r="J2096">
        <v>59.8</v>
      </c>
      <c r="K2096" s="1">
        <v>12063</v>
      </c>
      <c r="L2096">
        <v>16.600000000000001</v>
      </c>
      <c r="M2096" s="2">
        <v>0.38</v>
      </c>
      <c r="N2096">
        <v>2016</v>
      </c>
      <c r="O2096" s="10">
        <f t="shared" si="103"/>
        <v>42661</v>
      </c>
      <c r="P2096">
        <f t="shared" si="101"/>
        <v>3</v>
      </c>
    </row>
    <row r="2097" spans="1:16" x14ac:dyDescent="0.2">
      <c r="A2097">
        <f t="shared" si="102"/>
        <v>2096</v>
      </c>
      <c r="B2097" t="s">
        <v>560</v>
      </c>
      <c r="C2097" t="s">
        <v>523</v>
      </c>
      <c r="D2097" t="s">
        <v>14</v>
      </c>
      <c r="E2097">
        <v>31.4</v>
      </c>
      <c r="F2097">
        <v>38.299999999999997</v>
      </c>
      <c r="G2097">
        <v>20.8</v>
      </c>
      <c r="H2097">
        <v>77.099999999999994</v>
      </c>
      <c r="I2097">
        <v>36.299999999999997</v>
      </c>
      <c r="J2097">
        <v>59.8</v>
      </c>
      <c r="K2097" s="1">
        <v>19660</v>
      </c>
      <c r="L2097">
        <v>15.9</v>
      </c>
      <c r="M2097" s="2">
        <v>0.15</v>
      </c>
      <c r="N2097">
        <v>2016</v>
      </c>
      <c r="O2097" s="10">
        <f t="shared" si="103"/>
        <v>42662</v>
      </c>
      <c r="P2097">
        <f t="shared" si="101"/>
        <v>4</v>
      </c>
    </row>
    <row r="2098" spans="1:16" x14ac:dyDescent="0.2">
      <c r="A2098">
        <f t="shared" si="102"/>
        <v>2097</v>
      </c>
      <c r="B2098" t="s">
        <v>560</v>
      </c>
      <c r="C2098" t="s">
        <v>401</v>
      </c>
      <c r="D2098" t="s">
        <v>57</v>
      </c>
      <c r="E2098">
        <v>21.8</v>
      </c>
      <c r="F2098">
        <v>79.099999999999994</v>
      </c>
      <c r="G2098">
        <v>25.7</v>
      </c>
      <c r="H2098">
        <v>68</v>
      </c>
      <c r="I2098">
        <v>42.7</v>
      </c>
      <c r="J2098">
        <v>59.8</v>
      </c>
      <c r="K2098" s="1">
        <v>18340</v>
      </c>
      <c r="L2098">
        <v>23.8</v>
      </c>
      <c r="M2098" s="2">
        <v>0.21</v>
      </c>
      <c r="N2098">
        <v>2016</v>
      </c>
      <c r="O2098" s="10">
        <f t="shared" si="103"/>
        <v>42663</v>
      </c>
      <c r="P2098">
        <f t="shared" si="101"/>
        <v>5</v>
      </c>
    </row>
    <row r="2099" spans="1:16" x14ac:dyDescent="0.2">
      <c r="A2099">
        <f t="shared" si="102"/>
        <v>2098</v>
      </c>
      <c r="B2099" t="s">
        <v>560</v>
      </c>
      <c r="C2099" t="s">
        <v>566</v>
      </c>
      <c r="D2099" t="s">
        <v>14</v>
      </c>
      <c r="E2099">
        <v>29.5</v>
      </c>
      <c r="F2099">
        <v>39.299999999999997</v>
      </c>
      <c r="G2099">
        <v>23.2</v>
      </c>
      <c r="H2099">
        <v>81.400000000000006</v>
      </c>
      <c r="I2099">
        <v>41.3</v>
      </c>
      <c r="J2099">
        <v>59.8</v>
      </c>
      <c r="K2099" s="1">
        <v>24716</v>
      </c>
      <c r="L2099">
        <v>17</v>
      </c>
      <c r="M2099" s="2">
        <v>0.05</v>
      </c>
      <c r="N2099">
        <v>2016</v>
      </c>
      <c r="O2099" s="10">
        <f t="shared" si="103"/>
        <v>42664</v>
      </c>
      <c r="P2099">
        <f t="shared" si="101"/>
        <v>6</v>
      </c>
    </row>
    <row r="2100" spans="1:16" x14ac:dyDescent="0.2">
      <c r="A2100">
        <f t="shared" si="102"/>
        <v>2099</v>
      </c>
      <c r="B2100" t="s">
        <v>560</v>
      </c>
      <c r="C2100" t="s">
        <v>567</v>
      </c>
      <c r="D2100" t="s">
        <v>335</v>
      </c>
      <c r="E2100">
        <v>31.6</v>
      </c>
      <c r="F2100">
        <v>32.700000000000003</v>
      </c>
      <c r="G2100">
        <v>15.1</v>
      </c>
      <c r="H2100">
        <v>82.4</v>
      </c>
      <c r="I2100">
        <v>60.2</v>
      </c>
      <c r="J2100">
        <v>59.8</v>
      </c>
      <c r="K2100" s="1">
        <v>11902</v>
      </c>
      <c r="L2100">
        <v>6.9</v>
      </c>
      <c r="M2100" s="2">
        <v>0.17</v>
      </c>
      <c r="N2100">
        <v>2016</v>
      </c>
      <c r="O2100" s="10">
        <f t="shared" si="103"/>
        <v>42665</v>
      </c>
      <c r="P2100">
        <f t="shared" si="101"/>
        <v>7</v>
      </c>
    </row>
    <row r="2101" spans="1:16" x14ac:dyDescent="0.2">
      <c r="A2101">
        <f t="shared" si="102"/>
        <v>2100</v>
      </c>
      <c r="B2101" t="s">
        <v>560</v>
      </c>
      <c r="C2101" t="s">
        <v>274</v>
      </c>
      <c r="D2101" t="s">
        <v>14</v>
      </c>
      <c r="E2101">
        <v>39.1</v>
      </c>
      <c r="F2101">
        <v>35.299999999999997</v>
      </c>
      <c r="G2101">
        <v>19.3</v>
      </c>
      <c r="H2101">
        <v>67.8</v>
      </c>
      <c r="I2101">
        <v>32.4</v>
      </c>
      <c r="J2101">
        <v>59.8</v>
      </c>
      <c r="K2101" s="1">
        <v>11381</v>
      </c>
      <c r="L2101">
        <v>8.4</v>
      </c>
      <c r="M2101" s="2">
        <v>0.08</v>
      </c>
      <c r="N2101">
        <v>2016</v>
      </c>
      <c r="O2101" s="10">
        <f t="shared" si="103"/>
        <v>42666</v>
      </c>
      <c r="P2101">
        <f t="shared" si="101"/>
        <v>1</v>
      </c>
    </row>
    <row r="2102" spans="1:16" x14ac:dyDescent="0.2">
      <c r="A2102">
        <f t="shared" si="102"/>
        <v>2101</v>
      </c>
      <c r="B2102" t="s">
        <v>560</v>
      </c>
      <c r="C2102" t="s">
        <v>276</v>
      </c>
      <c r="D2102" t="s">
        <v>68</v>
      </c>
      <c r="E2102">
        <v>20.8</v>
      </c>
      <c r="F2102">
        <v>56.1</v>
      </c>
      <c r="G2102">
        <v>25</v>
      </c>
      <c r="H2102">
        <v>74.5</v>
      </c>
      <c r="I2102">
        <v>31.1</v>
      </c>
      <c r="J2102">
        <v>59.8</v>
      </c>
      <c r="K2102" s="1">
        <v>16667</v>
      </c>
      <c r="L2102">
        <v>11.9</v>
      </c>
      <c r="M2102" s="2">
        <v>7.0000000000000007E-2</v>
      </c>
      <c r="N2102">
        <v>2016</v>
      </c>
      <c r="O2102" s="10">
        <f t="shared" si="103"/>
        <v>42667</v>
      </c>
      <c r="P2102">
        <f t="shared" si="101"/>
        <v>2</v>
      </c>
    </row>
    <row r="2103" spans="1:16" x14ac:dyDescent="0.2">
      <c r="A2103">
        <f t="shared" si="102"/>
        <v>2102</v>
      </c>
      <c r="B2103" t="s">
        <v>560</v>
      </c>
      <c r="C2103" t="s">
        <v>405</v>
      </c>
      <c r="D2103" t="s">
        <v>226</v>
      </c>
      <c r="E2103">
        <v>34.1</v>
      </c>
      <c r="F2103">
        <v>77.3</v>
      </c>
      <c r="G2103">
        <v>32</v>
      </c>
      <c r="H2103">
        <v>54.6</v>
      </c>
      <c r="I2103">
        <v>86.5</v>
      </c>
      <c r="J2103">
        <v>59.8</v>
      </c>
      <c r="K2103" s="1">
        <v>26419</v>
      </c>
      <c r="L2103">
        <v>52</v>
      </c>
      <c r="M2103" s="2">
        <v>0.27</v>
      </c>
      <c r="N2103">
        <v>2016</v>
      </c>
      <c r="O2103" s="10">
        <f t="shared" si="103"/>
        <v>42668</v>
      </c>
      <c r="P2103">
        <f t="shared" si="101"/>
        <v>3</v>
      </c>
    </row>
    <row r="2104" spans="1:16" x14ac:dyDescent="0.2">
      <c r="A2104">
        <f t="shared" si="102"/>
        <v>2103</v>
      </c>
      <c r="B2104" t="s">
        <v>560</v>
      </c>
      <c r="C2104" t="s">
        <v>327</v>
      </c>
      <c r="D2104" t="s">
        <v>14</v>
      </c>
      <c r="E2104">
        <v>34.9</v>
      </c>
      <c r="F2104">
        <v>29.5</v>
      </c>
      <c r="G2104">
        <v>38.200000000000003</v>
      </c>
      <c r="H2104">
        <v>54.2</v>
      </c>
      <c r="I2104">
        <v>43.3</v>
      </c>
      <c r="J2104">
        <v>59.8</v>
      </c>
      <c r="K2104" s="1">
        <v>30850</v>
      </c>
      <c r="L2104">
        <v>18.600000000000001</v>
      </c>
      <c r="M2104" s="2">
        <v>0.1</v>
      </c>
      <c r="N2104">
        <v>2016</v>
      </c>
      <c r="O2104" s="10">
        <f t="shared" si="103"/>
        <v>42669</v>
      </c>
      <c r="P2104">
        <f t="shared" si="101"/>
        <v>4</v>
      </c>
    </row>
    <row r="2105" spans="1:16" x14ac:dyDescent="0.2">
      <c r="A2105">
        <f t="shared" si="102"/>
        <v>2104</v>
      </c>
      <c r="B2105" t="s">
        <v>560</v>
      </c>
      <c r="C2105" t="s">
        <v>325</v>
      </c>
      <c r="D2105" t="s">
        <v>57</v>
      </c>
      <c r="E2105">
        <v>25.8</v>
      </c>
      <c r="F2105">
        <v>86.8</v>
      </c>
      <c r="G2105">
        <v>28.4</v>
      </c>
      <c r="H2105">
        <v>59.3</v>
      </c>
      <c r="I2105">
        <v>57.9</v>
      </c>
      <c r="J2105">
        <v>59.8</v>
      </c>
      <c r="K2105" s="1">
        <v>16489</v>
      </c>
      <c r="L2105">
        <v>25.4</v>
      </c>
      <c r="M2105" s="2">
        <v>0.24</v>
      </c>
      <c r="N2105">
        <v>2016</v>
      </c>
      <c r="O2105" s="10">
        <f t="shared" si="103"/>
        <v>42670</v>
      </c>
      <c r="P2105">
        <f t="shared" si="101"/>
        <v>5</v>
      </c>
    </row>
    <row r="2106" spans="1:16" x14ac:dyDescent="0.2">
      <c r="A2106">
        <f t="shared" si="102"/>
        <v>2105</v>
      </c>
      <c r="B2106" t="s">
        <v>560</v>
      </c>
      <c r="C2106" t="s">
        <v>236</v>
      </c>
      <c r="D2106" t="s">
        <v>59</v>
      </c>
      <c r="E2106">
        <v>44.3</v>
      </c>
      <c r="F2106">
        <v>19.600000000000001</v>
      </c>
      <c r="G2106">
        <v>46</v>
      </c>
      <c r="H2106">
        <v>36.1</v>
      </c>
      <c r="I2106">
        <v>96.2</v>
      </c>
      <c r="J2106">
        <v>59.8</v>
      </c>
      <c r="K2106" s="1">
        <v>47508</v>
      </c>
      <c r="L2106">
        <v>15.9</v>
      </c>
      <c r="M2106" s="2">
        <v>0.05</v>
      </c>
      <c r="N2106">
        <v>2016</v>
      </c>
      <c r="O2106" s="10">
        <f t="shared" si="103"/>
        <v>42671</v>
      </c>
      <c r="P2106">
        <f t="shared" si="101"/>
        <v>6</v>
      </c>
    </row>
    <row r="2107" spans="1:16" x14ac:dyDescent="0.2">
      <c r="A2107">
        <f t="shared" si="102"/>
        <v>2106</v>
      </c>
      <c r="B2107" t="s">
        <v>355</v>
      </c>
      <c r="C2107" t="s">
        <v>330</v>
      </c>
      <c r="D2107" t="s">
        <v>20</v>
      </c>
      <c r="E2107">
        <v>21.6</v>
      </c>
      <c r="F2107">
        <v>72.2</v>
      </c>
      <c r="G2107">
        <v>18.899999999999999</v>
      </c>
      <c r="H2107">
        <v>67.2</v>
      </c>
      <c r="I2107">
        <v>31.3</v>
      </c>
      <c r="J2107">
        <v>59.8</v>
      </c>
      <c r="K2107" s="1">
        <v>9252</v>
      </c>
      <c r="L2107">
        <v>19.2</v>
      </c>
      <c r="M2107" s="2">
        <v>0.18</v>
      </c>
      <c r="N2107">
        <v>2016</v>
      </c>
      <c r="O2107" s="10">
        <f t="shared" si="103"/>
        <v>42672</v>
      </c>
      <c r="P2107">
        <f t="shared" si="101"/>
        <v>7</v>
      </c>
    </row>
    <row r="2108" spans="1:16" x14ac:dyDescent="0.2">
      <c r="A2108">
        <f t="shared" si="102"/>
        <v>2107</v>
      </c>
      <c r="B2108" t="s">
        <v>355</v>
      </c>
      <c r="C2108" t="s">
        <v>511</v>
      </c>
      <c r="D2108" t="s">
        <v>14</v>
      </c>
      <c r="E2108">
        <v>25.1</v>
      </c>
      <c r="F2108">
        <v>53.5</v>
      </c>
      <c r="G2108">
        <v>23.1</v>
      </c>
      <c r="H2108">
        <v>63</v>
      </c>
      <c r="I2108">
        <v>51.2</v>
      </c>
      <c r="J2108">
        <v>59.8</v>
      </c>
      <c r="K2108" s="1">
        <v>3837</v>
      </c>
      <c r="L2108">
        <v>8.1999999999999993</v>
      </c>
      <c r="M2108" s="2">
        <v>7.0000000000000007E-2</v>
      </c>
      <c r="N2108">
        <v>2016</v>
      </c>
      <c r="O2108" s="10">
        <f t="shared" si="103"/>
        <v>42673</v>
      </c>
      <c r="P2108">
        <f t="shared" si="101"/>
        <v>1</v>
      </c>
    </row>
    <row r="2109" spans="1:16" x14ac:dyDescent="0.2">
      <c r="A2109">
        <f t="shared" si="102"/>
        <v>2108</v>
      </c>
      <c r="B2109" t="s">
        <v>355</v>
      </c>
      <c r="C2109" t="s">
        <v>331</v>
      </c>
      <c r="D2109" t="s">
        <v>177</v>
      </c>
      <c r="E2109">
        <v>35.6</v>
      </c>
      <c r="F2109">
        <v>48.6</v>
      </c>
      <c r="G2109">
        <v>30.9</v>
      </c>
      <c r="H2109">
        <v>46.9</v>
      </c>
      <c r="I2109">
        <v>33</v>
      </c>
      <c r="J2109">
        <v>59.8</v>
      </c>
      <c r="K2109" s="1">
        <v>28296</v>
      </c>
      <c r="L2109">
        <v>13</v>
      </c>
      <c r="M2109" s="2">
        <v>0.15</v>
      </c>
      <c r="N2109">
        <v>2016</v>
      </c>
      <c r="O2109" s="10">
        <f t="shared" si="103"/>
        <v>42674</v>
      </c>
      <c r="P2109">
        <f t="shared" si="101"/>
        <v>2</v>
      </c>
    </row>
    <row r="2110" spans="1:16" x14ac:dyDescent="0.2">
      <c r="A2110">
        <f t="shared" si="102"/>
        <v>2109</v>
      </c>
      <c r="B2110" t="s">
        <v>355</v>
      </c>
      <c r="C2110" t="s">
        <v>308</v>
      </c>
      <c r="D2110" t="s">
        <v>20</v>
      </c>
      <c r="E2110">
        <v>22.6</v>
      </c>
      <c r="F2110">
        <v>81.3</v>
      </c>
      <c r="G2110">
        <v>22.1</v>
      </c>
      <c r="H2110">
        <v>65.400000000000006</v>
      </c>
      <c r="I2110">
        <v>31</v>
      </c>
      <c r="J2110">
        <v>59.8</v>
      </c>
      <c r="K2110" s="1">
        <v>9567</v>
      </c>
      <c r="L2110">
        <v>19.5</v>
      </c>
      <c r="M2110" s="2">
        <v>0.22</v>
      </c>
      <c r="N2110">
        <v>2016</v>
      </c>
      <c r="O2110" s="10">
        <f t="shared" si="103"/>
        <v>42675</v>
      </c>
      <c r="P2110">
        <f t="shared" si="101"/>
        <v>3</v>
      </c>
    </row>
    <row r="2111" spans="1:16" x14ac:dyDescent="0.2">
      <c r="A2111">
        <f t="shared" si="102"/>
        <v>2110</v>
      </c>
      <c r="B2111" t="s">
        <v>355</v>
      </c>
      <c r="C2111" t="s">
        <v>527</v>
      </c>
      <c r="D2111" t="s">
        <v>70</v>
      </c>
      <c r="E2111">
        <v>30.9</v>
      </c>
      <c r="F2111">
        <v>50</v>
      </c>
      <c r="G2111">
        <v>32.700000000000003</v>
      </c>
      <c r="H2111">
        <v>50</v>
      </c>
      <c r="I2111">
        <v>46</v>
      </c>
      <c r="J2111">
        <v>59.8</v>
      </c>
      <c r="K2111" s="1">
        <v>18590</v>
      </c>
      <c r="L2111">
        <v>25.6</v>
      </c>
      <c r="M2111" s="2">
        <v>0.11</v>
      </c>
      <c r="N2111">
        <v>2016</v>
      </c>
      <c r="O2111" s="10">
        <f t="shared" si="103"/>
        <v>42676</v>
      </c>
      <c r="P2111">
        <f t="shared" si="101"/>
        <v>4</v>
      </c>
    </row>
    <row r="2112" spans="1:16" x14ac:dyDescent="0.2">
      <c r="A2112">
        <f t="shared" si="102"/>
        <v>2111</v>
      </c>
      <c r="B2112" t="s">
        <v>355</v>
      </c>
      <c r="C2112" t="s">
        <v>229</v>
      </c>
      <c r="D2112" t="s">
        <v>14</v>
      </c>
      <c r="E2112">
        <v>31.3</v>
      </c>
      <c r="F2112">
        <v>28.3</v>
      </c>
      <c r="G2112">
        <v>20.399999999999999</v>
      </c>
      <c r="H2112">
        <v>72.099999999999994</v>
      </c>
      <c r="I2112">
        <v>35.299999999999997</v>
      </c>
      <c r="J2112">
        <v>59.8</v>
      </c>
      <c r="K2112" s="1">
        <v>36108</v>
      </c>
      <c r="L2112">
        <v>15.7</v>
      </c>
      <c r="M2112" s="2">
        <v>0.06</v>
      </c>
      <c r="N2112">
        <v>2016</v>
      </c>
      <c r="O2112" s="10">
        <f t="shared" si="103"/>
        <v>42677</v>
      </c>
      <c r="P2112">
        <f t="shared" si="101"/>
        <v>5</v>
      </c>
    </row>
    <row r="2113" spans="1:16" x14ac:dyDescent="0.2">
      <c r="A2113">
        <f t="shared" si="102"/>
        <v>2112</v>
      </c>
      <c r="B2113" t="s">
        <v>355</v>
      </c>
      <c r="C2113" t="s">
        <v>474</v>
      </c>
      <c r="D2113" t="s">
        <v>14</v>
      </c>
      <c r="E2113">
        <v>35.9</v>
      </c>
      <c r="F2113">
        <v>43.1</v>
      </c>
      <c r="G2113">
        <v>25.6</v>
      </c>
      <c r="H2113">
        <v>57</v>
      </c>
      <c r="I2113">
        <v>30.9</v>
      </c>
      <c r="J2113">
        <v>59.8</v>
      </c>
      <c r="K2113" s="1">
        <v>25742</v>
      </c>
      <c r="L2113">
        <v>13</v>
      </c>
      <c r="M2113" s="2">
        <v>0.11</v>
      </c>
      <c r="N2113">
        <v>2016</v>
      </c>
      <c r="O2113" s="10">
        <f t="shared" si="103"/>
        <v>42678</v>
      </c>
      <c r="P2113">
        <f t="shared" si="101"/>
        <v>6</v>
      </c>
    </row>
    <row r="2114" spans="1:16" x14ac:dyDescent="0.2">
      <c r="A2114">
        <f t="shared" si="102"/>
        <v>2113</v>
      </c>
      <c r="B2114" t="s">
        <v>355</v>
      </c>
      <c r="C2114" t="s">
        <v>413</v>
      </c>
      <c r="D2114" t="s">
        <v>57</v>
      </c>
      <c r="E2114">
        <v>22.4</v>
      </c>
      <c r="F2114">
        <v>76.900000000000006</v>
      </c>
      <c r="G2114">
        <v>21.9</v>
      </c>
      <c r="H2114">
        <v>66.8</v>
      </c>
      <c r="I2114">
        <v>30</v>
      </c>
      <c r="J2114">
        <v>59.8</v>
      </c>
      <c r="K2114" s="1">
        <v>32713</v>
      </c>
      <c r="L2114">
        <v>30.4</v>
      </c>
      <c r="M2114" s="2">
        <v>0.17</v>
      </c>
      <c r="N2114">
        <v>2016</v>
      </c>
      <c r="O2114" s="10">
        <f t="shared" si="103"/>
        <v>42679</v>
      </c>
      <c r="P2114">
        <f t="shared" si="101"/>
        <v>7</v>
      </c>
    </row>
    <row r="2115" spans="1:16" x14ac:dyDescent="0.2">
      <c r="A2115">
        <f t="shared" si="102"/>
        <v>2114</v>
      </c>
      <c r="B2115" t="s">
        <v>355</v>
      </c>
      <c r="C2115" t="s">
        <v>278</v>
      </c>
      <c r="D2115" t="s">
        <v>20</v>
      </c>
      <c r="E2115">
        <v>33.9</v>
      </c>
      <c r="F2115">
        <v>93.7</v>
      </c>
      <c r="G2115">
        <v>33.299999999999997</v>
      </c>
      <c r="H2115">
        <v>38.6</v>
      </c>
      <c r="I2115">
        <v>28.9</v>
      </c>
      <c r="J2115">
        <v>59.8</v>
      </c>
      <c r="K2115" s="1">
        <v>12695</v>
      </c>
      <c r="L2115">
        <v>19.8</v>
      </c>
      <c r="M2115" s="2">
        <v>0.39</v>
      </c>
      <c r="N2115">
        <v>2016</v>
      </c>
      <c r="O2115" s="10">
        <f t="shared" si="103"/>
        <v>42680</v>
      </c>
      <c r="P2115">
        <f t="shared" ref="P2115:P2178" si="104" xml:space="preserve"> WEEKDAY(O:O,1)</f>
        <v>1</v>
      </c>
    </row>
    <row r="2116" spans="1:16" x14ac:dyDescent="0.2">
      <c r="A2116">
        <f t="shared" ref="A2116:A2179" si="105">A2115+1</f>
        <v>2115</v>
      </c>
      <c r="B2116" t="s">
        <v>355</v>
      </c>
      <c r="C2116" t="s">
        <v>364</v>
      </c>
      <c r="D2116" t="s">
        <v>14</v>
      </c>
      <c r="E2116">
        <v>29.6</v>
      </c>
      <c r="F2116">
        <v>36.9</v>
      </c>
      <c r="G2116">
        <v>21.2</v>
      </c>
      <c r="H2116">
        <v>64.900000000000006</v>
      </c>
      <c r="I2116">
        <v>29.1</v>
      </c>
      <c r="J2116">
        <v>59.8</v>
      </c>
      <c r="K2116" s="1">
        <v>26622</v>
      </c>
      <c r="L2116">
        <v>17</v>
      </c>
      <c r="M2116" s="2">
        <v>7.0000000000000007E-2</v>
      </c>
      <c r="N2116">
        <v>2016</v>
      </c>
      <c r="O2116" s="10">
        <f t="shared" si="103"/>
        <v>42681</v>
      </c>
      <c r="P2116">
        <f t="shared" si="104"/>
        <v>2</v>
      </c>
    </row>
    <row r="2117" spans="1:16" x14ac:dyDescent="0.2">
      <c r="A2117">
        <f t="shared" si="105"/>
        <v>2116</v>
      </c>
      <c r="B2117" t="s">
        <v>355</v>
      </c>
      <c r="C2117" t="s">
        <v>568</v>
      </c>
      <c r="D2117" t="s">
        <v>70</v>
      </c>
      <c r="E2117">
        <v>30.1</v>
      </c>
      <c r="F2117">
        <v>41.7</v>
      </c>
      <c r="G2117">
        <v>23.5</v>
      </c>
      <c r="H2117">
        <v>61.3</v>
      </c>
      <c r="I2117">
        <v>32.6</v>
      </c>
      <c r="J2117">
        <v>59.8</v>
      </c>
      <c r="K2117" s="1">
        <v>10931</v>
      </c>
      <c r="L2117">
        <v>24</v>
      </c>
      <c r="M2117" s="2">
        <v>0.06</v>
      </c>
      <c r="N2117">
        <v>2016</v>
      </c>
      <c r="O2117" s="10">
        <f t="shared" si="103"/>
        <v>42682</v>
      </c>
      <c r="P2117">
        <f t="shared" si="104"/>
        <v>3</v>
      </c>
    </row>
    <row r="2118" spans="1:16" x14ac:dyDescent="0.2">
      <c r="A2118">
        <f t="shared" si="105"/>
        <v>2117</v>
      </c>
      <c r="B2118" t="s">
        <v>355</v>
      </c>
      <c r="C2118" t="s">
        <v>569</v>
      </c>
      <c r="D2118" t="s">
        <v>47</v>
      </c>
      <c r="E2118">
        <v>35.200000000000003</v>
      </c>
      <c r="F2118">
        <v>36.200000000000003</v>
      </c>
      <c r="G2118">
        <v>42</v>
      </c>
      <c r="H2118">
        <v>43.7</v>
      </c>
      <c r="I2118">
        <v>45.2</v>
      </c>
      <c r="J2118">
        <v>59.8</v>
      </c>
      <c r="K2118" s="1">
        <v>1394</v>
      </c>
      <c r="L2118">
        <v>9.6</v>
      </c>
      <c r="M2118" s="2">
        <v>0.08</v>
      </c>
      <c r="N2118">
        <v>2016</v>
      </c>
      <c r="O2118" s="10">
        <f t="shared" si="103"/>
        <v>42683</v>
      </c>
      <c r="P2118">
        <f t="shared" si="104"/>
        <v>4</v>
      </c>
    </row>
    <row r="2119" spans="1:16" x14ac:dyDescent="0.2">
      <c r="A2119">
        <f t="shared" si="105"/>
        <v>2118</v>
      </c>
      <c r="B2119" t="s">
        <v>355</v>
      </c>
      <c r="C2119" t="s">
        <v>570</v>
      </c>
      <c r="D2119" t="s">
        <v>70</v>
      </c>
      <c r="E2119">
        <v>30.9</v>
      </c>
      <c r="F2119">
        <v>50.3</v>
      </c>
      <c r="G2119">
        <v>33.799999999999997</v>
      </c>
      <c r="H2119">
        <v>51.5</v>
      </c>
      <c r="I2119">
        <v>52.8</v>
      </c>
      <c r="J2119">
        <v>59.8</v>
      </c>
      <c r="K2119" s="1">
        <v>9163</v>
      </c>
      <c r="L2119">
        <v>41.2</v>
      </c>
      <c r="M2119" s="2">
        <v>0.13</v>
      </c>
      <c r="N2119">
        <v>2016</v>
      </c>
      <c r="O2119" s="10">
        <f t="shared" si="103"/>
        <v>42684</v>
      </c>
      <c r="P2119">
        <f t="shared" si="104"/>
        <v>5</v>
      </c>
    </row>
    <row r="2120" spans="1:16" x14ac:dyDescent="0.2">
      <c r="A2120">
        <f t="shared" si="105"/>
        <v>2119</v>
      </c>
      <c r="B2120" t="s">
        <v>355</v>
      </c>
      <c r="C2120" t="s">
        <v>225</v>
      </c>
      <c r="D2120" t="s">
        <v>226</v>
      </c>
      <c r="E2120">
        <v>23.6</v>
      </c>
      <c r="F2120">
        <v>95.7</v>
      </c>
      <c r="G2120">
        <v>16.899999999999999</v>
      </c>
      <c r="H2120">
        <v>67.3</v>
      </c>
      <c r="I2120">
        <v>39.9</v>
      </c>
      <c r="J2120">
        <v>59.8</v>
      </c>
      <c r="K2120" s="1">
        <v>18209</v>
      </c>
      <c r="L2120">
        <v>16.899999999999999</v>
      </c>
      <c r="M2120" s="2">
        <v>0.39</v>
      </c>
      <c r="N2120">
        <v>2016</v>
      </c>
      <c r="O2120" s="10">
        <f t="shared" si="103"/>
        <v>42685</v>
      </c>
      <c r="P2120">
        <f t="shared" si="104"/>
        <v>6</v>
      </c>
    </row>
    <row r="2121" spans="1:16" x14ac:dyDescent="0.2">
      <c r="A2121">
        <f t="shared" si="105"/>
        <v>2120</v>
      </c>
      <c r="B2121" t="s">
        <v>355</v>
      </c>
      <c r="C2121" t="s">
        <v>571</v>
      </c>
      <c r="D2121" t="s">
        <v>335</v>
      </c>
      <c r="E2121">
        <v>21.9</v>
      </c>
      <c r="F2121">
        <v>25.5</v>
      </c>
      <c r="G2121">
        <v>12.3</v>
      </c>
      <c r="H2121">
        <v>87.5</v>
      </c>
      <c r="I2121">
        <v>42.4</v>
      </c>
      <c r="J2121">
        <v>59.8</v>
      </c>
      <c r="K2121" s="1">
        <v>23321</v>
      </c>
      <c r="L2121">
        <v>12.2</v>
      </c>
      <c r="M2121" s="2">
        <v>0.06</v>
      </c>
      <c r="N2121">
        <v>2016</v>
      </c>
      <c r="O2121" s="10">
        <f t="shared" si="103"/>
        <v>42686</v>
      </c>
      <c r="P2121">
        <f t="shared" si="104"/>
        <v>7</v>
      </c>
    </row>
    <row r="2122" spans="1:16" x14ac:dyDescent="0.2">
      <c r="A2122">
        <f t="shared" si="105"/>
        <v>2121</v>
      </c>
      <c r="B2122" t="s">
        <v>355</v>
      </c>
      <c r="C2122" t="s">
        <v>450</v>
      </c>
      <c r="D2122" t="s">
        <v>20</v>
      </c>
      <c r="E2122">
        <v>24.6</v>
      </c>
      <c r="F2122">
        <v>87.2</v>
      </c>
      <c r="G2122">
        <v>19.100000000000001</v>
      </c>
      <c r="H2122">
        <v>60.9</v>
      </c>
      <c r="I2122">
        <v>28.8</v>
      </c>
      <c r="J2122">
        <v>59.8</v>
      </c>
      <c r="K2122" s="1">
        <v>17638</v>
      </c>
      <c r="L2122">
        <v>14.4</v>
      </c>
      <c r="M2122" s="2">
        <v>0.27</v>
      </c>
      <c r="N2122">
        <v>2016</v>
      </c>
      <c r="O2122" s="10">
        <f t="shared" si="103"/>
        <v>42687</v>
      </c>
      <c r="P2122">
        <f t="shared" si="104"/>
        <v>1</v>
      </c>
    </row>
    <row r="2123" spans="1:16" x14ac:dyDescent="0.2">
      <c r="A2123">
        <f t="shared" si="105"/>
        <v>2122</v>
      </c>
      <c r="B2123" t="s">
        <v>355</v>
      </c>
      <c r="C2123" t="s">
        <v>424</v>
      </c>
      <c r="D2123" t="s">
        <v>70</v>
      </c>
      <c r="E2123">
        <v>36.5</v>
      </c>
      <c r="F2123">
        <v>43.2</v>
      </c>
      <c r="G2123">
        <v>36.9</v>
      </c>
      <c r="H2123">
        <v>39</v>
      </c>
      <c r="I2123">
        <v>69.599999999999994</v>
      </c>
      <c r="J2123">
        <v>59.8</v>
      </c>
      <c r="K2123" s="1">
        <v>22401</v>
      </c>
      <c r="L2123">
        <v>62.7</v>
      </c>
      <c r="M2123" s="2">
        <v>0.12</v>
      </c>
      <c r="N2123">
        <v>2016</v>
      </c>
      <c r="O2123" s="10">
        <f t="shared" si="103"/>
        <v>42688</v>
      </c>
      <c r="P2123">
        <f t="shared" si="104"/>
        <v>2</v>
      </c>
    </row>
    <row r="2124" spans="1:16" x14ac:dyDescent="0.2">
      <c r="A2124">
        <f t="shared" si="105"/>
        <v>2123</v>
      </c>
      <c r="B2124" t="s">
        <v>355</v>
      </c>
      <c r="C2124" t="s">
        <v>295</v>
      </c>
      <c r="D2124" t="s">
        <v>57</v>
      </c>
      <c r="E2124">
        <v>28.5</v>
      </c>
      <c r="F2124">
        <v>90</v>
      </c>
      <c r="G2124">
        <v>27.2</v>
      </c>
      <c r="H2124">
        <v>52.3</v>
      </c>
      <c r="I2124">
        <v>33.1</v>
      </c>
      <c r="J2124">
        <v>59.8</v>
      </c>
      <c r="K2124" s="1">
        <v>27930</v>
      </c>
      <c r="L2124">
        <v>20</v>
      </c>
      <c r="M2124" s="2">
        <v>0.44</v>
      </c>
      <c r="N2124">
        <v>2016</v>
      </c>
      <c r="O2124" s="10">
        <f t="shared" si="103"/>
        <v>42689</v>
      </c>
      <c r="P2124">
        <f t="shared" si="104"/>
        <v>3</v>
      </c>
    </row>
    <row r="2125" spans="1:16" x14ac:dyDescent="0.2">
      <c r="A2125">
        <f t="shared" si="105"/>
        <v>2124</v>
      </c>
      <c r="B2125" t="s">
        <v>355</v>
      </c>
      <c r="C2125" t="s">
        <v>572</v>
      </c>
      <c r="D2125" t="s">
        <v>14</v>
      </c>
      <c r="E2125">
        <v>25.4</v>
      </c>
      <c r="F2125">
        <v>30.4</v>
      </c>
      <c r="G2125">
        <v>12.1</v>
      </c>
      <c r="H2125">
        <v>85.2</v>
      </c>
      <c r="I2125">
        <v>31.8</v>
      </c>
      <c r="J2125">
        <v>59.8</v>
      </c>
      <c r="K2125" s="1">
        <v>1211</v>
      </c>
      <c r="L2125">
        <v>0.6</v>
      </c>
      <c r="M2125" s="2">
        <v>0.05</v>
      </c>
      <c r="N2125">
        <v>2016</v>
      </c>
      <c r="O2125" s="10">
        <f t="shared" si="103"/>
        <v>42690</v>
      </c>
      <c r="P2125">
        <f t="shared" si="104"/>
        <v>4</v>
      </c>
    </row>
    <row r="2126" spans="1:16" x14ac:dyDescent="0.2">
      <c r="A2126">
        <f t="shared" si="105"/>
        <v>2125</v>
      </c>
      <c r="B2126" t="s">
        <v>355</v>
      </c>
      <c r="C2126" t="s">
        <v>302</v>
      </c>
      <c r="D2126" t="s">
        <v>299</v>
      </c>
      <c r="E2126">
        <v>30.5</v>
      </c>
      <c r="F2126">
        <v>37.700000000000003</v>
      </c>
      <c r="G2126">
        <v>24.2</v>
      </c>
      <c r="H2126">
        <v>64.8</v>
      </c>
      <c r="I2126">
        <v>40.9</v>
      </c>
      <c r="J2126">
        <v>59.8</v>
      </c>
      <c r="K2126" s="1">
        <v>58618</v>
      </c>
      <c r="L2126">
        <v>24.3</v>
      </c>
      <c r="M2126" s="2">
        <v>0.05</v>
      </c>
      <c r="N2126">
        <v>2016</v>
      </c>
      <c r="O2126" s="10">
        <f t="shared" ref="O2126:O2170" si="106">DATE(N2126,1,A323)</f>
        <v>42691</v>
      </c>
      <c r="P2126">
        <f t="shared" si="104"/>
        <v>5</v>
      </c>
    </row>
    <row r="2127" spans="1:16" x14ac:dyDescent="0.2">
      <c r="A2127">
        <f t="shared" si="105"/>
        <v>2126</v>
      </c>
      <c r="B2127" t="s">
        <v>355</v>
      </c>
      <c r="C2127" t="s">
        <v>303</v>
      </c>
      <c r="D2127" t="s">
        <v>299</v>
      </c>
      <c r="E2127">
        <v>24.3</v>
      </c>
      <c r="F2127">
        <v>34.299999999999997</v>
      </c>
      <c r="G2127">
        <v>25.5</v>
      </c>
      <c r="H2127">
        <v>65.8</v>
      </c>
      <c r="I2127">
        <v>46.6</v>
      </c>
      <c r="J2127">
        <v>59.8</v>
      </c>
      <c r="K2127" s="1">
        <v>33370</v>
      </c>
      <c r="L2127">
        <v>72.5</v>
      </c>
      <c r="M2127" s="2">
        <v>0.05</v>
      </c>
      <c r="N2127">
        <v>2016</v>
      </c>
      <c r="O2127" s="10">
        <f t="shared" si="106"/>
        <v>42692</v>
      </c>
      <c r="P2127">
        <f t="shared" si="104"/>
        <v>6</v>
      </c>
    </row>
    <row r="2128" spans="1:16" x14ac:dyDescent="0.2">
      <c r="A2128">
        <f t="shared" si="105"/>
        <v>2127</v>
      </c>
      <c r="B2128" t="s">
        <v>355</v>
      </c>
      <c r="C2128" t="s">
        <v>336</v>
      </c>
      <c r="D2128" t="s">
        <v>62</v>
      </c>
      <c r="E2128">
        <v>38.700000000000003</v>
      </c>
      <c r="F2128">
        <v>54.4</v>
      </c>
      <c r="G2128">
        <v>16.7</v>
      </c>
      <c r="H2128">
        <v>59.5</v>
      </c>
      <c r="I2128">
        <v>31.9</v>
      </c>
      <c r="J2128">
        <v>59.8</v>
      </c>
      <c r="K2128" s="1">
        <v>36731</v>
      </c>
      <c r="L2128">
        <v>18.399999999999999</v>
      </c>
      <c r="M2128" s="2">
        <v>0.14000000000000001</v>
      </c>
      <c r="N2128">
        <v>2016</v>
      </c>
      <c r="O2128" s="10">
        <f t="shared" si="106"/>
        <v>42693</v>
      </c>
      <c r="P2128">
        <f t="shared" si="104"/>
        <v>7</v>
      </c>
    </row>
    <row r="2129" spans="1:16" x14ac:dyDescent="0.2">
      <c r="A2129">
        <f t="shared" si="105"/>
        <v>2128</v>
      </c>
      <c r="B2129" t="s">
        <v>355</v>
      </c>
      <c r="C2129" t="s">
        <v>271</v>
      </c>
      <c r="D2129" t="s">
        <v>44</v>
      </c>
      <c r="E2129">
        <v>40.799999999999997</v>
      </c>
      <c r="F2129">
        <v>27.4</v>
      </c>
      <c r="G2129">
        <v>38.9</v>
      </c>
      <c r="H2129">
        <v>40.1</v>
      </c>
      <c r="I2129">
        <v>91.4</v>
      </c>
      <c r="J2129">
        <v>59.8</v>
      </c>
      <c r="K2129" s="1">
        <v>15529</v>
      </c>
      <c r="L2129">
        <v>7.9</v>
      </c>
      <c r="M2129" s="2">
        <v>0.1</v>
      </c>
      <c r="N2129">
        <v>2016</v>
      </c>
      <c r="O2129" s="10">
        <f t="shared" si="106"/>
        <v>42694</v>
      </c>
      <c r="P2129">
        <f t="shared" si="104"/>
        <v>1</v>
      </c>
    </row>
    <row r="2130" spans="1:16" x14ac:dyDescent="0.2">
      <c r="A2130">
        <f t="shared" si="105"/>
        <v>2129</v>
      </c>
      <c r="B2130" t="s">
        <v>355</v>
      </c>
      <c r="C2130" t="s">
        <v>573</v>
      </c>
      <c r="D2130" t="s">
        <v>299</v>
      </c>
      <c r="E2130">
        <v>24.7</v>
      </c>
      <c r="F2130">
        <v>21.1</v>
      </c>
      <c r="G2130">
        <v>14.8</v>
      </c>
      <c r="H2130">
        <v>81.3</v>
      </c>
      <c r="I2130">
        <v>47.4</v>
      </c>
      <c r="J2130">
        <v>59.8</v>
      </c>
      <c r="K2130" s="1">
        <v>83653</v>
      </c>
      <c r="L2130">
        <v>64.2</v>
      </c>
      <c r="M2130" s="2">
        <v>0.01</v>
      </c>
      <c r="N2130">
        <v>2016</v>
      </c>
      <c r="O2130" s="10">
        <f t="shared" si="106"/>
        <v>42695</v>
      </c>
      <c r="P2130">
        <f t="shared" si="104"/>
        <v>2</v>
      </c>
    </row>
    <row r="2131" spans="1:16" x14ac:dyDescent="0.2">
      <c r="A2131">
        <f t="shared" si="105"/>
        <v>2130</v>
      </c>
      <c r="B2131" t="s">
        <v>355</v>
      </c>
      <c r="C2131" t="s">
        <v>218</v>
      </c>
      <c r="D2131" t="s">
        <v>135</v>
      </c>
      <c r="E2131">
        <v>32.9</v>
      </c>
      <c r="F2131">
        <v>32</v>
      </c>
      <c r="G2131">
        <v>45.4</v>
      </c>
      <c r="H2131">
        <v>34.200000000000003</v>
      </c>
      <c r="I2131">
        <v>96.9</v>
      </c>
      <c r="J2131">
        <v>59.8</v>
      </c>
      <c r="K2131" s="1">
        <v>12646</v>
      </c>
      <c r="L2131">
        <v>16.600000000000001</v>
      </c>
      <c r="M2131" s="2">
        <v>0.05</v>
      </c>
      <c r="N2131">
        <v>2016</v>
      </c>
      <c r="O2131" s="10">
        <f t="shared" si="106"/>
        <v>42696</v>
      </c>
      <c r="P2131">
        <f t="shared" si="104"/>
        <v>3</v>
      </c>
    </row>
    <row r="2132" spans="1:16" x14ac:dyDescent="0.2">
      <c r="A2132">
        <f t="shared" si="105"/>
        <v>2131</v>
      </c>
      <c r="B2132" t="s">
        <v>355</v>
      </c>
      <c r="C2132" t="s">
        <v>473</v>
      </c>
      <c r="D2132" t="s">
        <v>335</v>
      </c>
      <c r="E2132">
        <v>43.9</v>
      </c>
      <c r="F2132">
        <v>27.5</v>
      </c>
      <c r="G2132">
        <v>24.1</v>
      </c>
      <c r="H2132">
        <v>52.8</v>
      </c>
      <c r="I2132">
        <v>28.1</v>
      </c>
      <c r="J2132">
        <v>59.8</v>
      </c>
      <c r="K2132" s="1">
        <v>7801</v>
      </c>
      <c r="L2132">
        <v>7.3</v>
      </c>
      <c r="M2132" s="2">
        <v>7.0000000000000007E-2</v>
      </c>
      <c r="N2132">
        <v>2016</v>
      </c>
      <c r="O2132" s="10">
        <f t="shared" si="106"/>
        <v>42697</v>
      </c>
      <c r="P2132">
        <f t="shared" si="104"/>
        <v>4</v>
      </c>
    </row>
    <row r="2133" spans="1:16" x14ac:dyDescent="0.2">
      <c r="A2133">
        <f t="shared" si="105"/>
        <v>2132</v>
      </c>
      <c r="B2133" t="s">
        <v>355</v>
      </c>
      <c r="C2133" t="s">
        <v>373</v>
      </c>
      <c r="D2133" t="s">
        <v>135</v>
      </c>
      <c r="E2133">
        <v>31.7</v>
      </c>
      <c r="F2133">
        <v>30.5</v>
      </c>
      <c r="G2133">
        <v>43.1</v>
      </c>
      <c r="H2133">
        <v>39.1</v>
      </c>
      <c r="I2133">
        <v>92.2</v>
      </c>
      <c r="J2133">
        <v>59.8</v>
      </c>
      <c r="K2133" s="1">
        <v>7446</v>
      </c>
      <c r="L2133">
        <v>17.399999999999999</v>
      </c>
      <c r="M2133" s="2">
        <v>0.11</v>
      </c>
      <c r="N2133">
        <v>2016</v>
      </c>
      <c r="O2133" s="10">
        <f t="shared" si="106"/>
        <v>42698</v>
      </c>
      <c r="P2133">
        <f t="shared" si="104"/>
        <v>5</v>
      </c>
    </row>
    <row r="2134" spans="1:16" x14ac:dyDescent="0.2">
      <c r="A2134">
        <f t="shared" si="105"/>
        <v>2133</v>
      </c>
      <c r="B2134" t="s">
        <v>355</v>
      </c>
      <c r="C2134" t="s">
        <v>520</v>
      </c>
      <c r="D2134" t="s">
        <v>177</v>
      </c>
      <c r="E2134">
        <v>31.9</v>
      </c>
      <c r="F2134">
        <v>52.6</v>
      </c>
      <c r="G2134">
        <v>20.8</v>
      </c>
      <c r="H2134">
        <v>57.5</v>
      </c>
      <c r="I2134">
        <v>63.5</v>
      </c>
      <c r="J2134">
        <v>59.8</v>
      </c>
      <c r="K2134" s="1">
        <v>11259</v>
      </c>
      <c r="L2134">
        <v>10.6</v>
      </c>
      <c r="M2134" s="2">
        <v>0.16</v>
      </c>
      <c r="N2134">
        <v>2016</v>
      </c>
      <c r="O2134" s="10">
        <f t="shared" si="106"/>
        <v>42699</v>
      </c>
      <c r="P2134">
        <f t="shared" si="104"/>
        <v>6</v>
      </c>
    </row>
    <row r="2135" spans="1:16" x14ac:dyDescent="0.2">
      <c r="A2135">
        <f t="shared" si="105"/>
        <v>2134</v>
      </c>
      <c r="B2135" t="s">
        <v>355</v>
      </c>
      <c r="C2135" t="s">
        <v>510</v>
      </c>
      <c r="D2135" t="s">
        <v>14</v>
      </c>
      <c r="E2135">
        <v>30.1</v>
      </c>
      <c r="F2135">
        <v>45.8</v>
      </c>
      <c r="G2135">
        <v>30.2</v>
      </c>
      <c r="H2135">
        <v>53.5</v>
      </c>
      <c r="I2135">
        <v>35.6</v>
      </c>
      <c r="J2135">
        <v>59.8</v>
      </c>
      <c r="K2135" s="1">
        <v>21789</v>
      </c>
      <c r="L2135">
        <v>16.399999999999999</v>
      </c>
      <c r="M2135" s="2">
        <v>0.09</v>
      </c>
      <c r="N2135">
        <v>2016</v>
      </c>
      <c r="O2135" s="10">
        <f t="shared" si="106"/>
        <v>42700</v>
      </c>
      <c r="P2135">
        <f t="shared" si="104"/>
        <v>7</v>
      </c>
    </row>
    <row r="2136" spans="1:16" x14ac:dyDescent="0.2">
      <c r="A2136">
        <f t="shared" si="105"/>
        <v>2135</v>
      </c>
      <c r="B2136" t="s">
        <v>355</v>
      </c>
      <c r="C2136" t="s">
        <v>574</v>
      </c>
      <c r="D2136" t="s">
        <v>68</v>
      </c>
      <c r="E2136">
        <v>18.3</v>
      </c>
      <c r="F2136">
        <v>39.4</v>
      </c>
      <c r="G2136">
        <v>10.4</v>
      </c>
      <c r="H2136">
        <v>87.8</v>
      </c>
      <c r="I2136">
        <v>29.8</v>
      </c>
      <c r="J2136">
        <v>59.8</v>
      </c>
      <c r="K2136" s="1">
        <v>8788</v>
      </c>
      <c r="L2136">
        <v>15.8</v>
      </c>
      <c r="M2136" s="2">
        <v>0.02</v>
      </c>
      <c r="N2136">
        <v>2016</v>
      </c>
      <c r="O2136" s="10">
        <f t="shared" si="106"/>
        <v>42701</v>
      </c>
      <c r="P2136">
        <f t="shared" si="104"/>
        <v>1</v>
      </c>
    </row>
    <row r="2137" spans="1:16" x14ac:dyDescent="0.2">
      <c r="A2137">
        <f t="shared" si="105"/>
        <v>2136</v>
      </c>
      <c r="B2137" t="s">
        <v>355</v>
      </c>
      <c r="C2137" t="s">
        <v>475</v>
      </c>
      <c r="D2137" t="s">
        <v>14</v>
      </c>
      <c r="E2137">
        <v>21.2</v>
      </c>
      <c r="F2137">
        <v>33.5</v>
      </c>
      <c r="G2137">
        <v>22.7</v>
      </c>
      <c r="H2137">
        <v>72.599999999999994</v>
      </c>
      <c r="I2137">
        <v>30.8</v>
      </c>
      <c r="J2137">
        <v>59.8</v>
      </c>
      <c r="K2137" s="1">
        <v>24418</v>
      </c>
      <c r="L2137">
        <v>20.2</v>
      </c>
      <c r="M2137" s="2">
        <v>0.11</v>
      </c>
      <c r="N2137">
        <v>2016</v>
      </c>
      <c r="O2137" s="10">
        <f t="shared" si="106"/>
        <v>42702</v>
      </c>
      <c r="P2137">
        <f t="shared" si="104"/>
        <v>2</v>
      </c>
    </row>
    <row r="2138" spans="1:16" x14ac:dyDescent="0.2">
      <c r="A2138">
        <f t="shared" si="105"/>
        <v>2137</v>
      </c>
      <c r="B2138" t="s">
        <v>355</v>
      </c>
      <c r="C2138" t="s">
        <v>305</v>
      </c>
      <c r="D2138" t="s">
        <v>299</v>
      </c>
      <c r="E2138">
        <v>25.7</v>
      </c>
      <c r="F2138">
        <v>37.9</v>
      </c>
      <c r="G2138">
        <v>22.6</v>
      </c>
      <c r="H2138">
        <v>74.599999999999994</v>
      </c>
      <c r="I2138">
        <v>32.6</v>
      </c>
      <c r="J2138">
        <v>59.8</v>
      </c>
      <c r="K2138" s="1">
        <v>62577</v>
      </c>
      <c r="L2138">
        <v>18.3</v>
      </c>
      <c r="M2138" s="2">
        <v>0.04</v>
      </c>
      <c r="N2138">
        <v>2016</v>
      </c>
      <c r="O2138" s="10">
        <f t="shared" si="106"/>
        <v>42703</v>
      </c>
      <c r="P2138">
        <f t="shared" si="104"/>
        <v>3</v>
      </c>
    </row>
    <row r="2139" spans="1:16" x14ac:dyDescent="0.2">
      <c r="A2139">
        <f t="shared" si="105"/>
        <v>2138</v>
      </c>
      <c r="B2139" t="s">
        <v>355</v>
      </c>
      <c r="C2139" t="s">
        <v>489</v>
      </c>
      <c r="D2139" t="s">
        <v>299</v>
      </c>
      <c r="E2139">
        <v>25</v>
      </c>
      <c r="F2139">
        <v>40.5</v>
      </c>
      <c r="G2139">
        <v>22.5</v>
      </c>
      <c r="H2139">
        <v>65.099999999999994</v>
      </c>
      <c r="I2139">
        <v>69.400000000000006</v>
      </c>
      <c r="J2139">
        <v>59.8</v>
      </c>
      <c r="K2139" s="1">
        <v>22958</v>
      </c>
      <c r="L2139">
        <v>40.6</v>
      </c>
      <c r="M2139" s="2">
        <v>0.06</v>
      </c>
      <c r="N2139">
        <v>2016</v>
      </c>
      <c r="O2139" s="10">
        <f t="shared" si="106"/>
        <v>42704</v>
      </c>
      <c r="P2139">
        <f t="shared" si="104"/>
        <v>4</v>
      </c>
    </row>
    <row r="2140" spans="1:16" x14ac:dyDescent="0.2">
      <c r="A2140">
        <f t="shared" si="105"/>
        <v>2139</v>
      </c>
      <c r="B2140" t="s">
        <v>355</v>
      </c>
      <c r="C2140" t="s">
        <v>374</v>
      </c>
      <c r="D2140" t="s">
        <v>20</v>
      </c>
      <c r="E2140">
        <v>19.3</v>
      </c>
      <c r="F2140">
        <v>64</v>
      </c>
      <c r="G2140">
        <v>18</v>
      </c>
      <c r="H2140">
        <v>75.2</v>
      </c>
      <c r="I2140">
        <v>28.5</v>
      </c>
      <c r="J2140">
        <v>59.8</v>
      </c>
      <c r="K2140" s="1">
        <v>24121</v>
      </c>
      <c r="L2140">
        <v>25.9</v>
      </c>
      <c r="M2140" s="2">
        <v>0.13</v>
      </c>
      <c r="N2140">
        <v>2016</v>
      </c>
      <c r="O2140" s="10">
        <f t="shared" si="106"/>
        <v>42705</v>
      </c>
      <c r="P2140">
        <f t="shared" si="104"/>
        <v>5</v>
      </c>
    </row>
    <row r="2141" spans="1:16" x14ac:dyDescent="0.2">
      <c r="A2141">
        <f t="shared" si="105"/>
        <v>2140</v>
      </c>
      <c r="B2141" t="s">
        <v>355</v>
      </c>
      <c r="C2141" t="s">
        <v>377</v>
      </c>
      <c r="D2141" t="s">
        <v>59</v>
      </c>
      <c r="E2141">
        <v>37.799999999999997</v>
      </c>
      <c r="F2141">
        <v>27.5</v>
      </c>
      <c r="G2141">
        <v>45.2</v>
      </c>
      <c r="H2141">
        <v>34</v>
      </c>
      <c r="I2141">
        <v>92.9</v>
      </c>
      <c r="J2141">
        <v>59.8</v>
      </c>
      <c r="K2141" s="1">
        <v>38191</v>
      </c>
      <c r="L2141">
        <v>12.8</v>
      </c>
      <c r="M2141" s="2">
        <v>0.06</v>
      </c>
      <c r="N2141">
        <v>2016</v>
      </c>
      <c r="O2141" s="10">
        <f t="shared" si="106"/>
        <v>42706</v>
      </c>
      <c r="P2141">
        <f t="shared" si="104"/>
        <v>6</v>
      </c>
    </row>
    <row r="2142" spans="1:16" x14ac:dyDescent="0.2">
      <c r="A2142">
        <f t="shared" si="105"/>
        <v>2141</v>
      </c>
      <c r="B2142" t="s">
        <v>355</v>
      </c>
      <c r="C2142" t="s">
        <v>321</v>
      </c>
      <c r="D2142" t="s">
        <v>156</v>
      </c>
      <c r="E2142">
        <v>19.2</v>
      </c>
      <c r="F2142">
        <v>71.8</v>
      </c>
      <c r="G2142">
        <v>14.7</v>
      </c>
      <c r="H2142">
        <v>79.7</v>
      </c>
      <c r="I2142">
        <v>28</v>
      </c>
      <c r="J2142">
        <v>59.8</v>
      </c>
      <c r="K2142" s="1">
        <v>22210</v>
      </c>
      <c r="L2142">
        <v>12.7</v>
      </c>
      <c r="M2142" s="2">
        <v>0.16</v>
      </c>
      <c r="N2142">
        <v>2016</v>
      </c>
      <c r="O2142" s="10">
        <f t="shared" si="106"/>
        <v>42707</v>
      </c>
      <c r="P2142">
        <f t="shared" si="104"/>
        <v>7</v>
      </c>
    </row>
    <row r="2143" spans="1:16" x14ac:dyDescent="0.2">
      <c r="A2143">
        <f t="shared" si="105"/>
        <v>2142</v>
      </c>
      <c r="B2143" t="s">
        <v>355</v>
      </c>
      <c r="C2143" t="s">
        <v>315</v>
      </c>
      <c r="D2143" t="s">
        <v>137</v>
      </c>
      <c r="E2143">
        <v>28.2</v>
      </c>
      <c r="F2143">
        <v>49.8</v>
      </c>
      <c r="G2143">
        <v>35</v>
      </c>
      <c r="H2143">
        <v>46.9</v>
      </c>
      <c r="I2143">
        <v>100</v>
      </c>
      <c r="J2143">
        <v>59.8</v>
      </c>
      <c r="K2143" s="1">
        <v>21849</v>
      </c>
      <c r="L2143">
        <v>23</v>
      </c>
      <c r="M2143" s="2">
        <v>0.08</v>
      </c>
      <c r="N2143">
        <v>2016</v>
      </c>
      <c r="O2143" s="10">
        <f t="shared" si="106"/>
        <v>42708</v>
      </c>
      <c r="P2143">
        <f t="shared" si="104"/>
        <v>1</v>
      </c>
    </row>
    <row r="2144" spans="1:16" x14ac:dyDescent="0.2">
      <c r="A2144">
        <f t="shared" si="105"/>
        <v>2143</v>
      </c>
      <c r="B2144" t="s">
        <v>355</v>
      </c>
      <c r="C2144" t="s">
        <v>284</v>
      </c>
      <c r="D2144" t="s">
        <v>62</v>
      </c>
      <c r="E2144">
        <v>25.5</v>
      </c>
      <c r="F2144">
        <v>71.599999999999994</v>
      </c>
      <c r="G2144">
        <v>23.4</v>
      </c>
      <c r="H2144">
        <v>64.400000000000006</v>
      </c>
      <c r="I2144">
        <v>32.799999999999997</v>
      </c>
      <c r="J2144">
        <v>59.8</v>
      </c>
      <c r="K2144" s="1">
        <v>46208</v>
      </c>
      <c r="L2144">
        <v>17.8</v>
      </c>
      <c r="M2144" s="2">
        <v>0.21</v>
      </c>
      <c r="N2144">
        <v>2016</v>
      </c>
      <c r="O2144" s="10">
        <f t="shared" si="106"/>
        <v>42709</v>
      </c>
      <c r="P2144">
        <f t="shared" si="104"/>
        <v>2</v>
      </c>
    </row>
    <row r="2145" spans="1:16" x14ac:dyDescent="0.2">
      <c r="A2145">
        <f t="shared" si="105"/>
        <v>2144</v>
      </c>
      <c r="B2145" t="s">
        <v>355</v>
      </c>
      <c r="C2145" t="s">
        <v>575</v>
      </c>
      <c r="D2145" t="s">
        <v>70</v>
      </c>
      <c r="E2145">
        <v>34.200000000000003</v>
      </c>
      <c r="F2145">
        <v>40.799999999999997</v>
      </c>
      <c r="G2145">
        <v>29.8</v>
      </c>
      <c r="H2145">
        <v>55.3</v>
      </c>
      <c r="I2145">
        <v>48.6</v>
      </c>
      <c r="J2145">
        <v>59.8</v>
      </c>
      <c r="K2145" s="1">
        <v>29143</v>
      </c>
      <c r="L2145">
        <v>88.9</v>
      </c>
      <c r="M2145" s="2">
        <v>0.1</v>
      </c>
      <c r="N2145">
        <v>2016</v>
      </c>
      <c r="O2145" s="10">
        <f t="shared" si="106"/>
        <v>42710</v>
      </c>
      <c r="P2145">
        <f t="shared" si="104"/>
        <v>3</v>
      </c>
    </row>
    <row r="2146" spans="1:16" x14ac:dyDescent="0.2">
      <c r="A2146">
        <f t="shared" si="105"/>
        <v>2145</v>
      </c>
      <c r="B2146" t="s">
        <v>355</v>
      </c>
      <c r="C2146" t="s">
        <v>273</v>
      </c>
      <c r="D2146" t="s">
        <v>244</v>
      </c>
      <c r="E2146">
        <v>30.8</v>
      </c>
      <c r="F2146">
        <v>61.9</v>
      </c>
      <c r="G2146">
        <v>33.299999999999997</v>
      </c>
      <c r="H2146">
        <v>52.1</v>
      </c>
      <c r="I2146">
        <v>28.8</v>
      </c>
      <c r="J2146">
        <v>59.8</v>
      </c>
      <c r="K2146" s="1">
        <v>13855</v>
      </c>
      <c r="L2146">
        <v>19.399999999999999</v>
      </c>
      <c r="M2146" s="2">
        <v>0.04</v>
      </c>
      <c r="N2146">
        <v>2016</v>
      </c>
      <c r="O2146" s="10">
        <f t="shared" si="106"/>
        <v>42711</v>
      </c>
      <c r="P2146">
        <f t="shared" si="104"/>
        <v>4</v>
      </c>
    </row>
    <row r="2147" spans="1:16" x14ac:dyDescent="0.2">
      <c r="A2147">
        <f t="shared" si="105"/>
        <v>2146</v>
      </c>
      <c r="B2147" t="s">
        <v>355</v>
      </c>
      <c r="C2147" t="s">
        <v>576</v>
      </c>
      <c r="D2147" t="s">
        <v>62</v>
      </c>
      <c r="E2147">
        <v>18.600000000000001</v>
      </c>
      <c r="F2147">
        <v>66.7</v>
      </c>
      <c r="G2147">
        <v>35.700000000000003</v>
      </c>
      <c r="H2147">
        <v>56.3</v>
      </c>
      <c r="I2147">
        <v>32.5</v>
      </c>
      <c r="J2147">
        <v>59.8</v>
      </c>
      <c r="K2147" s="1">
        <v>19011</v>
      </c>
      <c r="L2147">
        <v>43.8</v>
      </c>
      <c r="M2147" s="2">
        <v>0.19</v>
      </c>
      <c r="N2147">
        <v>2016</v>
      </c>
      <c r="O2147" s="10">
        <f t="shared" si="106"/>
        <v>42712</v>
      </c>
      <c r="P2147">
        <f t="shared" si="104"/>
        <v>5</v>
      </c>
    </row>
    <row r="2148" spans="1:16" x14ac:dyDescent="0.2">
      <c r="A2148">
        <f t="shared" si="105"/>
        <v>2147</v>
      </c>
      <c r="B2148" t="s">
        <v>355</v>
      </c>
      <c r="C2148" t="s">
        <v>306</v>
      </c>
      <c r="D2148" t="s">
        <v>299</v>
      </c>
      <c r="E2148">
        <v>26.5</v>
      </c>
      <c r="F2148">
        <v>47.3</v>
      </c>
      <c r="G2148">
        <v>18.5</v>
      </c>
      <c r="H2148">
        <v>74.099999999999994</v>
      </c>
      <c r="I2148">
        <v>32.299999999999997</v>
      </c>
      <c r="J2148">
        <v>59.8</v>
      </c>
      <c r="K2148" s="1">
        <v>18135</v>
      </c>
      <c r="L2148">
        <v>25.8</v>
      </c>
      <c r="M2148" s="2">
        <v>0.09</v>
      </c>
      <c r="N2148">
        <v>2016</v>
      </c>
      <c r="O2148" s="10">
        <f t="shared" si="106"/>
        <v>42713</v>
      </c>
      <c r="P2148">
        <f t="shared" si="104"/>
        <v>6</v>
      </c>
    </row>
    <row r="2149" spans="1:16" x14ac:dyDescent="0.2">
      <c r="A2149">
        <f t="shared" si="105"/>
        <v>2148</v>
      </c>
      <c r="B2149" t="s">
        <v>355</v>
      </c>
      <c r="C2149" t="s">
        <v>479</v>
      </c>
      <c r="D2149" t="s">
        <v>299</v>
      </c>
      <c r="E2149">
        <v>27.4</v>
      </c>
      <c r="F2149">
        <v>38.799999999999997</v>
      </c>
      <c r="G2149">
        <v>22.3</v>
      </c>
      <c r="H2149">
        <v>67.5</v>
      </c>
      <c r="I2149">
        <v>54.2</v>
      </c>
      <c r="J2149">
        <v>59.8</v>
      </c>
      <c r="K2149" s="1">
        <v>67552</v>
      </c>
      <c r="L2149">
        <v>66</v>
      </c>
      <c r="M2149" s="2">
        <v>0.06</v>
      </c>
      <c r="N2149">
        <v>2016</v>
      </c>
      <c r="O2149" s="10">
        <f t="shared" si="106"/>
        <v>42714</v>
      </c>
      <c r="P2149">
        <f t="shared" si="104"/>
        <v>7</v>
      </c>
    </row>
    <row r="2150" spans="1:16" x14ac:dyDescent="0.2">
      <c r="A2150">
        <f t="shared" si="105"/>
        <v>2149</v>
      </c>
      <c r="B2150" t="s">
        <v>355</v>
      </c>
      <c r="C2150" t="s">
        <v>457</v>
      </c>
      <c r="D2150" t="s">
        <v>129</v>
      </c>
      <c r="E2150">
        <v>27.1</v>
      </c>
      <c r="F2150">
        <v>66.2</v>
      </c>
      <c r="G2150">
        <v>21.2</v>
      </c>
      <c r="H2150">
        <v>65.8</v>
      </c>
      <c r="I2150">
        <v>31.2</v>
      </c>
      <c r="J2150">
        <v>59.8</v>
      </c>
      <c r="K2150" s="1">
        <v>12326</v>
      </c>
      <c r="L2150">
        <v>14.6</v>
      </c>
      <c r="M2150" s="2">
        <v>0.05</v>
      </c>
      <c r="N2150">
        <v>2016</v>
      </c>
      <c r="O2150" s="10">
        <f t="shared" si="106"/>
        <v>42715</v>
      </c>
      <c r="P2150">
        <f t="shared" si="104"/>
        <v>1</v>
      </c>
    </row>
    <row r="2151" spans="1:16" x14ac:dyDescent="0.2">
      <c r="A2151">
        <f t="shared" si="105"/>
        <v>2150</v>
      </c>
      <c r="B2151" t="s">
        <v>355</v>
      </c>
      <c r="C2151" t="s">
        <v>406</v>
      </c>
      <c r="D2151" t="s">
        <v>151</v>
      </c>
      <c r="E2151">
        <v>28.7</v>
      </c>
      <c r="F2151">
        <v>64.5</v>
      </c>
      <c r="G2151">
        <v>24.5</v>
      </c>
      <c r="H2151">
        <v>56.8</v>
      </c>
      <c r="I2151">
        <v>77.099999999999994</v>
      </c>
      <c r="J2151">
        <v>59.8</v>
      </c>
      <c r="K2151" s="1">
        <v>9020</v>
      </c>
      <c r="L2151">
        <v>17.100000000000001</v>
      </c>
      <c r="M2151" s="2">
        <v>0.16</v>
      </c>
      <c r="N2151">
        <v>2016</v>
      </c>
      <c r="O2151" s="10">
        <f t="shared" si="106"/>
        <v>42716</v>
      </c>
      <c r="P2151">
        <f t="shared" si="104"/>
        <v>2</v>
      </c>
    </row>
    <row r="2152" spans="1:16" x14ac:dyDescent="0.2">
      <c r="A2152">
        <f t="shared" si="105"/>
        <v>2151</v>
      </c>
      <c r="B2152" t="s">
        <v>355</v>
      </c>
      <c r="C2152" t="s">
        <v>577</v>
      </c>
      <c r="D2152" t="s">
        <v>363</v>
      </c>
      <c r="E2152">
        <v>18.8</v>
      </c>
      <c r="F2152">
        <v>22.3</v>
      </c>
      <c r="G2152">
        <v>15.7</v>
      </c>
      <c r="H2152">
        <v>85.5</v>
      </c>
      <c r="I2152">
        <v>32.1</v>
      </c>
      <c r="J2152">
        <v>59.8</v>
      </c>
      <c r="K2152" s="1">
        <v>14991</v>
      </c>
      <c r="L2152">
        <v>23.9</v>
      </c>
      <c r="M2152" s="2">
        <v>0.05</v>
      </c>
      <c r="N2152">
        <v>2016</v>
      </c>
      <c r="O2152" s="10">
        <f t="shared" si="106"/>
        <v>42717</v>
      </c>
      <c r="P2152">
        <f t="shared" si="104"/>
        <v>3</v>
      </c>
    </row>
    <row r="2153" spans="1:16" x14ac:dyDescent="0.2">
      <c r="A2153">
        <f t="shared" si="105"/>
        <v>2152</v>
      </c>
      <c r="B2153" t="s">
        <v>355</v>
      </c>
      <c r="C2153" t="s">
        <v>230</v>
      </c>
      <c r="D2153" t="s">
        <v>47</v>
      </c>
      <c r="E2153">
        <v>37.200000000000003</v>
      </c>
      <c r="F2153">
        <v>41.5</v>
      </c>
      <c r="G2153">
        <v>34.1</v>
      </c>
      <c r="H2153">
        <v>39.4</v>
      </c>
      <c r="I2153">
        <v>75.900000000000006</v>
      </c>
      <c r="J2153">
        <v>59.8</v>
      </c>
      <c r="K2153" s="1">
        <v>24774</v>
      </c>
      <c r="L2153">
        <v>11.6</v>
      </c>
      <c r="M2153" s="2">
        <v>0.14000000000000001</v>
      </c>
      <c r="N2153">
        <v>2016</v>
      </c>
      <c r="O2153" s="10">
        <f t="shared" si="106"/>
        <v>42718</v>
      </c>
      <c r="P2153">
        <f t="shared" si="104"/>
        <v>4</v>
      </c>
    </row>
    <row r="2154" spans="1:16" x14ac:dyDescent="0.2">
      <c r="A2154">
        <f t="shared" si="105"/>
        <v>2153</v>
      </c>
      <c r="B2154" t="s">
        <v>355</v>
      </c>
      <c r="C2154" t="s">
        <v>354</v>
      </c>
      <c r="D2154" t="s">
        <v>33</v>
      </c>
      <c r="E2154">
        <v>30.2</v>
      </c>
      <c r="F2154">
        <v>58.2</v>
      </c>
      <c r="G2154">
        <v>30.8</v>
      </c>
      <c r="H2154">
        <v>49.1</v>
      </c>
      <c r="I2154">
        <v>33.200000000000003</v>
      </c>
      <c r="J2154">
        <v>59.8</v>
      </c>
      <c r="K2154" s="1">
        <v>48007</v>
      </c>
      <c r="L2154">
        <v>39.4</v>
      </c>
      <c r="M2154" s="2">
        <v>0.09</v>
      </c>
      <c r="N2154">
        <v>2016</v>
      </c>
      <c r="O2154" s="10">
        <f t="shared" si="106"/>
        <v>42719</v>
      </c>
      <c r="P2154">
        <f t="shared" si="104"/>
        <v>5</v>
      </c>
    </row>
    <row r="2155" spans="1:16" x14ac:dyDescent="0.2">
      <c r="A2155">
        <f t="shared" si="105"/>
        <v>2154</v>
      </c>
      <c r="B2155" t="s">
        <v>492</v>
      </c>
      <c r="C2155" t="s">
        <v>141</v>
      </c>
      <c r="D2155" t="s">
        <v>142</v>
      </c>
      <c r="E2155">
        <v>22.6</v>
      </c>
      <c r="F2155">
        <v>47.5</v>
      </c>
      <c r="G2155">
        <v>17.5</v>
      </c>
      <c r="H2155">
        <v>64.099999999999994</v>
      </c>
      <c r="I2155">
        <v>30.2</v>
      </c>
      <c r="J2155">
        <v>59.8</v>
      </c>
      <c r="K2155">
        <v>23873.8</v>
      </c>
      <c r="L2155">
        <v>18.399999999999999</v>
      </c>
      <c r="M2155" s="2">
        <v>0.25</v>
      </c>
      <c r="N2155">
        <v>2016</v>
      </c>
      <c r="O2155" s="10">
        <f t="shared" si="106"/>
        <v>42720</v>
      </c>
      <c r="P2155">
        <f t="shared" si="104"/>
        <v>6</v>
      </c>
    </row>
    <row r="2156" spans="1:16" x14ac:dyDescent="0.2">
      <c r="A2156">
        <f t="shared" si="105"/>
        <v>2155</v>
      </c>
      <c r="B2156" t="s">
        <v>492</v>
      </c>
      <c r="C2156" t="s">
        <v>359</v>
      </c>
      <c r="D2156" t="s">
        <v>14</v>
      </c>
      <c r="E2156">
        <v>22.7</v>
      </c>
      <c r="F2156">
        <v>53.6</v>
      </c>
      <c r="G2156">
        <v>17.399999999999999</v>
      </c>
      <c r="H2156">
        <v>62</v>
      </c>
      <c r="I2156">
        <v>34</v>
      </c>
      <c r="J2156">
        <v>59.8</v>
      </c>
      <c r="K2156" s="1">
        <v>15799</v>
      </c>
      <c r="L2156">
        <v>23.3</v>
      </c>
      <c r="M2156" s="2">
        <v>0.14000000000000001</v>
      </c>
      <c r="N2156">
        <v>2016</v>
      </c>
      <c r="O2156" s="10">
        <f t="shared" si="106"/>
        <v>42721</v>
      </c>
      <c r="P2156">
        <f t="shared" si="104"/>
        <v>7</v>
      </c>
    </row>
    <row r="2157" spans="1:16" x14ac:dyDescent="0.2">
      <c r="A2157">
        <f t="shared" si="105"/>
        <v>2156</v>
      </c>
      <c r="B2157" t="s">
        <v>492</v>
      </c>
      <c r="C2157" t="s">
        <v>343</v>
      </c>
      <c r="D2157" t="s">
        <v>344</v>
      </c>
      <c r="E2157">
        <v>18.600000000000001</v>
      </c>
      <c r="F2157">
        <v>47</v>
      </c>
      <c r="G2157">
        <v>19.2</v>
      </c>
      <c r="H2157">
        <v>73.599999999999994</v>
      </c>
      <c r="I2157">
        <v>34.5</v>
      </c>
      <c r="J2157">
        <v>59.8</v>
      </c>
      <c r="K2157" s="1">
        <v>14650</v>
      </c>
      <c r="L2157">
        <v>26.9</v>
      </c>
      <c r="M2157" s="2">
        <v>0.05</v>
      </c>
      <c r="N2157">
        <v>2016</v>
      </c>
      <c r="O2157" s="10">
        <f t="shared" si="106"/>
        <v>42722</v>
      </c>
      <c r="P2157">
        <f t="shared" si="104"/>
        <v>1</v>
      </c>
    </row>
    <row r="2158" spans="1:16" x14ac:dyDescent="0.2">
      <c r="A2158">
        <f t="shared" si="105"/>
        <v>2157</v>
      </c>
      <c r="B2158" t="s">
        <v>492</v>
      </c>
      <c r="C2158" t="s">
        <v>578</v>
      </c>
      <c r="D2158" t="s">
        <v>579</v>
      </c>
      <c r="E2158">
        <v>18</v>
      </c>
      <c r="F2158">
        <v>74.7</v>
      </c>
      <c r="G2158">
        <v>28.5</v>
      </c>
      <c r="H2158">
        <v>56.7</v>
      </c>
      <c r="I2158">
        <v>30</v>
      </c>
      <c r="J2158">
        <v>59.8</v>
      </c>
      <c r="K2158" s="1">
        <v>6880</v>
      </c>
      <c r="L2158">
        <v>22.9</v>
      </c>
      <c r="M2158" s="2">
        <v>0.08</v>
      </c>
      <c r="N2158">
        <v>2016</v>
      </c>
      <c r="O2158" s="10">
        <f t="shared" si="106"/>
        <v>42723</v>
      </c>
      <c r="P2158">
        <f t="shared" si="104"/>
        <v>2</v>
      </c>
    </row>
    <row r="2159" spans="1:16" x14ac:dyDescent="0.2">
      <c r="A2159">
        <f t="shared" si="105"/>
        <v>2158</v>
      </c>
      <c r="B2159" t="s">
        <v>492</v>
      </c>
      <c r="C2159" t="s">
        <v>228</v>
      </c>
      <c r="D2159" t="s">
        <v>14</v>
      </c>
      <c r="E2159">
        <v>31.2</v>
      </c>
      <c r="F2159">
        <v>46.3</v>
      </c>
      <c r="G2159">
        <v>14.6</v>
      </c>
      <c r="H2159">
        <v>57.7</v>
      </c>
      <c r="I2159">
        <v>36.299999999999997</v>
      </c>
      <c r="J2159">
        <v>59.8</v>
      </c>
      <c r="K2159" s="1">
        <v>20713</v>
      </c>
      <c r="L2159">
        <v>10.8</v>
      </c>
      <c r="M2159" s="2">
        <v>0.18</v>
      </c>
      <c r="N2159">
        <v>2016</v>
      </c>
      <c r="O2159" s="10">
        <f t="shared" si="106"/>
        <v>42724</v>
      </c>
      <c r="P2159">
        <f t="shared" si="104"/>
        <v>3</v>
      </c>
    </row>
    <row r="2160" spans="1:16" x14ac:dyDescent="0.2">
      <c r="A2160">
        <f t="shared" si="105"/>
        <v>2159</v>
      </c>
      <c r="B2160" t="s">
        <v>492</v>
      </c>
      <c r="C2160" t="s">
        <v>385</v>
      </c>
      <c r="D2160" t="s">
        <v>129</v>
      </c>
      <c r="E2160">
        <v>24.8</v>
      </c>
      <c r="F2160">
        <v>46.1</v>
      </c>
      <c r="G2160">
        <v>20.7</v>
      </c>
      <c r="H2160">
        <v>65.099999999999994</v>
      </c>
      <c r="I2160">
        <v>33.299999999999997</v>
      </c>
      <c r="J2160">
        <v>59.8</v>
      </c>
      <c r="K2160" s="1">
        <v>10798</v>
      </c>
      <c r="L2160">
        <v>17.3</v>
      </c>
      <c r="M2160" s="2">
        <v>0.06</v>
      </c>
      <c r="N2160">
        <v>2016</v>
      </c>
      <c r="O2160" s="10">
        <f t="shared" si="106"/>
        <v>42725</v>
      </c>
      <c r="P2160">
        <f t="shared" si="104"/>
        <v>4</v>
      </c>
    </row>
    <row r="2161" spans="1:16" x14ac:dyDescent="0.2">
      <c r="A2161">
        <f t="shared" si="105"/>
        <v>2160</v>
      </c>
      <c r="B2161" t="s">
        <v>492</v>
      </c>
      <c r="C2161" t="s">
        <v>519</v>
      </c>
      <c r="D2161" t="s">
        <v>299</v>
      </c>
      <c r="E2161">
        <v>21.7</v>
      </c>
      <c r="F2161">
        <v>38.5</v>
      </c>
      <c r="G2161">
        <v>20.399999999999999</v>
      </c>
      <c r="H2161">
        <v>72.099999999999994</v>
      </c>
      <c r="I2161">
        <v>35.9</v>
      </c>
      <c r="J2161">
        <v>59.8</v>
      </c>
      <c r="K2161" s="1">
        <v>54290</v>
      </c>
      <c r="L2161">
        <v>17.2</v>
      </c>
      <c r="M2161" s="2">
        <v>7.0000000000000007E-2</v>
      </c>
      <c r="N2161">
        <v>2016</v>
      </c>
      <c r="O2161" s="10">
        <f t="shared" si="106"/>
        <v>42726</v>
      </c>
      <c r="P2161">
        <f t="shared" si="104"/>
        <v>5</v>
      </c>
    </row>
    <row r="2162" spans="1:16" x14ac:dyDescent="0.2">
      <c r="A2162">
        <f t="shared" si="105"/>
        <v>2161</v>
      </c>
      <c r="B2162" t="s">
        <v>492</v>
      </c>
      <c r="C2162" t="s">
        <v>580</v>
      </c>
      <c r="D2162" t="s">
        <v>30</v>
      </c>
      <c r="E2162">
        <v>25.8</v>
      </c>
      <c r="F2162">
        <v>97.6</v>
      </c>
      <c r="G2162">
        <v>11.2</v>
      </c>
      <c r="H2162">
        <v>53.5</v>
      </c>
      <c r="I2162">
        <v>41.8</v>
      </c>
      <c r="J2162">
        <v>59.8</v>
      </c>
      <c r="K2162" s="1">
        <v>6848</v>
      </c>
      <c r="L2162">
        <v>10.8</v>
      </c>
      <c r="M2162" s="2">
        <v>0.34</v>
      </c>
      <c r="N2162">
        <v>2016</v>
      </c>
      <c r="O2162" s="10">
        <f t="shared" si="106"/>
        <v>42727</v>
      </c>
      <c r="P2162">
        <f t="shared" si="104"/>
        <v>6</v>
      </c>
    </row>
    <row r="2163" spans="1:16" x14ac:dyDescent="0.2">
      <c r="A2163">
        <f t="shared" si="105"/>
        <v>2162</v>
      </c>
      <c r="B2163" t="s">
        <v>492</v>
      </c>
      <c r="C2163" t="s">
        <v>581</v>
      </c>
      <c r="D2163" t="s">
        <v>226</v>
      </c>
      <c r="E2163">
        <v>26</v>
      </c>
      <c r="F2163">
        <v>69.3</v>
      </c>
      <c r="G2163">
        <v>15.8</v>
      </c>
      <c r="H2163">
        <v>52.9</v>
      </c>
      <c r="I2163">
        <v>77.2</v>
      </c>
      <c r="J2163">
        <v>59.8</v>
      </c>
      <c r="K2163" s="1">
        <v>7542</v>
      </c>
      <c r="L2163">
        <v>12.5</v>
      </c>
      <c r="M2163" s="2">
        <v>0.16</v>
      </c>
      <c r="N2163">
        <v>2016</v>
      </c>
      <c r="O2163" s="10">
        <f t="shared" si="106"/>
        <v>42728</v>
      </c>
      <c r="P2163">
        <f t="shared" si="104"/>
        <v>7</v>
      </c>
    </row>
    <row r="2164" spans="1:16" x14ac:dyDescent="0.2">
      <c r="A2164">
        <f t="shared" si="105"/>
        <v>2163</v>
      </c>
      <c r="B2164" t="s">
        <v>492</v>
      </c>
      <c r="C2164" t="s">
        <v>345</v>
      </c>
      <c r="D2164" t="s">
        <v>33</v>
      </c>
      <c r="E2164">
        <v>28</v>
      </c>
      <c r="F2164">
        <v>53.6</v>
      </c>
      <c r="G2164">
        <v>34.200000000000003</v>
      </c>
      <c r="H2164">
        <v>44.4</v>
      </c>
      <c r="I2164">
        <v>47.4</v>
      </c>
      <c r="J2164">
        <v>59.8</v>
      </c>
      <c r="K2164" s="1">
        <v>21643</v>
      </c>
      <c r="L2164">
        <v>28.3</v>
      </c>
      <c r="M2164" s="2">
        <v>0.04</v>
      </c>
      <c r="N2164">
        <v>2016</v>
      </c>
      <c r="O2164" s="10">
        <f t="shared" si="106"/>
        <v>42729</v>
      </c>
      <c r="P2164">
        <f t="shared" si="104"/>
        <v>1</v>
      </c>
    </row>
    <row r="2165" spans="1:16" x14ac:dyDescent="0.2">
      <c r="A2165">
        <f t="shared" si="105"/>
        <v>2164</v>
      </c>
      <c r="B2165" t="s">
        <v>492</v>
      </c>
      <c r="C2165" t="s">
        <v>514</v>
      </c>
      <c r="D2165" t="s">
        <v>47</v>
      </c>
      <c r="E2165">
        <v>33.9</v>
      </c>
      <c r="F2165">
        <v>54.3</v>
      </c>
      <c r="G2165">
        <v>32.6</v>
      </c>
      <c r="H2165">
        <v>31.1</v>
      </c>
      <c r="I2165">
        <v>87.9</v>
      </c>
      <c r="J2165">
        <v>59.8</v>
      </c>
      <c r="K2165" s="1">
        <v>16729</v>
      </c>
      <c r="L2165">
        <v>10.4</v>
      </c>
      <c r="M2165" s="2">
        <v>0.19</v>
      </c>
      <c r="N2165">
        <v>2016</v>
      </c>
      <c r="O2165" s="10">
        <f t="shared" si="106"/>
        <v>42730</v>
      </c>
      <c r="P2165">
        <f t="shared" si="104"/>
        <v>2</v>
      </c>
    </row>
    <row r="2166" spans="1:16" x14ac:dyDescent="0.2">
      <c r="A2166">
        <f t="shared" si="105"/>
        <v>2165</v>
      </c>
      <c r="B2166" t="s">
        <v>492</v>
      </c>
      <c r="C2166" t="s">
        <v>140</v>
      </c>
      <c r="D2166" t="s">
        <v>38</v>
      </c>
      <c r="E2166">
        <v>22.6</v>
      </c>
      <c r="F2166">
        <v>75</v>
      </c>
      <c r="G2166">
        <v>12.1</v>
      </c>
      <c r="H2166">
        <v>67.900000000000006</v>
      </c>
      <c r="I2166">
        <v>28.8</v>
      </c>
      <c r="J2166">
        <v>59.8</v>
      </c>
      <c r="K2166" s="1">
        <v>10441</v>
      </c>
      <c r="L2166">
        <v>11</v>
      </c>
      <c r="M2166" s="2">
        <v>0.25</v>
      </c>
      <c r="N2166">
        <v>2016</v>
      </c>
      <c r="O2166" s="10">
        <f t="shared" si="106"/>
        <v>42731</v>
      </c>
      <c r="P2166">
        <f t="shared" si="104"/>
        <v>3</v>
      </c>
    </row>
    <row r="2167" spans="1:16" x14ac:dyDescent="0.2">
      <c r="A2167">
        <f t="shared" si="105"/>
        <v>2166</v>
      </c>
      <c r="B2167" t="s">
        <v>492</v>
      </c>
      <c r="C2167" t="s">
        <v>388</v>
      </c>
      <c r="D2167" t="s">
        <v>14</v>
      </c>
      <c r="E2167">
        <v>34.9</v>
      </c>
      <c r="F2167">
        <v>33.9</v>
      </c>
      <c r="G2167">
        <v>26.5</v>
      </c>
      <c r="H2167">
        <v>52</v>
      </c>
      <c r="I2167">
        <v>42.3</v>
      </c>
      <c r="J2167">
        <v>59.8</v>
      </c>
      <c r="K2167" s="1">
        <v>40325</v>
      </c>
      <c r="L2167">
        <v>43.7</v>
      </c>
      <c r="M2167" s="2">
        <v>0.09</v>
      </c>
      <c r="N2167">
        <v>2016</v>
      </c>
      <c r="O2167" s="10">
        <f t="shared" si="106"/>
        <v>42732</v>
      </c>
      <c r="P2167">
        <f t="shared" si="104"/>
        <v>4</v>
      </c>
    </row>
    <row r="2168" spans="1:16" x14ac:dyDescent="0.2">
      <c r="A2168">
        <f t="shared" si="105"/>
        <v>2167</v>
      </c>
      <c r="B2168" t="s">
        <v>492</v>
      </c>
      <c r="C2168" t="s">
        <v>365</v>
      </c>
      <c r="D2168" t="s">
        <v>366</v>
      </c>
      <c r="E2168">
        <v>37.799999999999997</v>
      </c>
      <c r="F2168">
        <v>17.7</v>
      </c>
      <c r="G2168">
        <v>28.6</v>
      </c>
      <c r="H2168">
        <v>48.5</v>
      </c>
      <c r="I2168">
        <v>42.3</v>
      </c>
      <c r="J2168">
        <v>59.8</v>
      </c>
      <c r="K2168" s="1">
        <v>8327</v>
      </c>
      <c r="L2168">
        <v>14.9</v>
      </c>
      <c r="M2168" s="2">
        <v>0.01</v>
      </c>
      <c r="N2168">
        <v>2016</v>
      </c>
      <c r="O2168" s="10">
        <f t="shared" si="106"/>
        <v>42733</v>
      </c>
      <c r="P2168">
        <f t="shared" si="104"/>
        <v>5</v>
      </c>
    </row>
    <row r="2169" spans="1:16" x14ac:dyDescent="0.2">
      <c r="A2169">
        <f t="shared" si="105"/>
        <v>2168</v>
      </c>
      <c r="B2169" t="s">
        <v>492</v>
      </c>
      <c r="C2169" t="s">
        <v>582</v>
      </c>
      <c r="D2169" t="s">
        <v>383</v>
      </c>
      <c r="E2169">
        <v>22.2</v>
      </c>
      <c r="F2169">
        <v>43.7</v>
      </c>
      <c r="G2169">
        <v>25</v>
      </c>
      <c r="H2169">
        <v>59.8</v>
      </c>
      <c r="I2169">
        <v>38.799999999999997</v>
      </c>
      <c r="J2169">
        <v>59.8</v>
      </c>
      <c r="K2169" s="1">
        <v>11778</v>
      </c>
      <c r="L2169">
        <v>16.899999999999999</v>
      </c>
      <c r="M2169" s="2">
        <v>0.09</v>
      </c>
      <c r="N2169">
        <v>2016</v>
      </c>
      <c r="O2169" s="10">
        <f t="shared" si="106"/>
        <v>42734</v>
      </c>
      <c r="P2169">
        <f t="shared" si="104"/>
        <v>6</v>
      </c>
    </row>
    <row r="2170" spans="1:16" x14ac:dyDescent="0.2">
      <c r="A2170">
        <f t="shared" si="105"/>
        <v>2169</v>
      </c>
      <c r="B2170" t="s">
        <v>492</v>
      </c>
      <c r="C2170" t="s">
        <v>501</v>
      </c>
      <c r="D2170" t="s">
        <v>129</v>
      </c>
      <c r="E2170">
        <v>28.2</v>
      </c>
      <c r="F2170">
        <v>47.1</v>
      </c>
      <c r="G2170">
        <v>25.5</v>
      </c>
      <c r="H2170">
        <v>55.5</v>
      </c>
      <c r="I2170">
        <v>34.200000000000003</v>
      </c>
      <c r="J2170">
        <v>59.8</v>
      </c>
      <c r="K2170" s="1">
        <v>9703</v>
      </c>
      <c r="L2170">
        <v>15.2</v>
      </c>
      <c r="M2170" s="2">
        <v>0.05</v>
      </c>
      <c r="N2170">
        <v>2016</v>
      </c>
      <c r="O2170" s="10">
        <f t="shared" si="106"/>
        <v>42735</v>
      </c>
      <c r="P2170">
        <f t="shared" si="104"/>
        <v>7</v>
      </c>
    </row>
    <row r="2171" spans="1:16" x14ac:dyDescent="0.2">
      <c r="A2171">
        <f t="shared" si="105"/>
        <v>2170</v>
      </c>
      <c r="B2171" t="s">
        <v>492</v>
      </c>
      <c r="C2171" t="s">
        <v>423</v>
      </c>
      <c r="D2171" t="s">
        <v>57</v>
      </c>
      <c r="E2171">
        <v>27</v>
      </c>
      <c r="F2171">
        <v>78</v>
      </c>
      <c r="G2171">
        <v>28.5</v>
      </c>
      <c r="H2171">
        <v>45.4</v>
      </c>
      <c r="I2171">
        <v>43.7</v>
      </c>
      <c r="J2171">
        <v>59.8</v>
      </c>
      <c r="K2171" s="1">
        <v>22037</v>
      </c>
      <c r="L2171">
        <v>29</v>
      </c>
      <c r="M2171" s="2">
        <v>0.27</v>
      </c>
      <c r="N2171">
        <v>2016</v>
      </c>
      <c r="O2171" s="10">
        <f>DATE(N2171,1,A2)</f>
        <v>42370</v>
      </c>
      <c r="P2171">
        <f t="shared" si="104"/>
        <v>6</v>
      </c>
    </row>
    <row r="2172" spans="1:16" x14ac:dyDescent="0.2">
      <c r="A2172">
        <f t="shared" si="105"/>
        <v>2171</v>
      </c>
      <c r="B2172" t="s">
        <v>492</v>
      </c>
      <c r="C2172" t="s">
        <v>426</v>
      </c>
      <c r="D2172" t="s">
        <v>20</v>
      </c>
      <c r="E2172">
        <v>31.2</v>
      </c>
      <c r="F2172">
        <v>72.900000000000006</v>
      </c>
      <c r="G2172">
        <v>32.200000000000003</v>
      </c>
      <c r="H2172">
        <v>41.3</v>
      </c>
      <c r="I2172">
        <v>36.6</v>
      </c>
      <c r="J2172">
        <v>59.8</v>
      </c>
      <c r="K2172" s="1">
        <v>13951</v>
      </c>
      <c r="L2172">
        <v>15.9</v>
      </c>
      <c r="M2172" s="2">
        <v>0.22</v>
      </c>
      <c r="N2172">
        <v>2016</v>
      </c>
      <c r="O2172" s="10">
        <f t="shared" ref="O2172:O2235" si="107">DATE(N2172,1,A3)</f>
        <v>42371</v>
      </c>
      <c r="P2172">
        <f t="shared" si="104"/>
        <v>7</v>
      </c>
    </row>
    <row r="2173" spans="1:16" x14ac:dyDescent="0.2">
      <c r="A2173">
        <f t="shared" si="105"/>
        <v>2172</v>
      </c>
      <c r="B2173" t="s">
        <v>492</v>
      </c>
      <c r="C2173" t="s">
        <v>391</v>
      </c>
      <c r="D2173" t="s">
        <v>33</v>
      </c>
      <c r="E2173">
        <v>27.1</v>
      </c>
      <c r="F2173">
        <v>57.8</v>
      </c>
      <c r="G2173">
        <v>26.9</v>
      </c>
      <c r="H2173">
        <v>49.7</v>
      </c>
      <c r="I2173">
        <v>41.8</v>
      </c>
      <c r="J2173">
        <v>59.8</v>
      </c>
      <c r="K2173" s="1">
        <v>28576</v>
      </c>
      <c r="L2173">
        <v>27.8</v>
      </c>
      <c r="M2173" s="2">
        <v>0.11</v>
      </c>
      <c r="N2173">
        <v>2016</v>
      </c>
      <c r="O2173" s="10">
        <f t="shared" si="107"/>
        <v>42372</v>
      </c>
      <c r="P2173">
        <f t="shared" si="104"/>
        <v>1</v>
      </c>
    </row>
    <row r="2174" spans="1:16" x14ac:dyDescent="0.2">
      <c r="A2174">
        <f t="shared" si="105"/>
        <v>2173</v>
      </c>
      <c r="B2174" t="s">
        <v>492</v>
      </c>
      <c r="C2174" t="s">
        <v>304</v>
      </c>
      <c r="D2174" t="s">
        <v>14</v>
      </c>
      <c r="E2174">
        <v>31.2</v>
      </c>
      <c r="F2174">
        <v>31</v>
      </c>
      <c r="G2174">
        <v>21</v>
      </c>
      <c r="H2174">
        <v>60.2</v>
      </c>
      <c r="I2174">
        <v>31.1</v>
      </c>
      <c r="J2174">
        <v>59.8</v>
      </c>
      <c r="K2174" s="1">
        <v>29885</v>
      </c>
      <c r="L2174">
        <v>14.1</v>
      </c>
      <c r="M2174" s="2">
        <v>0.05</v>
      </c>
      <c r="N2174">
        <v>2016</v>
      </c>
      <c r="O2174" s="10">
        <f t="shared" si="107"/>
        <v>42373</v>
      </c>
      <c r="P2174">
        <f t="shared" si="104"/>
        <v>2</v>
      </c>
    </row>
    <row r="2175" spans="1:16" x14ac:dyDescent="0.2">
      <c r="A2175">
        <f t="shared" si="105"/>
        <v>2174</v>
      </c>
      <c r="B2175" t="s">
        <v>492</v>
      </c>
      <c r="C2175" t="s">
        <v>393</v>
      </c>
      <c r="D2175" t="s">
        <v>299</v>
      </c>
      <c r="E2175">
        <v>18.7</v>
      </c>
      <c r="F2175">
        <v>34.200000000000003</v>
      </c>
      <c r="G2175">
        <v>15.6</v>
      </c>
      <c r="H2175">
        <v>72.900000000000006</v>
      </c>
      <c r="I2175">
        <v>32.299999999999997</v>
      </c>
      <c r="J2175">
        <v>59.8</v>
      </c>
      <c r="K2175" s="1">
        <v>19693</v>
      </c>
      <c r="L2175">
        <v>25.3</v>
      </c>
      <c r="M2175" s="2">
        <v>0.06</v>
      </c>
      <c r="N2175">
        <v>2016</v>
      </c>
      <c r="O2175" s="10">
        <f t="shared" si="107"/>
        <v>42374</v>
      </c>
      <c r="P2175">
        <f t="shared" si="104"/>
        <v>3</v>
      </c>
    </row>
    <row r="2176" spans="1:16" x14ac:dyDescent="0.2">
      <c r="A2176">
        <f t="shared" si="105"/>
        <v>2175</v>
      </c>
      <c r="B2176" t="s">
        <v>492</v>
      </c>
      <c r="C2176" t="s">
        <v>478</v>
      </c>
      <c r="D2176" t="s">
        <v>14</v>
      </c>
      <c r="E2176">
        <v>30.8</v>
      </c>
      <c r="F2176">
        <v>21.5</v>
      </c>
      <c r="G2176">
        <v>13.6</v>
      </c>
      <c r="H2176">
        <v>65.5</v>
      </c>
      <c r="I2176">
        <v>31</v>
      </c>
      <c r="J2176">
        <v>59.8</v>
      </c>
      <c r="K2176" s="1">
        <v>12470</v>
      </c>
      <c r="L2176">
        <v>15.2</v>
      </c>
      <c r="M2176" s="2">
        <v>0.03</v>
      </c>
      <c r="N2176">
        <v>2016</v>
      </c>
      <c r="O2176" s="10">
        <f t="shared" si="107"/>
        <v>42375</v>
      </c>
      <c r="P2176">
        <f t="shared" si="104"/>
        <v>4</v>
      </c>
    </row>
    <row r="2177" spans="1:16" x14ac:dyDescent="0.2">
      <c r="A2177">
        <f t="shared" si="105"/>
        <v>2176</v>
      </c>
      <c r="B2177" t="s">
        <v>492</v>
      </c>
      <c r="C2177" t="s">
        <v>434</v>
      </c>
      <c r="D2177" t="s">
        <v>102</v>
      </c>
      <c r="E2177">
        <v>24.6</v>
      </c>
      <c r="F2177">
        <v>75.599999999999994</v>
      </c>
      <c r="G2177">
        <v>22.8</v>
      </c>
      <c r="H2177">
        <v>50.2</v>
      </c>
      <c r="I2177">
        <v>36.6</v>
      </c>
      <c r="J2177">
        <v>59.8</v>
      </c>
      <c r="K2177" s="1">
        <v>7653</v>
      </c>
      <c r="L2177">
        <v>28</v>
      </c>
      <c r="M2177" s="2">
        <v>0.11</v>
      </c>
      <c r="N2177">
        <v>2016</v>
      </c>
      <c r="O2177" s="10">
        <f t="shared" si="107"/>
        <v>42376</v>
      </c>
      <c r="P2177">
        <f t="shared" si="104"/>
        <v>5</v>
      </c>
    </row>
    <row r="2178" spans="1:16" x14ac:dyDescent="0.2">
      <c r="A2178">
        <f t="shared" si="105"/>
        <v>2177</v>
      </c>
      <c r="B2178" t="s">
        <v>492</v>
      </c>
      <c r="C2178" t="s">
        <v>537</v>
      </c>
      <c r="D2178" t="s">
        <v>14</v>
      </c>
      <c r="E2178">
        <v>37</v>
      </c>
      <c r="F2178">
        <v>37.700000000000003</v>
      </c>
      <c r="G2178">
        <v>13.3</v>
      </c>
      <c r="H2178">
        <v>64.400000000000006</v>
      </c>
      <c r="I2178">
        <v>33.6</v>
      </c>
      <c r="J2178">
        <v>59.8</v>
      </c>
      <c r="K2178" s="1">
        <v>2857</v>
      </c>
      <c r="L2178">
        <v>2.6</v>
      </c>
      <c r="M2178" s="2">
        <v>0.08</v>
      </c>
      <c r="N2178">
        <v>2016</v>
      </c>
      <c r="O2178" s="10">
        <f t="shared" si="107"/>
        <v>42377</v>
      </c>
      <c r="P2178">
        <f t="shared" si="104"/>
        <v>6</v>
      </c>
    </row>
    <row r="2179" spans="1:16" x14ac:dyDescent="0.2">
      <c r="A2179">
        <f t="shared" si="105"/>
        <v>2178</v>
      </c>
      <c r="B2179" t="s">
        <v>492</v>
      </c>
      <c r="C2179" t="s">
        <v>528</v>
      </c>
      <c r="D2179" t="s">
        <v>14</v>
      </c>
      <c r="E2179">
        <v>25.6</v>
      </c>
      <c r="F2179">
        <v>28.6</v>
      </c>
      <c r="G2179">
        <v>15.4</v>
      </c>
      <c r="H2179">
        <v>74.5</v>
      </c>
      <c r="I2179">
        <v>37</v>
      </c>
      <c r="J2179">
        <v>59.8</v>
      </c>
      <c r="K2179">
        <v>23873.8</v>
      </c>
      <c r="L2179">
        <v>18.399999999999999</v>
      </c>
      <c r="M2179" s="2">
        <v>0.25</v>
      </c>
      <c r="N2179">
        <v>2016</v>
      </c>
      <c r="O2179" s="10">
        <f t="shared" si="107"/>
        <v>42378</v>
      </c>
      <c r="P2179">
        <f t="shared" ref="P2179:P2242" si="108" xml:space="preserve"> WEEKDAY(O:O,1)</f>
        <v>7</v>
      </c>
    </row>
    <row r="2180" spans="1:16" x14ac:dyDescent="0.2">
      <c r="A2180">
        <f t="shared" ref="A2180:A2243" si="109">A2179+1</f>
        <v>2179</v>
      </c>
      <c r="B2180" t="s">
        <v>492</v>
      </c>
      <c r="C2180" t="s">
        <v>312</v>
      </c>
      <c r="D2180" t="s">
        <v>169</v>
      </c>
      <c r="E2180">
        <v>16.3</v>
      </c>
      <c r="F2180">
        <v>59.9</v>
      </c>
      <c r="G2180">
        <v>25.8</v>
      </c>
      <c r="H2180">
        <v>59.8</v>
      </c>
      <c r="I2180">
        <v>51.8</v>
      </c>
      <c r="J2180">
        <v>59.8</v>
      </c>
      <c r="K2180" s="1">
        <v>17381</v>
      </c>
      <c r="L2180">
        <v>13.9</v>
      </c>
      <c r="M2180" s="2">
        <v>0.09</v>
      </c>
      <c r="N2180">
        <v>2016</v>
      </c>
      <c r="O2180" s="10">
        <f t="shared" si="107"/>
        <v>42379</v>
      </c>
      <c r="P2180">
        <f t="shared" si="108"/>
        <v>1</v>
      </c>
    </row>
    <row r="2181" spans="1:16" x14ac:dyDescent="0.2">
      <c r="A2181">
        <f t="shared" si="109"/>
        <v>2180</v>
      </c>
      <c r="B2181" t="s">
        <v>492</v>
      </c>
      <c r="C2181" t="s">
        <v>583</v>
      </c>
      <c r="D2181" t="s">
        <v>129</v>
      </c>
      <c r="E2181">
        <v>23.1</v>
      </c>
      <c r="F2181">
        <v>56.9</v>
      </c>
      <c r="G2181">
        <v>15.9</v>
      </c>
      <c r="H2181">
        <v>62.3</v>
      </c>
      <c r="I2181">
        <v>30.9</v>
      </c>
      <c r="J2181">
        <v>59.8</v>
      </c>
      <c r="K2181" s="1">
        <v>14056</v>
      </c>
      <c r="L2181">
        <v>8.5</v>
      </c>
      <c r="M2181" s="2">
        <v>0.06</v>
      </c>
      <c r="N2181">
        <v>2016</v>
      </c>
      <c r="O2181" s="10">
        <f t="shared" si="107"/>
        <v>42380</v>
      </c>
      <c r="P2181">
        <f t="shared" si="108"/>
        <v>2</v>
      </c>
    </row>
    <row r="2182" spans="1:16" x14ac:dyDescent="0.2">
      <c r="A2182">
        <f t="shared" si="109"/>
        <v>2181</v>
      </c>
      <c r="B2182" t="s">
        <v>492</v>
      </c>
      <c r="C2182" t="s">
        <v>584</v>
      </c>
      <c r="D2182" t="s">
        <v>62</v>
      </c>
      <c r="E2182">
        <v>53.2</v>
      </c>
      <c r="F2182">
        <v>47.6</v>
      </c>
      <c r="G2182">
        <v>47.6</v>
      </c>
      <c r="H2182">
        <v>6.8</v>
      </c>
      <c r="I2182">
        <v>28.3</v>
      </c>
      <c r="J2182">
        <v>59.8</v>
      </c>
      <c r="K2182" s="1">
        <v>42215</v>
      </c>
      <c r="L2182">
        <v>34.299999999999997</v>
      </c>
      <c r="M2182" s="2">
        <v>0.2</v>
      </c>
      <c r="N2182">
        <v>2016</v>
      </c>
      <c r="O2182" s="10">
        <f t="shared" si="107"/>
        <v>42381</v>
      </c>
      <c r="P2182">
        <f t="shared" si="108"/>
        <v>3</v>
      </c>
    </row>
    <row r="2183" spans="1:16" x14ac:dyDescent="0.2">
      <c r="A2183">
        <f t="shared" si="109"/>
        <v>2182</v>
      </c>
      <c r="B2183" t="s">
        <v>492</v>
      </c>
      <c r="C2183" t="s">
        <v>439</v>
      </c>
      <c r="D2183" t="s">
        <v>299</v>
      </c>
      <c r="E2183">
        <v>23.7</v>
      </c>
      <c r="F2183">
        <v>50.6</v>
      </c>
      <c r="G2183">
        <v>18.600000000000001</v>
      </c>
      <c r="H2183">
        <v>65.900000000000006</v>
      </c>
      <c r="I2183">
        <v>42.5</v>
      </c>
      <c r="J2183">
        <v>59.8</v>
      </c>
      <c r="K2183" s="1">
        <v>27709</v>
      </c>
      <c r="L2183">
        <v>19.600000000000001</v>
      </c>
      <c r="M2183" s="2">
        <v>0.16</v>
      </c>
      <c r="N2183">
        <v>2016</v>
      </c>
      <c r="O2183" s="10">
        <f t="shared" si="107"/>
        <v>42382</v>
      </c>
      <c r="P2183">
        <f t="shared" si="108"/>
        <v>4</v>
      </c>
    </row>
    <row r="2184" spans="1:16" x14ac:dyDescent="0.2">
      <c r="A2184">
        <f t="shared" si="109"/>
        <v>2183</v>
      </c>
      <c r="B2184" t="s">
        <v>492</v>
      </c>
      <c r="C2184" t="s">
        <v>543</v>
      </c>
      <c r="D2184" t="s">
        <v>299</v>
      </c>
      <c r="E2184">
        <v>23.1</v>
      </c>
      <c r="F2184">
        <v>35.9</v>
      </c>
      <c r="G2184">
        <v>21</v>
      </c>
      <c r="H2184">
        <v>64.8</v>
      </c>
      <c r="I2184">
        <v>37.5</v>
      </c>
      <c r="J2184">
        <v>59.8</v>
      </c>
      <c r="K2184" s="1">
        <v>36353</v>
      </c>
      <c r="L2184">
        <v>61.2</v>
      </c>
      <c r="M2184" s="2">
        <v>0.05</v>
      </c>
      <c r="N2184">
        <v>2016</v>
      </c>
      <c r="O2184" s="10">
        <f t="shared" si="107"/>
        <v>42383</v>
      </c>
      <c r="P2184">
        <f t="shared" si="108"/>
        <v>5</v>
      </c>
    </row>
    <row r="2185" spans="1:16" x14ac:dyDescent="0.2">
      <c r="A2185">
        <f t="shared" si="109"/>
        <v>2184</v>
      </c>
      <c r="B2185" t="s">
        <v>492</v>
      </c>
      <c r="C2185" t="s">
        <v>524</v>
      </c>
      <c r="D2185" t="s">
        <v>142</v>
      </c>
      <c r="E2185">
        <v>22.3</v>
      </c>
      <c r="F2185">
        <v>42.7</v>
      </c>
      <c r="G2185">
        <v>32.299999999999997</v>
      </c>
      <c r="H2185">
        <v>52.8</v>
      </c>
      <c r="I2185">
        <v>70</v>
      </c>
      <c r="J2185">
        <v>59.8</v>
      </c>
      <c r="K2185" s="1">
        <v>2739</v>
      </c>
      <c r="L2185">
        <v>15.9</v>
      </c>
      <c r="M2185" s="2">
        <v>0.06</v>
      </c>
      <c r="N2185">
        <v>2016</v>
      </c>
      <c r="O2185" s="10">
        <f t="shared" si="107"/>
        <v>42384</v>
      </c>
      <c r="P2185">
        <f t="shared" si="108"/>
        <v>6</v>
      </c>
    </row>
    <row r="2186" spans="1:16" x14ac:dyDescent="0.2">
      <c r="A2186">
        <f t="shared" si="109"/>
        <v>2185</v>
      </c>
      <c r="B2186" t="s">
        <v>492</v>
      </c>
      <c r="C2186" t="s">
        <v>518</v>
      </c>
      <c r="D2186" t="s">
        <v>14</v>
      </c>
      <c r="E2186">
        <v>20.3</v>
      </c>
      <c r="F2186">
        <v>25.9</v>
      </c>
      <c r="G2186">
        <v>27</v>
      </c>
      <c r="H2186">
        <v>62.7</v>
      </c>
      <c r="I2186">
        <v>29.3</v>
      </c>
      <c r="J2186">
        <v>59.8</v>
      </c>
      <c r="K2186" s="1">
        <v>27420</v>
      </c>
      <c r="L2186">
        <v>31.7</v>
      </c>
      <c r="M2186" s="2">
        <v>0.05</v>
      </c>
      <c r="N2186">
        <v>2016</v>
      </c>
      <c r="O2186" s="10">
        <f t="shared" si="107"/>
        <v>42385</v>
      </c>
      <c r="P2186">
        <f t="shared" si="108"/>
        <v>7</v>
      </c>
    </row>
    <row r="2187" spans="1:16" x14ac:dyDescent="0.2">
      <c r="A2187">
        <f t="shared" si="109"/>
        <v>2186</v>
      </c>
      <c r="B2187" t="s">
        <v>492</v>
      </c>
      <c r="C2187" t="s">
        <v>453</v>
      </c>
      <c r="D2187" t="s">
        <v>57</v>
      </c>
      <c r="E2187">
        <v>26.4</v>
      </c>
      <c r="F2187">
        <v>89</v>
      </c>
      <c r="G2187">
        <v>26.7</v>
      </c>
      <c r="H2187">
        <v>41.2</v>
      </c>
      <c r="I2187">
        <v>85.9</v>
      </c>
      <c r="J2187">
        <v>59.8</v>
      </c>
      <c r="K2187" s="1">
        <v>18971</v>
      </c>
      <c r="L2187">
        <v>26.2</v>
      </c>
      <c r="M2187" s="2">
        <v>0.32</v>
      </c>
      <c r="N2187">
        <v>2016</v>
      </c>
      <c r="O2187" s="10">
        <f t="shared" si="107"/>
        <v>42386</v>
      </c>
      <c r="P2187">
        <f t="shared" si="108"/>
        <v>1</v>
      </c>
    </row>
    <row r="2188" spans="1:16" x14ac:dyDescent="0.2">
      <c r="A2188">
        <f t="shared" si="109"/>
        <v>2187</v>
      </c>
      <c r="B2188" t="s">
        <v>492</v>
      </c>
      <c r="C2188" t="s">
        <v>283</v>
      </c>
      <c r="D2188" t="s">
        <v>14</v>
      </c>
      <c r="E2188">
        <v>31.1</v>
      </c>
      <c r="F2188">
        <v>24.5</v>
      </c>
      <c r="G2188">
        <v>21.5</v>
      </c>
      <c r="H2188">
        <v>58.7</v>
      </c>
      <c r="I2188">
        <v>30.3</v>
      </c>
      <c r="J2188">
        <v>59.8</v>
      </c>
      <c r="K2188" s="1">
        <v>29336</v>
      </c>
      <c r="L2188">
        <v>16.3</v>
      </c>
      <c r="M2188" s="2">
        <v>0.01</v>
      </c>
      <c r="N2188">
        <v>2016</v>
      </c>
      <c r="O2188" s="10">
        <f t="shared" si="107"/>
        <v>42387</v>
      </c>
      <c r="P2188">
        <f t="shared" si="108"/>
        <v>2</v>
      </c>
    </row>
    <row r="2189" spans="1:16" x14ac:dyDescent="0.2">
      <c r="A2189">
        <f t="shared" si="109"/>
        <v>2188</v>
      </c>
      <c r="B2189" t="s">
        <v>492</v>
      </c>
      <c r="C2189" t="s">
        <v>585</v>
      </c>
      <c r="D2189" t="s">
        <v>14</v>
      </c>
      <c r="E2189">
        <v>29.3</v>
      </c>
      <c r="F2189">
        <v>17.100000000000001</v>
      </c>
      <c r="G2189">
        <v>12.1</v>
      </c>
      <c r="H2189">
        <v>70.400000000000006</v>
      </c>
      <c r="I2189">
        <v>28</v>
      </c>
      <c r="J2189">
        <v>59.8</v>
      </c>
      <c r="K2189" s="1">
        <v>8003</v>
      </c>
      <c r="L2189">
        <v>17.100000000000001</v>
      </c>
      <c r="M2189" s="2">
        <v>0.02</v>
      </c>
      <c r="N2189">
        <v>2016</v>
      </c>
      <c r="O2189" s="10">
        <f t="shared" si="107"/>
        <v>42388</v>
      </c>
      <c r="P2189">
        <f t="shared" si="108"/>
        <v>3</v>
      </c>
    </row>
    <row r="2190" spans="1:16" x14ac:dyDescent="0.2">
      <c r="A2190">
        <f t="shared" si="109"/>
        <v>2189</v>
      </c>
      <c r="B2190" t="s">
        <v>492</v>
      </c>
      <c r="C2190" t="s">
        <v>338</v>
      </c>
      <c r="D2190" t="s">
        <v>260</v>
      </c>
      <c r="E2190">
        <v>44.6</v>
      </c>
      <c r="F2190">
        <v>21.1</v>
      </c>
      <c r="G2190">
        <v>42.3</v>
      </c>
      <c r="H2190">
        <v>22.6</v>
      </c>
      <c r="I2190">
        <v>49.4</v>
      </c>
      <c r="J2190">
        <v>59.8</v>
      </c>
      <c r="K2190" s="1">
        <v>27095</v>
      </c>
      <c r="L2190">
        <v>15.3</v>
      </c>
      <c r="M2190" s="2">
        <v>0.03</v>
      </c>
      <c r="N2190">
        <v>2016</v>
      </c>
      <c r="O2190" s="10">
        <f t="shared" si="107"/>
        <v>42389</v>
      </c>
      <c r="P2190">
        <f t="shared" si="108"/>
        <v>4</v>
      </c>
    </row>
    <row r="2191" spans="1:16" x14ac:dyDescent="0.2">
      <c r="A2191">
        <f t="shared" si="109"/>
        <v>2190</v>
      </c>
      <c r="B2191" t="s">
        <v>492</v>
      </c>
      <c r="C2191" t="s">
        <v>398</v>
      </c>
      <c r="D2191" t="s">
        <v>20</v>
      </c>
      <c r="E2191">
        <v>22.6</v>
      </c>
      <c r="F2191">
        <v>77.7</v>
      </c>
      <c r="G2191">
        <v>23.5</v>
      </c>
      <c r="H2191">
        <v>59.1</v>
      </c>
      <c r="I2191">
        <v>30.4</v>
      </c>
      <c r="J2191">
        <v>59.8</v>
      </c>
      <c r="K2191" s="1">
        <v>7828</v>
      </c>
      <c r="L2191">
        <v>15.9</v>
      </c>
      <c r="M2191" s="2">
        <v>0.22</v>
      </c>
      <c r="N2191">
        <v>2016</v>
      </c>
      <c r="O2191" s="10">
        <f t="shared" si="107"/>
        <v>42390</v>
      </c>
      <c r="P2191">
        <f t="shared" si="108"/>
        <v>5</v>
      </c>
    </row>
    <row r="2192" spans="1:16" x14ac:dyDescent="0.2">
      <c r="A2192">
        <f t="shared" si="109"/>
        <v>2191</v>
      </c>
      <c r="B2192" t="s">
        <v>492</v>
      </c>
      <c r="C2192" t="s">
        <v>208</v>
      </c>
      <c r="D2192" t="s">
        <v>59</v>
      </c>
      <c r="E2192">
        <v>31.9</v>
      </c>
      <c r="F2192">
        <v>37</v>
      </c>
      <c r="G2192">
        <v>24.6</v>
      </c>
      <c r="H2192">
        <v>45.7</v>
      </c>
      <c r="I2192">
        <v>79.400000000000006</v>
      </c>
      <c r="J2192">
        <v>59.8</v>
      </c>
      <c r="K2192" s="1">
        <v>51351</v>
      </c>
      <c r="L2192">
        <v>16.600000000000001</v>
      </c>
      <c r="M2192" s="2">
        <v>0.08</v>
      </c>
      <c r="N2192">
        <v>2016</v>
      </c>
      <c r="O2192" s="10">
        <f t="shared" si="107"/>
        <v>42391</v>
      </c>
      <c r="P2192">
        <f t="shared" si="108"/>
        <v>6</v>
      </c>
    </row>
    <row r="2193" spans="1:16" x14ac:dyDescent="0.2">
      <c r="A2193">
        <f t="shared" si="109"/>
        <v>2192</v>
      </c>
      <c r="B2193" t="s">
        <v>492</v>
      </c>
      <c r="C2193" t="s">
        <v>444</v>
      </c>
      <c r="D2193" t="s">
        <v>20</v>
      </c>
      <c r="E2193">
        <v>22.2</v>
      </c>
      <c r="F2193">
        <v>72.400000000000006</v>
      </c>
      <c r="G2193">
        <v>23.8</v>
      </c>
      <c r="H2193">
        <v>58.2</v>
      </c>
      <c r="I2193">
        <v>32.700000000000003</v>
      </c>
      <c r="J2193">
        <v>59.8</v>
      </c>
      <c r="K2193" s="1">
        <v>12801</v>
      </c>
      <c r="L2193">
        <v>17.100000000000001</v>
      </c>
      <c r="M2193" s="2">
        <v>0.2</v>
      </c>
      <c r="N2193">
        <v>2016</v>
      </c>
      <c r="O2193" s="10">
        <f t="shared" si="107"/>
        <v>42392</v>
      </c>
      <c r="P2193">
        <f t="shared" si="108"/>
        <v>7</v>
      </c>
    </row>
    <row r="2194" spans="1:16" x14ac:dyDescent="0.2">
      <c r="A2194">
        <f t="shared" si="109"/>
        <v>2193</v>
      </c>
      <c r="B2194" t="s">
        <v>492</v>
      </c>
      <c r="C2194" t="s">
        <v>445</v>
      </c>
      <c r="D2194" t="s">
        <v>57</v>
      </c>
      <c r="E2194">
        <v>21.5</v>
      </c>
      <c r="F2194">
        <v>84.8</v>
      </c>
      <c r="G2194">
        <v>20.2</v>
      </c>
      <c r="H2194">
        <v>53.4</v>
      </c>
      <c r="I2194">
        <v>32.200000000000003</v>
      </c>
      <c r="J2194">
        <v>59.8</v>
      </c>
      <c r="K2194" s="1">
        <v>20314</v>
      </c>
      <c r="L2194">
        <v>36.5</v>
      </c>
      <c r="M2194" s="2">
        <v>0.33</v>
      </c>
      <c r="N2194">
        <v>2016</v>
      </c>
      <c r="O2194" s="10">
        <f t="shared" si="107"/>
        <v>42393</v>
      </c>
      <c r="P2194">
        <f t="shared" si="108"/>
        <v>1</v>
      </c>
    </row>
    <row r="2195" spans="1:16" x14ac:dyDescent="0.2">
      <c r="A2195">
        <f t="shared" si="109"/>
        <v>2194</v>
      </c>
      <c r="B2195" t="s">
        <v>492</v>
      </c>
      <c r="C2195" t="s">
        <v>455</v>
      </c>
      <c r="D2195" t="s">
        <v>456</v>
      </c>
      <c r="E2195">
        <v>23.8</v>
      </c>
      <c r="F2195">
        <v>46.1</v>
      </c>
      <c r="G2195">
        <v>22.8</v>
      </c>
      <c r="H2195">
        <v>64.2</v>
      </c>
      <c r="I2195">
        <v>31.5</v>
      </c>
      <c r="J2195">
        <v>59.8</v>
      </c>
      <c r="K2195" s="1">
        <v>10269</v>
      </c>
      <c r="L2195">
        <v>13</v>
      </c>
      <c r="M2195" s="2">
        <v>0.03</v>
      </c>
      <c r="N2195">
        <v>2016</v>
      </c>
      <c r="O2195" s="10">
        <f t="shared" si="107"/>
        <v>42394</v>
      </c>
      <c r="P2195">
        <f t="shared" si="108"/>
        <v>2</v>
      </c>
    </row>
    <row r="2196" spans="1:16" x14ac:dyDescent="0.2">
      <c r="A2196">
        <f t="shared" si="109"/>
        <v>2195</v>
      </c>
      <c r="B2196" t="s">
        <v>492</v>
      </c>
      <c r="C2196" t="s">
        <v>499</v>
      </c>
      <c r="D2196" t="s">
        <v>14</v>
      </c>
      <c r="E2196">
        <v>34</v>
      </c>
      <c r="F2196">
        <v>28.6</v>
      </c>
      <c r="G2196">
        <v>18.2</v>
      </c>
      <c r="H2196">
        <v>58.3</v>
      </c>
      <c r="I2196">
        <v>41.6</v>
      </c>
      <c r="J2196">
        <v>59.8</v>
      </c>
      <c r="K2196" s="1">
        <v>33268</v>
      </c>
      <c r="L2196">
        <v>13.3</v>
      </c>
      <c r="M2196" s="2">
        <v>0.05</v>
      </c>
      <c r="N2196">
        <v>2016</v>
      </c>
      <c r="O2196" s="10">
        <f t="shared" si="107"/>
        <v>42395</v>
      </c>
      <c r="P2196">
        <f t="shared" si="108"/>
        <v>3</v>
      </c>
    </row>
    <row r="2197" spans="1:16" x14ac:dyDescent="0.2">
      <c r="A2197">
        <f t="shared" si="109"/>
        <v>2196</v>
      </c>
      <c r="B2197" t="s">
        <v>492</v>
      </c>
      <c r="C2197" t="s">
        <v>352</v>
      </c>
      <c r="D2197" t="s">
        <v>14</v>
      </c>
      <c r="E2197">
        <v>18.100000000000001</v>
      </c>
      <c r="F2197">
        <v>29.6</v>
      </c>
      <c r="G2197">
        <v>16.600000000000001</v>
      </c>
      <c r="H2197">
        <v>74.900000000000006</v>
      </c>
      <c r="I2197">
        <v>28.6</v>
      </c>
      <c r="J2197">
        <v>59.8</v>
      </c>
      <c r="K2197" s="1">
        <v>27520</v>
      </c>
      <c r="L2197">
        <v>26.9</v>
      </c>
      <c r="M2197" s="2">
        <v>0.06</v>
      </c>
      <c r="N2197">
        <v>2016</v>
      </c>
      <c r="O2197" s="10">
        <f t="shared" si="107"/>
        <v>42396</v>
      </c>
      <c r="P2197">
        <f t="shared" si="108"/>
        <v>4</v>
      </c>
    </row>
    <row r="2198" spans="1:16" x14ac:dyDescent="0.2">
      <c r="A2198">
        <f t="shared" si="109"/>
        <v>2197</v>
      </c>
      <c r="B2198" t="s">
        <v>492</v>
      </c>
      <c r="C2198" t="s">
        <v>341</v>
      </c>
      <c r="D2198" t="s">
        <v>169</v>
      </c>
      <c r="E2198">
        <v>26.5</v>
      </c>
      <c r="F2198">
        <v>66.099999999999994</v>
      </c>
      <c r="G2198">
        <v>18.7</v>
      </c>
      <c r="H2198">
        <v>58.8</v>
      </c>
      <c r="I2198">
        <v>36.799999999999997</v>
      </c>
      <c r="J2198">
        <v>59.8</v>
      </c>
      <c r="K2198" s="1">
        <v>10398</v>
      </c>
      <c r="L2198">
        <v>12.2</v>
      </c>
      <c r="M2198" s="2">
        <v>0.1</v>
      </c>
      <c r="N2198">
        <v>2016</v>
      </c>
      <c r="O2198" s="10">
        <f t="shared" si="107"/>
        <v>42397</v>
      </c>
      <c r="P2198">
        <f t="shared" si="108"/>
        <v>5</v>
      </c>
    </row>
    <row r="2199" spans="1:16" x14ac:dyDescent="0.2">
      <c r="A2199">
        <f t="shared" si="109"/>
        <v>2198</v>
      </c>
      <c r="B2199" t="s">
        <v>492</v>
      </c>
      <c r="C2199" t="s">
        <v>287</v>
      </c>
      <c r="D2199" t="s">
        <v>151</v>
      </c>
      <c r="E2199">
        <v>26.1</v>
      </c>
      <c r="F2199">
        <v>84.5</v>
      </c>
      <c r="G2199">
        <v>28.3</v>
      </c>
      <c r="H2199">
        <v>47.9</v>
      </c>
      <c r="I2199">
        <v>39.1</v>
      </c>
      <c r="J2199">
        <v>59.8</v>
      </c>
      <c r="K2199" s="1">
        <v>23819</v>
      </c>
      <c r="L2199">
        <v>26.1</v>
      </c>
      <c r="M2199" s="2">
        <v>0.32</v>
      </c>
      <c r="N2199">
        <v>2016</v>
      </c>
      <c r="O2199" s="10">
        <f t="shared" si="107"/>
        <v>42398</v>
      </c>
      <c r="P2199">
        <f t="shared" si="108"/>
        <v>6</v>
      </c>
    </row>
    <row r="2200" spans="1:16" x14ac:dyDescent="0.2">
      <c r="A2200">
        <f t="shared" si="109"/>
        <v>2199</v>
      </c>
      <c r="B2200" t="s">
        <v>492</v>
      </c>
      <c r="C2200" t="s">
        <v>586</v>
      </c>
      <c r="D2200" t="s">
        <v>62</v>
      </c>
      <c r="E2200">
        <v>15.1</v>
      </c>
      <c r="F2200">
        <v>39.4</v>
      </c>
      <c r="G2200">
        <v>9.5</v>
      </c>
      <c r="H2200">
        <v>81.7</v>
      </c>
      <c r="I2200">
        <v>31.5</v>
      </c>
      <c r="J2200">
        <v>59.8</v>
      </c>
      <c r="K2200" s="1">
        <v>26894</v>
      </c>
      <c r="L2200">
        <v>38.5</v>
      </c>
      <c r="M2200" s="2">
        <v>0.08</v>
      </c>
      <c r="N2200">
        <v>2016</v>
      </c>
      <c r="O2200" s="10">
        <f t="shared" si="107"/>
        <v>42399</v>
      </c>
      <c r="P2200">
        <f t="shared" si="108"/>
        <v>7</v>
      </c>
    </row>
    <row r="2201" spans="1:16" x14ac:dyDescent="0.2">
      <c r="A2201">
        <f t="shared" si="109"/>
        <v>2200</v>
      </c>
      <c r="B2201" t="s">
        <v>492</v>
      </c>
      <c r="C2201" t="s">
        <v>381</v>
      </c>
      <c r="D2201" t="s">
        <v>102</v>
      </c>
      <c r="E2201">
        <v>28.6</v>
      </c>
      <c r="F2201">
        <v>75.5</v>
      </c>
      <c r="G2201">
        <v>23.8</v>
      </c>
      <c r="H2201">
        <v>48.4</v>
      </c>
      <c r="I2201">
        <v>47.1</v>
      </c>
      <c r="J2201">
        <v>59.8</v>
      </c>
      <c r="K2201" s="1">
        <v>15805</v>
      </c>
      <c r="L2201">
        <v>22.3</v>
      </c>
      <c r="M2201" s="2">
        <v>0.15</v>
      </c>
      <c r="N2201">
        <v>2016</v>
      </c>
      <c r="O2201" s="10">
        <f t="shared" si="107"/>
        <v>42400</v>
      </c>
      <c r="P2201">
        <f t="shared" si="108"/>
        <v>1</v>
      </c>
    </row>
    <row r="2202" spans="1:16" x14ac:dyDescent="0.2">
      <c r="A2202">
        <f t="shared" si="109"/>
        <v>2201</v>
      </c>
      <c r="B2202" t="s">
        <v>492</v>
      </c>
      <c r="C2202" t="s">
        <v>587</v>
      </c>
      <c r="D2202" t="s">
        <v>299</v>
      </c>
      <c r="E2202">
        <v>23.6</v>
      </c>
      <c r="F2202">
        <v>38.299999999999997</v>
      </c>
      <c r="G2202">
        <v>13.1</v>
      </c>
      <c r="H2202">
        <v>76.099999999999994</v>
      </c>
      <c r="I2202">
        <v>36.6</v>
      </c>
      <c r="J2202">
        <v>59.8</v>
      </c>
      <c r="K2202" s="1">
        <v>25250</v>
      </c>
      <c r="L2202">
        <v>19.7</v>
      </c>
      <c r="M2202" s="2">
        <v>7.0000000000000007E-2</v>
      </c>
      <c r="N2202">
        <v>2016</v>
      </c>
      <c r="O2202" s="10">
        <f t="shared" si="107"/>
        <v>42401</v>
      </c>
      <c r="P2202">
        <f t="shared" si="108"/>
        <v>2</v>
      </c>
    </row>
    <row r="2203" spans="1:16" x14ac:dyDescent="0.2">
      <c r="A2203">
        <f t="shared" si="109"/>
        <v>2202</v>
      </c>
      <c r="B2203" t="s">
        <v>492</v>
      </c>
      <c r="C2203" t="s">
        <v>326</v>
      </c>
      <c r="D2203" t="s">
        <v>181</v>
      </c>
      <c r="E2203">
        <v>26</v>
      </c>
      <c r="F2203">
        <v>88.8</v>
      </c>
      <c r="G2203">
        <v>28.7</v>
      </c>
      <c r="H2203">
        <v>44.3</v>
      </c>
      <c r="I2203">
        <v>45.6</v>
      </c>
      <c r="J2203">
        <v>59.8</v>
      </c>
      <c r="K2203" s="1">
        <v>17142</v>
      </c>
      <c r="L2203">
        <v>21.1</v>
      </c>
      <c r="M2203" s="2">
        <v>0.21</v>
      </c>
      <c r="N2203">
        <v>2016</v>
      </c>
      <c r="O2203" s="10">
        <f t="shared" si="107"/>
        <v>42402</v>
      </c>
      <c r="P2203">
        <f t="shared" si="108"/>
        <v>3</v>
      </c>
    </row>
    <row r="2204" spans="1:16" x14ac:dyDescent="0.2">
      <c r="A2204">
        <f t="shared" si="109"/>
        <v>2203</v>
      </c>
      <c r="B2204" t="s">
        <v>492</v>
      </c>
      <c r="C2204" t="s">
        <v>407</v>
      </c>
      <c r="D2204" t="s">
        <v>14</v>
      </c>
      <c r="E2204">
        <v>29</v>
      </c>
      <c r="F2204">
        <v>39.6</v>
      </c>
      <c r="G2204">
        <v>28.2</v>
      </c>
      <c r="H2204">
        <v>49.6</v>
      </c>
      <c r="I2204">
        <v>57.1</v>
      </c>
      <c r="J2204">
        <v>59.8</v>
      </c>
      <c r="K2204" s="1">
        <v>24550</v>
      </c>
      <c r="L2204">
        <v>18.3</v>
      </c>
      <c r="M2204" s="2">
        <v>7.0000000000000007E-2</v>
      </c>
      <c r="N2204">
        <v>2016</v>
      </c>
      <c r="O2204" s="10">
        <f t="shared" si="107"/>
        <v>42403</v>
      </c>
      <c r="P2204">
        <f t="shared" si="108"/>
        <v>4</v>
      </c>
    </row>
    <row r="2205" spans="1:16" x14ac:dyDescent="0.2">
      <c r="A2205">
        <f t="shared" si="109"/>
        <v>2204</v>
      </c>
      <c r="B2205" t="s">
        <v>492</v>
      </c>
      <c r="C2205" t="s">
        <v>328</v>
      </c>
      <c r="D2205" t="s">
        <v>14</v>
      </c>
      <c r="E2205">
        <v>31.9</v>
      </c>
      <c r="F2205">
        <v>29.6</v>
      </c>
      <c r="G2205">
        <v>14.2</v>
      </c>
      <c r="H2205">
        <v>65.3</v>
      </c>
      <c r="I2205">
        <v>41.7</v>
      </c>
      <c r="J2205">
        <v>59.8</v>
      </c>
      <c r="K2205" s="1">
        <v>23065</v>
      </c>
      <c r="L2205">
        <v>10.7</v>
      </c>
      <c r="M2205" s="2">
        <v>7.0000000000000007E-2</v>
      </c>
      <c r="N2205">
        <v>2016</v>
      </c>
      <c r="O2205" s="10">
        <f t="shared" si="107"/>
        <v>42404</v>
      </c>
      <c r="P2205">
        <f t="shared" si="108"/>
        <v>5</v>
      </c>
    </row>
    <row r="2206" spans="1:16" x14ac:dyDescent="0.2">
      <c r="A2206">
        <f t="shared" si="109"/>
        <v>2205</v>
      </c>
      <c r="B2206" t="s">
        <v>588</v>
      </c>
      <c r="C2206" t="s">
        <v>589</v>
      </c>
      <c r="D2206" t="s">
        <v>14</v>
      </c>
      <c r="E2206">
        <v>42.2</v>
      </c>
      <c r="F2206">
        <v>28.9</v>
      </c>
      <c r="G2206">
        <v>16.5</v>
      </c>
      <c r="H2206">
        <v>41.1</v>
      </c>
      <c r="I2206">
        <v>35.9</v>
      </c>
      <c r="J2206">
        <v>59.8</v>
      </c>
      <c r="K2206" s="1">
        <v>11604</v>
      </c>
      <c r="L2206">
        <v>12</v>
      </c>
      <c r="M2206" s="2">
        <v>0.12</v>
      </c>
      <c r="N2206">
        <v>2016</v>
      </c>
      <c r="O2206" s="10">
        <f t="shared" si="107"/>
        <v>42405</v>
      </c>
      <c r="P2206">
        <f t="shared" si="108"/>
        <v>6</v>
      </c>
    </row>
    <row r="2207" spans="1:16" x14ac:dyDescent="0.2">
      <c r="A2207">
        <f t="shared" si="109"/>
        <v>2206</v>
      </c>
      <c r="B2207" t="s">
        <v>588</v>
      </c>
      <c r="C2207" t="s">
        <v>409</v>
      </c>
      <c r="D2207" t="s">
        <v>590</v>
      </c>
      <c r="E2207">
        <v>18.399999999999999</v>
      </c>
      <c r="F2207">
        <v>92.5</v>
      </c>
      <c r="G2207">
        <v>20.399999999999999</v>
      </c>
      <c r="H2207">
        <v>51.9</v>
      </c>
      <c r="I2207">
        <v>34.6</v>
      </c>
      <c r="J2207">
        <v>59.8</v>
      </c>
      <c r="K2207">
        <v>23873.8</v>
      </c>
      <c r="L2207">
        <v>18.399999999999999</v>
      </c>
      <c r="M2207" s="2">
        <v>0.25</v>
      </c>
      <c r="N2207">
        <v>2016</v>
      </c>
      <c r="O2207" s="10">
        <f t="shared" si="107"/>
        <v>42406</v>
      </c>
      <c r="P2207">
        <f t="shared" si="108"/>
        <v>7</v>
      </c>
    </row>
    <row r="2208" spans="1:16" x14ac:dyDescent="0.2">
      <c r="A2208">
        <f t="shared" si="109"/>
        <v>2207</v>
      </c>
      <c r="B2208" t="s">
        <v>588</v>
      </c>
      <c r="C2208" t="s">
        <v>382</v>
      </c>
      <c r="D2208" t="s">
        <v>383</v>
      </c>
      <c r="E2208">
        <v>24.8</v>
      </c>
      <c r="F2208">
        <v>45.9</v>
      </c>
      <c r="G2208">
        <v>26.5</v>
      </c>
      <c r="H2208">
        <v>43.6</v>
      </c>
      <c r="I2208">
        <v>40.1</v>
      </c>
      <c r="J2208">
        <v>59.8</v>
      </c>
      <c r="K2208" s="1">
        <v>10791</v>
      </c>
      <c r="L2208">
        <v>17.8</v>
      </c>
      <c r="M2208" s="2">
        <v>0.1</v>
      </c>
      <c r="N2208">
        <v>2016</v>
      </c>
      <c r="O2208" s="10">
        <f t="shared" si="107"/>
        <v>42407</v>
      </c>
      <c r="P2208">
        <f t="shared" si="108"/>
        <v>1</v>
      </c>
    </row>
    <row r="2209" spans="1:16" x14ac:dyDescent="0.2">
      <c r="A2209">
        <f t="shared" si="109"/>
        <v>2208</v>
      </c>
      <c r="B2209" t="s">
        <v>588</v>
      </c>
      <c r="C2209" t="s">
        <v>447</v>
      </c>
      <c r="D2209" t="s">
        <v>299</v>
      </c>
      <c r="E2209">
        <v>28.7</v>
      </c>
      <c r="F2209">
        <v>31.7</v>
      </c>
      <c r="G2209">
        <v>21.6</v>
      </c>
      <c r="H2209">
        <v>48.8</v>
      </c>
      <c r="I2209">
        <v>45.4</v>
      </c>
      <c r="J2209">
        <v>59.8</v>
      </c>
      <c r="K2209" s="1">
        <v>51560</v>
      </c>
      <c r="L2209">
        <v>65.099999999999994</v>
      </c>
      <c r="M2209" s="2">
        <v>0.02</v>
      </c>
      <c r="N2209">
        <v>2016</v>
      </c>
      <c r="O2209" s="10">
        <f t="shared" si="107"/>
        <v>42408</v>
      </c>
      <c r="P2209">
        <f t="shared" si="108"/>
        <v>2</v>
      </c>
    </row>
    <row r="2210" spans="1:16" x14ac:dyDescent="0.2">
      <c r="A2210">
        <f t="shared" si="109"/>
        <v>2209</v>
      </c>
      <c r="B2210" t="s">
        <v>588</v>
      </c>
      <c r="C2210" t="s">
        <v>358</v>
      </c>
      <c r="D2210" t="s">
        <v>244</v>
      </c>
      <c r="E2210">
        <v>22.6</v>
      </c>
      <c r="F2210">
        <v>49.4</v>
      </c>
      <c r="G2210">
        <v>21.3</v>
      </c>
      <c r="H2210">
        <v>42.3</v>
      </c>
      <c r="I2210">
        <v>28.9</v>
      </c>
      <c r="J2210">
        <v>59.8</v>
      </c>
      <c r="K2210" s="1">
        <v>17503</v>
      </c>
      <c r="L2210">
        <v>16</v>
      </c>
      <c r="M2210" s="2">
        <v>0.05</v>
      </c>
      <c r="N2210">
        <v>2016</v>
      </c>
      <c r="O2210" s="10">
        <f t="shared" si="107"/>
        <v>42409</v>
      </c>
      <c r="P2210">
        <f t="shared" si="108"/>
        <v>3</v>
      </c>
    </row>
    <row r="2211" spans="1:16" x14ac:dyDescent="0.2">
      <c r="A2211">
        <f t="shared" si="109"/>
        <v>2210</v>
      </c>
      <c r="B2211" t="s">
        <v>588</v>
      </c>
      <c r="C2211" t="s">
        <v>591</v>
      </c>
      <c r="D2211" t="s">
        <v>20</v>
      </c>
      <c r="E2211">
        <v>32</v>
      </c>
      <c r="F2211">
        <v>70.599999999999994</v>
      </c>
      <c r="G2211">
        <v>12.6</v>
      </c>
      <c r="H2211">
        <v>35.200000000000003</v>
      </c>
      <c r="I2211">
        <v>28.8</v>
      </c>
      <c r="J2211">
        <v>59.8</v>
      </c>
      <c r="K2211" s="1">
        <v>14907</v>
      </c>
      <c r="L2211">
        <v>25.9</v>
      </c>
      <c r="M2211" s="2">
        <v>0.18</v>
      </c>
      <c r="N2211">
        <v>2016</v>
      </c>
      <c r="O2211" s="10">
        <f t="shared" si="107"/>
        <v>42410</v>
      </c>
      <c r="P2211">
        <f t="shared" si="108"/>
        <v>4</v>
      </c>
    </row>
    <row r="2212" spans="1:16" x14ac:dyDescent="0.2">
      <c r="A2212">
        <f t="shared" si="109"/>
        <v>2211</v>
      </c>
      <c r="B2212" t="s">
        <v>588</v>
      </c>
      <c r="C2212" t="s">
        <v>592</v>
      </c>
      <c r="D2212" t="s">
        <v>299</v>
      </c>
      <c r="E2212">
        <v>15.6</v>
      </c>
      <c r="F2212">
        <v>36.6</v>
      </c>
      <c r="G2212">
        <v>14.8</v>
      </c>
      <c r="H2212">
        <v>72.3</v>
      </c>
      <c r="I2212">
        <v>35.799999999999997</v>
      </c>
      <c r="J2212">
        <v>59.8</v>
      </c>
      <c r="K2212" s="1">
        <v>14076</v>
      </c>
      <c r="L2212">
        <v>25</v>
      </c>
      <c r="M2212" s="2">
        <v>7.0000000000000007E-2</v>
      </c>
      <c r="N2212">
        <v>2016</v>
      </c>
      <c r="O2212" s="10">
        <f t="shared" si="107"/>
        <v>42411</v>
      </c>
      <c r="P2212">
        <f t="shared" si="108"/>
        <v>5</v>
      </c>
    </row>
    <row r="2213" spans="1:16" x14ac:dyDescent="0.2">
      <c r="A2213">
        <f t="shared" si="109"/>
        <v>2212</v>
      </c>
      <c r="B2213" t="s">
        <v>588</v>
      </c>
      <c r="C2213" t="s">
        <v>593</v>
      </c>
      <c r="D2213" t="s">
        <v>363</v>
      </c>
      <c r="E2213">
        <v>18</v>
      </c>
      <c r="F2213">
        <v>35.799999999999997</v>
      </c>
      <c r="G2213">
        <v>14.7</v>
      </c>
      <c r="H2213">
        <v>55.8</v>
      </c>
      <c r="I2213">
        <v>33.700000000000003</v>
      </c>
      <c r="J2213">
        <v>59.8</v>
      </c>
      <c r="K2213" s="1">
        <v>23694</v>
      </c>
      <c r="L2213">
        <v>21.3</v>
      </c>
      <c r="M2213" s="2">
        <v>0.15</v>
      </c>
      <c r="N2213">
        <v>2016</v>
      </c>
      <c r="O2213" s="10">
        <f t="shared" si="107"/>
        <v>42412</v>
      </c>
      <c r="P2213">
        <f t="shared" si="108"/>
        <v>6</v>
      </c>
    </row>
    <row r="2214" spans="1:16" x14ac:dyDescent="0.2">
      <c r="A2214">
        <f t="shared" si="109"/>
        <v>2213</v>
      </c>
      <c r="B2214" t="s">
        <v>588</v>
      </c>
      <c r="C2214" t="s">
        <v>309</v>
      </c>
      <c r="D2214" t="s">
        <v>20</v>
      </c>
      <c r="E2214">
        <v>24.8</v>
      </c>
      <c r="F2214">
        <v>91.8</v>
      </c>
      <c r="G2214">
        <v>23.3</v>
      </c>
      <c r="H2214">
        <v>39.5</v>
      </c>
      <c r="I2214">
        <v>34.700000000000003</v>
      </c>
      <c r="J2214">
        <v>59.8</v>
      </c>
      <c r="K2214" s="1">
        <v>12613</v>
      </c>
      <c r="L2214">
        <v>17.600000000000001</v>
      </c>
      <c r="M2214" s="2">
        <v>0.38</v>
      </c>
      <c r="N2214">
        <v>2016</v>
      </c>
      <c r="O2214" s="10">
        <f t="shared" si="107"/>
        <v>42413</v>
      </c>
      <c r="P2214">
        <f t="shared" si="108"/>
        <v>7</v>
      </c>
    </row>
    <row r="2215" spans="1:16" x14ac:dyDescent="0.2">
      <c r="A2215">
        <f t="shared" si="109"/>
        <v>2214</v>
      </c>
      <c r="B2215" t="s">
        <v>588</v>
      </c>
      <c r="C2215" t="s">
        <v>594</v>
      </c>
      <c r="D2215" t="s">
        <v>299</v>
      </c>
      <c r="E2215">
        <v>23.9</v>
      </c>
      <c r="F2215">
        <v>38.1</v>
      </c>
      <c r="G2215">
        <v>27.8</v>
      </c>
      <c r="H2215">
        <v>48.9</v>
      </c>
      <c r="I2215">
        <v>32.299999999999997</v>
      </c>
      <c r="J2215">
        <v>59.8</v>
      </c>
      <c r="K2215" s="1">
        <v>19267</v>
      </c>
      <c r="L2215">
        <v>38.299999999999997</v>
      </c>
      <c r="M2215" s="2">
        <v>7.0000000000000007E-2</v>
      </c>
      <c r="N2215">
        <v>2016</v>
      </c>
      <c r="O2215" s="10">
        <f t="shared" si="107"/>
        <v>42414</v>
      </c>
      <c r="P2215">
        <f t="shared" si="108"/>
        <v>1</v>
      </c>
    </row>
    <row r="2216" spans="1:16" x14ac:dyDescent="0.2">
      <c r="A2216">
        <f t="shared" si="109"/>
        <v>2215</v>
      </c>
      <c r="B2216" t="s">
        <v>588</v>
      </c>
      <c r="C2216" t="s">
        <v>595</v>
      </c>
      <c r="D2216" t="s">
        <v>299</v>
      </c>
      <c r="E2216">
        <v>19.399999999999999</v>
      </c>
      <c r="F2216">
        <v>32.6</v>
      </c>
      <c r="G2216">
        <v>13.2</v>
      </c>
      <c r="H2216">
        <v>56.8</v>
      </c>
      <c r="I2216">
        <v>33.6</v>
      </c>
      <c r="J2216">
        <v>59.8</v>
      </c>
      <c r="K2216" s="1">
        <v>30638</v>
      </c>
      <c r="L2216">
        <v>51</v>
      </c>
      <c r="M2216" s="2">
        <v>0.01</v>
      </c>
      <c r="N2216">
        <v>2016</v>
      </c>
      <c r="O2216" s="10">
        <f t="shared" si="107"/>
        <v>42415</v>
      </c>
      <c r="P2216">
        <f t="shared" si="108"/>
        <v>2</v>
      </c>
    </row>
    <row r="2217" spans="1:16" x14ac:dyDescent="0.2">
      <c r="A2217">
        <f t="shared" si="109"/>
        <v>2216</v>
      </c>
      <c r="B2217" t="s">
        <v>588</v>
      </c>
      <c r="C2217" t="s">
        <v>384</v>
      </c>
      <c r="D2217" t="s">
        <v>181</v>
      </c>
      <c r="E2217">
        <v>23.5</v>
      </c>
      <c r="F2217">
        <v>91</v>
      </c>
      <c r="G2217">
        <v>22.5</v>
      </c>
      <c r="H2217">
        <v>38.9</v>
      </c>
      <c r="I2217">
        <v>52.1</v>
      </c>
      <c r="J2217">
        <v>59.8</v>
      </c>
      <c r="K2217" s="1">
        <v>12187</v>
      </c>
      <c r="L2217">
        <v>16.5</v>
      </c>
      <c r="M2217" s="2">
        <v>0.2</v>
      </c>
      <c r="N2217">
        <v>2016</v>
      </c>
      <c r="O2217" s="10">
        <f t="shared" si="107"/>
        <v>42416</v>
      </c>
      <c r="P2217">
        <f t="shared" si="108"/>
        <v>3</v>
      </c>
    </row>
    <row r="2218" spans="1:16" x14ac:dyDescent="0.2">
      <c r="A2218">
        <f t="shared" si="109"/>
        <v>2217</v>
      </c>
      <c r="B2218" t="s">
        <v>588</v>
      </c>
      <c r="C2218" t="s">
        <v>596</v>
      </c>
      <c r="D2218" t="s">
        <v>299</v>
      </c>
      <c r="E2218">
        <v>18.600000000000001</v>
      </c>
      <c r="F2218">
        <v>39</v>
      </c>
      <c r="G2218">
        <v>11.3</v>
      </c>
      <c r="H2218">
        <v>55.4</v>
      </c>
      <c r="I2218">
        <v>38.700000000000003</v>
      </c>
      <c r="J2218">
        <v>59.8</v>
      </c>
      <c r="K2218" s="1">
        <v>30304</v>
      </c>
      <c r="L2218">
        <v>18.899999999999999</v>
      </c>
      <c r="M2218" s="2">
        <v>0.1</v>
      </c>
      <c r="N2218">
        <v>2016</v>
      </c>
      <c r="O2218" s="10">
        <f t="shared" si="107"/>
        <v>42417</v>
      </c>
      <c r="P2218">
        <f t="shared" si="108"/>
        <v>4</v>
      </c>
    </row>
    <row r="2219" spans="1:16" x14ac:dyDescent="0.2">
      <c r="A2219">
        <f t="shared" si="109"/>
        <v>2218</v>
      </c>
      <c r="B2219" t="s">
        <v>588</v>
      </c>
      <c r="C2219" t="s">
        <v>362</v>
      </c>
      <c r="D2219" t="s">
        <v>363</v>
      </c>
      <c r="E2219">
        <v>31.5</v>
      </c>
      <c r="F2219">
        <v>52.8</v>
      </c>
      <c r="G2219">
        <v>21.5</v>
      </c>
      <c r="H2219">
        <v>41</v>
      </c>
      <c r="I2219">
        <v>28.2</v>
      </c>
      <c r="J2219">
        <v>59.8</v>
      </c>
      <c r="K2219" s="1">
        <v>51438</v>
      </c>
      <c r="L2219">
        <v>13</v>
      </c>
      <c r="M2219" s="2">
        <v>0.15</v>
      </c>
      <c r="N2219">
        <v>2016</v>
      </c>
      <c r="O2219" s="10">
        <f t="shared" si="107"/>
        <v>42418</v>
      </c>
      <c r="P2219">
        <f t="shared" si="108"/>
        <v>5</v>
      </c>
    </row>
    <row r="2220" spans="1:16" x14ac:dyDescent="0.2">
      <c r="A2220">
        <f t="shared" si="109"/>
        <v>2219</v>
      </c>
      <c r="B2220" t="s">
        <v>588</v>
      </c>
      <c r="C2220" t="s">
        <v>513</v>
      </c>
      <c r="D2220" t="s">
        <v>135</v>
      </c>
      <c r="E2220">
        <v>24</v>
      </c>
      <c r="F2220">
        <v>25.7</v>
      </c>
      <c r="G2220">
        <v>29.4</v>
      </c>
      <c r="H2220">
        <v>45</v>
      </c>
      <c r="I2220">
        <v>60.4</v>
      </c>
      <c r="J2220">
        <v>59.8</v>
      </c>
      <c r="K2220" s="1">
        <v>7983</v>
      </c>
      <c r="L2220">
        <v>15.4</v>
      </c>
      <c r="M2220" s="2">
        <v>0.08</v>
      </c>
      <c r="N2220">
        <v>2016</v>
      </c>
      <c r="O2220" s="10">
        <f t="shared" si="107"/>
        <v>42419</v>
      </c>
      <c r="P2220">
        <f t="shared" si="108"/>
        <v>6</v>
      </c>
    </row>
    <row r="2221" spans="1:16" x14ac:dyDescent="0.2">
      <c r="A2221">
        <f t="shared" si="109"/>
        <v>2220</v>
      </c>
      <c r="B2221" t="s">
        <v>588</v>
      </c>
      <c r="C2221" t="s">
        <v>597</v>
      </c>
      <c r="D2221" t="s">
        <v>20</v>
      </c>
      <c r="E2221">
        <v>23.5</v>
      </c>
      <c r="F2221">
        <v>89.6</v>
      </c>
      <c r="G2221">
        <v>21.2</v>
      </c>
      <c r="H2221">
        <v>43.5</v>
      </c>
      <c r="I2221">
        <v>28.9</v>
      </c>
      <c r="J2221">
        <v>59.8</v>
      </c>
      <c r="K2221" s="1">
        <v>13053</v>
      </c>
      <c r="L2221">
        <v>17.8</v>
      </c>
      <c r="M2221" s="2">
        <v>0.5</v>
      </c>
      <c r="N2221">
        <v>2016</v>
      </c>
      <c r="O2221" s="10">
        <f t="shared" si="107"/>
        <v>42420</v>
      </c>
      <c r="P2221">
        <f t="shared" si="108"/>
        <v>7</v>
      </c>
    </row>
    <row r="2222" spans="1:16" x14ac:dyDescent="0.2">
      <c r="A2222">
        <f t="shared" si="109"/>
        <v>2221</v>
      </c>
      <c r="B2222" t="s">
        <v>588</v>
      </c>
      <c r="C2222" t="s">
        <v>480</v>
      </c>
      <c r="D2222" t="s">
        <v>62</v>
      </c>
      <c r="E2222">
        <v>21.3</v>
      </c>
      <c r="F2222">
        <v>50.5</v>
      </c>
      <c r="G2222">
        <v>13.2</v>
      </c>
      <c r="H2222">
        <v>66.5</v>
      </c>
      <c r="I2222">
        <v>34.5</v>
      </c>
      <c r="J2222">
        <v>59.8</v>
      </c>
      <c r="K2222" s="1">
        <v>35308</v>
      </c>
      <c r="L2222">
        <v>16.100000000000001</v>
      </c>
      <c r="M2222" s="2">
        <v>0.11</v>
      </c>
      <c r="N2222">
        <v>2016</v>
      </c>
      <c r="O2222" s="10">
        <f t="shared" si="107"/>
        <v>42421</v>
      </c>
      <c r="P2222">
        <f t="shared" si="108"/>
        <v>1</v>
      </c>
    </row>
    <row r="2223" spans="1:16" x14ac:dyDescent="0.2">
      <c r="A2223">
        <f t="shared" si="109"/>
        <v>2222</v>
      </c>
      <c r="B2223" t="s">
        <v>588</v>
      </c>
      <c r="C2223" t="s">
        <v>448</v>
      </c>
      <c r="D2223" t="s">
        <v>383</v>
      </c>
      <c r="E2223">
        <v>28.3</v>
      </c>
      <c r="F2223">
        <v>46.2</v>
      </c>
      <c r="G2223">
        <v>26.5</v>
      </c>
      <c r="H2223">
        <v>42.4</v>
      </c>
      <c r="I2223">
        <v>34.799999999999997</v>
      </c>
      <c r="J2223">
        <v>59.8</v>
      </c>
      <c r="K2223" s="1">
        <v>22795</v>
      </c>
      <c r="L2223">
        <v>19</v>
      </c>
      <c r="M2223" s="2">
        <v>0.11</v>
      </c>
      <c r="N2223">
        <v>2016</v>
      </c>
      <c r="O2223" s="10">
        <f t="shared" si="107"/>
        <v>42422</v>
      </c>
      <c r="P2223">
        <f t="shared" si="108"/>
        <v>2</v>
      </c>
    </row>
    <row r="2224" spans="1:16" x14ac:dyDescent="0.2">
      <c r="A2224">
        <f t="shared" si="109"/>
        <v>2223</v>
      </c>
      <c r="B2224" t="s">
        <v>588</v>
      </c>
      <c r="C2224" t="s">
        <v>598</v>
      </c>
      <c r="D2224" t="s">
        <v>177</v>
      </c>
      <c r="E2224">
        <v>33.200000000000003</v>
      </c>
      <c r="F2224">
        <v>39.1</v>
      </c>
      <c r="G2224">
        <v>27.6</v>
      </c>
      <c r="H2224">
        <v>31.2</v>
      </c>
      <c r="I2224">
        <v>30.9</v>
      </c>
      <c r="J2224">
        <v>59.8</v>
      </c>
      <c r="K2224" s="1">
        <v>86519</v>
      </c>
      <c r="L2224">
        <v>17.5</v>
      </c>
      <c r="M2224" s="2">
        <v>0.13</v>
      </c>
      <c r="N2224">
        <v>2016</v>
      </c>
      <c r="O2224" s="10">
        <f t="shared" si="107"/>
        <v>42423</v>
      </c>
      <c r="P2224">
        <f t="shared" si="108"/>
        <v>3</v>
      </c>
    </row>
    <row r="2225" spans="1:16" x14ac:dyDescent="0.2">
      <c r="A2225">
        <f t="shared" si="109"/>
        <v>2224</v>
      </c>
      <c r="B2225" t="s">
        <v>588</v>
      </c>
      <c r="C2225" t="s">
        <v>599</v>
      </c>
      <c r="D2225" t="s">
        <v>33</v>
      </c>
      <c r="E2225">
        <v>19.3</v>
      </c>
      <c r="F2225">
        <v>77.400000000000006</v>
      </c>
      <c r="G2225">
        <v>23.4</v>
      </c>
      <c r="H2225">
        <v>36.4</v>
      </c>
      <c r="I2225">
        <v>30.9</v>
      </c>
      <c r="J2225">
        <v>59.8</v>
      </c>
      <c r="K2225" s="1">
        <v>31017</v>
      </c>
      <c r="L2225">
        <v>30.3</v>
      </c>
      <c r="M2225" s="2">
        <v>0.27</v>
      </c>
      <c r="N2225">
        <v>2016</v>
      </c>
      <c r="O2225" s="10">
        <f t="shared" si="107"/>
        <v>42424</v>
      </c>
      <c r="P2225">
        <f t="shared" si="108"/>
        <v>4</v>
      </c>
    </row>
    <row r="2226" spans="1:16" x14ac:dyDescent="0.2">
      <c r="A2226">
        <f t="shared" si="109"/>
        <v>2225</v>
      </c>
      <c r="B2226" t="s">
        <v>588</v>
      </c>
      <c r="C2226" t="s">
        <v>412</v>
      </c>
      <c r="D2226" t="s">
        <v>57</v>
      </c>
      <c r="E2226">
        <v>20.100000000000001</v>
      </c>
      <c r="F2226">
        <v>93.1</v>
      </c>
      <c r="G2226">
        <v>20.2</v>
      </c>
      <c r="H2226">
        <v>44.6</v>
      </c>
      <c r="I2226">
        <v>37.799999999999997</v>
      </c>
      <c r="J2226">
        <v>59.8</v>
      </c>
      <c r="K2226" s="1">
        <v>30333</v>
      </c>
      <c r="L2226">
        <v>17.100000000000001</v>
      </c>
      <c r="M2226" s="2">
        <v>0.38</v>
      </c>
      <c r="N2226">
        <v>2016</v>
      </c>
      <c r="O2226" s="10">
        <f t="shared" si="107"/>
        <v>42425</v>
      </c>
      <c r="P2226">
        <f t="shared" si="108"/>
        <v>5</v>
      </c>
    </row>
    <row r="2227" spans="1:16" x14ac:dyDescent="0.2">
      <c r="A2227">
        <f t="shared" si="109"/>
        <v>2226</v>
      </c>
      <c r="B2227" t="s">
        <v>588</v>
      </c>
      <c r="C2227" t="s">
        <v>600</v>
      </c>
      <c r="D2227" t="s">
        <v>102</v>
      </c>
      <c r="E2227">
        <v>26.1</v>
      </c>
      <c r="F2227">
        <v>76.7</v>
      </c>
      <c r="G2227">
        <v>25.2</v>
      </c>
      <c r="H2227">
        <v>36.299999999999997</v>
      </c>
      <c r="I2227">
        <v>51.7</v>
      </c>
      <c r="J2227">
        <v>59.8</v>
      </c>
      <c r="K2227" s="1">
        <v>8546</v>
      </c>
      <c r="L2227">
        <v>22.9</v>
      </c>
      <c r="M2227" s="2">
        <v>0.17</v>
      </c>
      <c r="N2227">
        <v>2016</v>
      </c>
      <c r="O2227" s="10">
        <f t="shared" si="107"/>
        <v>42426</v>
      </c>
      <c r="P2227">
        <f t="shared" si="108"/>
        <v>6</v>
      </c>
    </row>
    <row r="2228" spans="1:16" x14ac:dyDescent="0.2">
      <c r="A2228">
        <f t="shared" si="109"/>
        <v>2227</v>
      </c>
      <c r="B2228" t="s">
        <v>588</v>
      </c>
      <c r="C2228" t="s">
        <v>601</v>
      </c>
      <c r="D2228" t="s">
        <v>59</v>
      </c>
      <c r="E2228">
        <v>24.1</v>
      </c>
      <c r="F2228">
        <v>21.7</v>
      </c>
      <c r="G2228">
        <v>17.100000000000001</v>
      </c>
      <c r="H2228">
        <v>46.4</v>
      </c>
      <c r="I2228">
        <v>64.7</v>
      </c>
      <c r="J2228">
        <v>59.8</v>
      </c>
      <c r="K2228" s="1">
        <v>27140</v>
      </c>
      <c r="L2228">
        <v>15.5</v>
      </c>
      <c r="M2228" s="2">
        <v>0.05</v>
      </c>
      <c r="N2228">
        <v>2016</v>
      </c>
      <c r="O2228" s="10">
        <f t="shared" si="107"/>
        <v>42427</v>
      </c>
      <c r="P2228">
        <f t="shared" si="108"/>
        <v>7</v>
      </c>
    </row>
    <row r="2229" spans="1:16" x14ac:dyDescent="0.2">
      <c r="A2229">
        <f t="shared" si="109"/>
        <v>2228</v>
      </c>
      <c r="B2229" t="s">
        <v>588</v>
      </c>
      <c r="C2229" t="s">
        <v>539</v>
      </c>
      <c r="D2229" t="s">
        <v>47</v>
      </c>
      <c r="E2229">
        <v>23.9</v>
      </c>
      <c r="F2229">
        <v>34.299999999999997</v>
      </c>
      <c r="G2229">
        <v>18.3</v>
      </c>
      <c r="H2229">
        <v>50.4</v>
      </c>
      <c r="I2229">
        <v>57.6</v>
      </c>
      <c r="J2229">
        <v>59.8</v>
      </c>
      <c r="K2229" s="1">
        <v>17625</v>
      </c>
      <c r="L2229">
        <v>14.4</v>
      </c>
      <c r="M2229" s="2">
        <v>0.06</v>
      </c>
      <c r="N2229">
        <v>2016</v>
      </c>
      <c r="O2229" s="10">
        <f t="shared" si="107"/>
        <v>42428</v>
      </c>
      <c r="P2229">
        <f t="shared" si="108"/>
        <v>1</v>
      </c>
    </row>
    <row r="2230" spans="1:16" x14ac:dyDescent="0.2">
      <c r="A2230">
        <f t="shared" si="109"/>
        <v>2229</v>
      </c>
      <c r="B2230" t="s">
        <v>588</v>
      </c>
      <c r="C2230" t="s">
        <v>526</v>
      </c>
      <c r="D2230" t="s">
        <v>442</v>
      </c>
      <c r="E2230">
        <v>17.2</v>
      </c>
      <c r="F2230">
        <v>54.1</v>
      </c>
      <c r="G2230">
        <v>10.1</v>
      </c>
      <c r="H2230">
        <v>70.5</v>
      </c>
      <c r="I2230">
        <v>35.1</v>
      </c>
      <c r="J2230">
        <v>59.8</v>
      </c>
      <c r="K2230" s="1">
        <v>11718</v>
      </c>
      <c r="L2230">
        <v>34</v>
      </c>
      <c r="M2230" s="2">
        <v>0.02</v>
      </c>
      <c r="N2230">
        <v>2016</v>
      </c>
      <c r="O2230" s="10">
        <f t="shared" si="107"/>
        <v>42429</v>
      </c>
      <c r="P2230">
        <f t="shared" si="108"/>
        <v>2</v>
      </c>
    </row>
    <row r="2231" spans="1:16" x14ac:dyDescent="0.2">
      <c r="A2231">
        <f t="shared" si="109"/>
        <v>2230</v>
      </c>
      <c r="B2231" t="s">
        <v>588</v>
      </c>
      <c r="C2231" t="s">
        <v>386</v>
      </c>
      <c r="D2231" t="s">
        <v>299</v>
      </c>
      <c r="E2231">
        <v>17.7</v>
      </c>
      <c r="F2231">
        <v>41.8</v>
      </c>
      <c r="G2231">
        <v>17.2</v>
      </c>
      <c r="H2231">
        <v>63.3</v>
      </c>
      <c r="I2231">
        <v>35.9</v>
      </c>
      <c r="J2231">
        <v>59.8</v>
      </c>
      <c r="K2231" s="1">
        <v>18882</v>
      </c>
      <c r="L2231">
        <v>30.2</v>
      </c>
      <c r="M2231" s="2">
        <v>7.0000000000000007E-2</v>
      </c>
      <c r="N2231">
        <v>2016</v>
      </c>
      <c r="O2231" s="10">
        <f t="shared" si="107"/>
        <v>42430</v>
      </c>
      <c r="P2231">
        <f t="shared" si="108"/>
        <v>3</v>
      </c>
    </row>
    <row r="2232" spans="1:16" x14ac:dyDescent="0.2">
      <c r="A2232">
        <f t="shared" si="109"/>
        <v>2231</v>
      </c>
      <c r="B2232" t="s">
        <v>588</v>
      </c>
      <c r="C2232" t="s">
        <v>602</v>
      </c>
      <c r="D2232" t="s">
        <v>14</v>
      </c>
      <c r="E2232">
        <v>25.7</v>
      </c>
      <c r="F2232">
        <v>32.799999999999997</v>
      </c>
      <c r="G2232">
        <v>18.100000000000001</v>
      </c>
      <c r="H2232">
        <v>49.4</v>
      </c>
      <c r="I2232">
        <v>32.700000000000003</v>
      </c>
      <c r="J2232">
        <v>59.8</v>
      </c>
      <c r="K2232" s="1">
        <v>32566</v>
      </c>
      <c r="L2232">
        <v>25.9</v>
      </c>
      <c r="M2232" s="2">
        <v>7.0000000000000007E-2</v>
      </c>
      <c r="N2232">
        <v>2016</v>
      </c>
      <c r="O2232" s="10">
        <f t="shared" si="107"/>
        <v>42431</v>
      </c>
      <c r="P2232">
        <f t="shared" si="108"/>
        <v>4</v>
      </c>
    </row>
    <row r="2233" spans="1:16" x14ac:dyDescent="0.2">
      <c r="A2233">
        <f t="shared" si="109"/>
        <v>2232</v>
      </c>
      <c r="B2233" t="s">
        <v>588</v>
      </c>
      <c r="C2233" t="s">
        <v>603</v>
      </c>
      <c r="D2233" t="s">
        <v>299</v>
      </c>
      <c r="E2233">
        <v>27.2</v>
      </c>
      <c r="F2233">
        <v>38.799999999999997</v>
      </c>
      <c r="G2233">
        <v>14.2</v>
      </c>
      <c r="H2233">
        <v>59.3</v>
      </c>
      <c r="I2233">
        <v>42.3</v>
      </c>
      <c r="J2233">
        <v>59.8</v>
      </c>
      <c r="K2233" s="1">
        <v>37373</v>
      </c>
      <c r="L2233">
        <v>29.5</v>
      </c>
      <c r="M2233" s="2">
        <v>0.09</v>
      </c>
      <c r="N2233">
        <v>2016</v>
      </c>
      <c r="O2233" s="10">
        <f t="shared" si="107"/>
        <v>42432</v>
      </c>
      <c r="P2233">
        <f t="shared" si="108"/>
        <v>5</v>
      </c>
    </row>
    <row r="2234" spans="1:16" x14ac:dyDescent="0.2">
      <c r="A2234">
        <f t="shared" si="109"/>
        <v>2233</v>
      </c>
      <c r="B2234" t="s">
        <v>588</v>
      </c>
      <c r="C2234" t="s">
        <v>415</v>
      </c>
      <c r="D2234" t="s">
        <v>14</v>
      </c>
      <c r="E2234">
        <v>26.3</v>
      </c>
      <c r="F2234">
        <v>29.5</v>
      </c>
      <c r="G2234">
        <v>19.5</v>
      </c>
      <c r="H2234">
        <v>52.9</v>
      </c>
      <c r="I2234">
        <v>28.7</v>
      </c>
      <c r="J2234">
        <v>59.8</v>
      </c>
      <c r="K2234" s="1">
        <v>28534</v>
      </c>
      <c r="L2234">
        <v>20.399999999999999</v>
      </c>
      <c r="M2234" s="2">
        <v>0.05</v>
      </c>
      <c r="N2234">
        <v>2016</v>
      </c>
      <c r="O2234" s="10">
        <f t="shared" si="107"/>
        <v>42433</v>
      </c>
      <c r="P2234">
        <f t="shared" si="108"/>
        <v>6</v>
      </c>
    </row>
    <row r="2235" spans="1:16" x14ac:dyDescent="0.2">
      <c r="A2235">
        <f t="shared" si="109"/>
        <v>2234</v>
      </c>
      <c r="B2235" t="s">
        <v>588</v>
      </c>
      <c r="C2235" t="s">
        <v>319</v>
      </c>
      <c r="D2235" t="s">
        <v>226</v>
      </c>
      <c r="E2235">
        <v>24.9</v>
      </c>
      <c r="F2235">
        <v>68.900000000000006</v>
      </c>
      <c r="G2235">
        <v>16.3</v>
      </c>
      <c r="H2235">
        <v>53.3</v>
      </c>
      <c r="I2235">
        <v>29.3</v>
      </c>
      <c r="J2235">
        <v>59.8</v>
      </c>
      <c r="K2235" s="1">
        <v>20584</v>
      </c>
      <c r="L2235">
        <v>26.8</v>
      </c>
      <c r="M2235" s="2">
        <v>0.12</v>
      </c>
      <c r="N2235">
        <v>2016</v>
      </c>
      <c r="O2235" s="10">
        <f t="shared" si="107"/>
        <v>42434</v>
      </c>
      <c r="P2235">
        <f t="shared" si="108"/>
        <v>7</v>
      </c>
    </row>
    <row r="2236" spans="1:16" x14ac:dyDescent="0.2">
      <c r="A2236">
        <f t="shared" si="109"/>
        <v>2235</v>
      </c>
      <c r="B2236" t="s">
        <v>588</v>
      </c>
      <c r="C2236" t="s">
        <v>418</v>
      </c>
      <c r="D2236" t="s">
        <v>20</v>
      </c>
      <c r="E2236">
        <v>23.4</v>
      </c>
      <c r="F2236">
        <v>90.1</v>
      </c>
      <c r="G2236">
        <v>22.4</v>
      </c>
      <c r="H2236">
        <v>36.4</v>
      </c>
      <c r="I2236">
        <v>45.6</v>
      </c>
      <c r="J2236">
        <v>59.8</v>
      </c>
      <c r="K2236" s="1">
        <v>8773</v>
      </c>
      <c r="L2236">
        <v>17.8</v>
      </c>
      <c r="M2236" s="2">
        <v>0.43</v>
      </c>
      <c r="N2236">
        <v>2016</v>
      </c>
      <c r="O2236" s="10">
        <f t="shared" ref="O2236:O2299" si="110">DATE(N2236,1,A67)</f>
        <v>42435</v>
      </c>
      <c r="P2236">
        <f t="shared" si="108"/>
        <v>1</v>
      </c>
    </row>
    <row r="2237" spans="1:16" x14ac:dyDescent="0.2">
      <c r="A2237">
        <f t="shared" si="109"/>
        <v>2236</v>
      </c>
      <c r="B2237" t="s">
        <v>588</v>
      </c>
      <c r="C2237" t="s">
        <v>332</v>
      </c>
      <c r="D2237" t="s">
        <v>44</v>
      </c>
      <c r="E2237">
        <v>40.299999999999997</v>
      </c>
      <c r="F2237">
        <v>27.9</v>
      </c>
      <c r="G2237">
        <v>32.799999999999997</v>
      </c>
      <c r="H2237">
        <v>29.3</v>
      </c>
      <c r="I2237">
        <v>53.7</v>
      </c>
      <c r="J2237">
        <v>59.8</v>
      </c>
      <c r="K2237" s="1">
        <v>18162</v>
      </c>
      <c r="L2237">
        <v>8.1999999999999993</v>
      </c>
      <c r="M2237" s="2">
        <v>0.09</v>
      </c>
      <c r="N2237">
        <v>2016</v>
      </c>
      <c r="O2237" s="10">
        <f t="shared" si="110"/>
        <v>42436</v>
      </c>
      <c r="P2237">
        <f t="shared" si="108"/>
        <v>2</v>
      </c>
    </row>
    <row r="2238" spans="1:16" x14ac:dyDescent="0.2">
      <c r="A2238">
        <f t="shared" si="109"/>
        <v>2237</v>
      </c>
      <c r="B2238" t="s">
        <v>588</v>
      </c>
      <c r="C2238" t="s">
        <v>604</v>
      </c>
      <c r="D2238" t="s">
        <v>14</v>
      </c>
      <c r="E2238">
        <v>38.799999999999997</v>
      </c>
      <c r="F2238">
        <v>30.3</v>
      </c>
      <c r="G2238">
        <v>11</v>
      </c>
      <c r="H2238">
        <v>44.5</v>
      </c>
      <c r="I2238">
        <v>49</v>
      </c>
      <c r="J2238">
        <v>59.8</v>
      </c>
      <c r="K2238" s="1">
        <v>10297</v>
      </c>
      <c r="L2238">
        <v>6.8</v>
      </c>
      <c r="M2238" s="2">
        <v>0.05</v>
      </c>
      <c r="N2238">
        <v>2016</v>
      </c>
      <c r="O2238" s="10">
        <f t="shared" si="110"/>
        <v>42437</v>
      </c>
      <c r="P2238">
        <f t="shared" si="108"/>
        <v>3</v>
      </c>
    </row>
    <row r="2239" spans="1:16" x14ac:dyDescent="0.2">
      <c r="A2239">
        <f t="shared" si="109"/>
        <v>2238</v>
      </c>
      <c r="B2239" t="s">
        <v>588</v>
      </c>
      <c r="C2239" t="s">
        <v>389</v>
      </c>
      <c r="D2239" t="s">
        <v>20</v>
      </c>
      <c r="E2239">
        <v>22.4</v>
      </c>
      <c r="F2239">
        <v>73.2</v>
      </c>
      <c r="G2239">
        <v>16.100000000000001</v>
      </c>
      <c r="H2239">
        <v>41.1</v>
      </c>
      <c r="I2239">
        <v>31.8</v>
      </c>
      <c r="J2239">
        <v>59.8</v>
      </c>
      <c r="K2239" s="1">
        <v>15141</v>
      </c>
      <c r="L2239">
        <v>18.7</v>
      </c>
      <c r="M2239" s="2">
        <v>0.2</v>
      </c>
      <c r="N2239">
        <v>2016</v>
      </c>
      <c r="O2239" s="10">
        <f t="shared" si="110"/>
        <v>42438</v>
      </c>
      <c r="P2239">
        <f t="shared" si="108"/>
        <v>4</v>
      </c>
    </row>
    <row r="2240" spans="1:16" x14ac:dyDescent="0.2">
      <c r="A2240">
        <f t="shared" si="109"/>
        <v>2239</v>
      </c>
      <c r="B2240" t="s">
        <v>588</v>
      </c>
      <c r="C2240" t="s">
        <v>449</v>
      </c>
      <c r="D2240" t="s">
        <v>14</v>
      </c>
      <c r="E2240">
        <v>28.3</v>
      </c>
      <c r="F2240">
        <v>32</v>
      </c>
      <c r="G2240">
        <v>19.399999999999999</v>
      </c>
      <c r="H2240">
        <v>40.799999999999997</v>
      </c>
      <c r="I2240">
        <v>32.4</v>
      </c>
      <c r="J2240">
        <v>59.8</v>
      </c>
      <c r="K2240" s="1">
        <v>11641</v>
      </c>
      <c r="L2240">
        <v>21.5</v>
      </c>
      <c r="M2240" s="2">
        <v>0.06</v>
      </c>
      <c r="N2240">
        <v>2016</v>
      </c>
      <c r="O2240" s="10">
        <f t="shared" si="110"/>
        <v>42439</v>
      </c>
      <c r="P2240">
        <f t="shared" si="108"/>
        <v>5</v>
      </c>
    </row>
    <row r="2241" spans="1:16" x14ac:dyDescent="0.2">
      <c r="A2241">
        <f t="shared" si="109"/>
        <v>2240</v>
      </c>
      <c r="B2241" t="s">
        <v>588</v>
      </c>
      <c r="C2241" t="s">
        <v>515</v>
      </c>
      <c r="D2241" t="s">
        <v>366</v>
      </c>
      <c r="E2241">
        <v>35.799999999999997</v>
      </c>
      <c r="F2241">
        <v>15.5</v>
      </c>
      <c r="G2241">
        <v>25.8</v>
      </c>
      <c r="H2241">
        <v>33.4</v>
      </c>
      <c r="I2241">
        <v>62.8</v>
      </c>
      <c r="J2241">
        <v>59.8</v>
      </c>
      <c r="K2241" s="1">
        <v>8371</v>
      </c>
      <c r="L2241">
        <v>17.3</v>
      </c>
      <c r="M2241" s="2">
        <v>0.01</v>
      </c>
      <c r="N2241">
        <v>2016</v>
      </c>
      <c r="O2241" s="10">
        <f t="shared" si="110"/>
        <v>42440</v>
      </c>
      <c r="P2241">
        <f t="shared" si="108"/>
        <v>6</v>
      </c>
    </row>
    <row r="2242" spans="1:16" x14ac:dyDescent="0.2">
      <c r="A2242">
        <f t="shared" si="109"/>
        <v>2241</v>
      </c>
      <c r="B2242" t="s">
        <v>588</v>
      </c>
      <c r="C2242" t="s">
        <v>469</v>
      </c>
      <c r="D2242" t="s">
        <v>366</v>
      </c>
      <c r="E2242">
        <v>33.200000000000003</v>
      </c>
      <c r="F2242">
        <v>13.3</v>
      </c>
      <c r="G2242">
        <v>30.5</v>
      </c>
      <c r="H2242">
        <v>41.4</v>
      </c>
      <c r="I2242">
        <v>31.7</v>
      </c>
      <c r="J2242">
        <v>59.8</v>
      </c>
      <c r="K2242" s="1">
        <v>9928</v>
      </c>
      <c r="L2242">
        <v>17.5</v>
      </c>
      <c r="M2242" s="2">
        <v>0</v>
      </c>
      <c r="N2242">
        <v>2016</v>
      </c>
      <c r="O2242" s="10">
        <f t="shared" si="110"/>
        <v>42441</v>
      </c>
      <c r="P2242">
        <f t="shared" si="108"/>
        <v>7</v>
      </c>
    </row>
    <row r="2243" spans="1:16" x14ac:dyDescent="0.2">
      <c r="A2243">
        <f t="shared" si="109"/>
        <v>2242</v>
      </c>
      <c r="B2243" t="s">
        <v>588</v>
      </c>
      <c r="C2243" t="s">
        <v>605</v>
      </c>
      <c r="D2243" t="s">
        <v>366</v>
      </c>
      <c r="E2243">
        <v>34.6</v>
      </c>
      <c r="F2243">
        <v>16.100000000000001</v>
      </c>
      <c r="G2243">
        <v>20.7</v>
      </c>
      <c r="H2243">
        <v>31.4</v>
      </c>
      <c r="I2243">
        <v>88.9</v>
      </c>
      <c r="J2243">
        <v>59.8</v>
      </c>
      <c r="K2243" s="1">
        <v>8234</v>
      </c>
      <c r="L2243">
        <v>15.9</v>
      </c>
      <c r="M2243" s="2">
        <v>0.01</v>
      </c>
      <c r="N2243">
        <v>2016</v>
      </c>
      <c r="O2243" s="10">
        <f t="shared" si="110"/>
        <v>42442</v>
      </c>
      <c r="P2243">
        <f t="shared" ref="P2243:P2306" si="111" xml:space="preserve"> WEEKDAY(O:O,1)</f>
        <v>1</v>
      </c>
    </row>
    <row r="2244" spans="1:16" x14ac:dyDescent="0.2">
      <c r="A2244">
        <f t="shared" ref="A2244:A2307" si="112">A2243+1</f>
        <v>2243</v>
      </c>
      <c r="B2244" t="s">
        <v>588</v>
      </c>
      <c r="C2244" t="s">
        <v>606</v>
      </c>
      <c r="D2244" t="s">
        <v>344</v>
      </c>
      <c r="E2244">
        <v>14.5</v>
      </c>
      <c r="F2244">
        <v>36.9</v>
      </c>
      <c r="G2244">
        <v>17.7</v>
      </c>
      <c r="H2244">
        <v>56.4</v>
      </c>
      <c r="I2244">
        <v>32.9</v>
      </c>
      <c r="J2244">
        <v>59.8</v>
      </c>
      <c r="K2244" s="1">
        <v>20825</v>
      </c>
      <c r="L2244">
        <v>36.299999999999997</v>
      </c>
      <c r="M2244" s="2">
        <v>0.04</v>
      </c>
      <c r="N2244">
        <v>2016</v>
      </c>
      <c r="O2244" s="10">
        <f t="shared" si="110"/>
        <v>42443</v>
      </c>
      <c r="P2244">
        <f t="shared" si="111"/>
        <v>2</v>
      </c>
    </row>
    <row r="2245" spans="1:16" x14ac:dyDescent="0.2">
      <c r="A2245">
        <f t="shared" si="112"/>
        <v>2244</v>
      </c>
      <c r="B2245" t="s">
        <v>588</v>
      </c>
      <c r="C2245" t="s">
        <v>607</v>
      </c>
      <c r="D2245" t="s">
        <v>379</v>
      </c>
      <c r="E2245">
        <v>25.9</v>
      </c>
      <c r="F2245">
        <v>12.2</v>
      </c>
      <c r="G2245">
        <v>26</v>
      </c>
      <c r="H2245">
        <v>42.3</v>
      </c>
      <c r="I2245">
        <v>61.2</v>
      </c>
      <c r="J2245">
        <v>59.8</v>
      </c>
      <c r="K2245" s="1">
        <v>10311</v>
      </c>
      <c r="L2245">
        <v>23.9</v>
      </c>
      <c r="M2245" s="2">
        <v>0</v>
      </c>
      <c r="N2245">
        <v>2016</v>
      </c>
      <c r="O2245" s="10">
        <f t="shared" si="110"/>
        <v>42444</v>
      </c>
      <c r="P2245">
        <f t="shared" si="111"/>
        <v>3</v>
      </c>
    </row>
    <row r="2246" spans="1:16" x14ac:dyDescent="0.2">
      <c r="A2246">
        <f t="shared" si="112"/>
        <v>2245</v>
      </c>
      <c r="B2246" t="s">
        <v>588</v>
      </c>
      <c r="C2246" t="s">
        <v>310</v>
      </c>
      <c r="D2246" t="s">
        <v>226</v>
      </c>
      <c r="E2246">
        <v>19.2</v>
      </c>
      <c r="F2246">
        <v>58.5</v>
      </c>
      <c r="G2246">
        <v>13.8</v>
      </c>
      <c r="H2246">
        <v>51.6</v>
      </c>
      <c r="I2246">
        <v>37.4</v>
      </c>
      <c r="J2246">
        <v>59.8</v>
      </c>
      <c r="K2246" s="1">
        <v>19646</v>
      </c>
      <c r="L2246">
        <v>29.1</v>
      </c>
      <c r="M2246" s="2">
        <v>0.1</v>
      </c>
      <c r="N2246">
        <v>2016</v>
      </c>
      <c r="O2246" s="10">
        <f t="shared" si="110"/>
        <v>42445</v>
      </c>
      <c r="P2246">
        <f t="shared" si="111"/>
        <v>4</v>
      </c>
    </row>
    <row r="2247" spans="1:16" x14ac:dyDescent="0.2">
      <c r="A2247">
        <f t="shared" si="112"/>
        <v>2246</v>
      </c>
      <c r="B2247" t="s">
        <v>588</v>
      </c>
      <c r="C2247" t="s">
        <v>608</v>
      </c>
      <c r="D2247" t="s">
        <v>70</v>
      </c>
      <c r="E2247">
        <v>29.6</v>
      </c>
      <c r="F2247">
        <v>44.1</v>
      </c>
      <c r="G2247">
        <v>22.6</v>
      </c>
      <c r="H2247">
        <v>47.5</v>
      </c>
      <c r="I2247">
        <v>80.2</v>
      </c>
      <c r="J2247">
        <v>59.8</v>
      </c>
      <c r="K2247" s="1">
        <v>14184</v>
      </c>
      <c r="L2247">
        <v>54.4</v>
      </c>
      <c r="M2247" s="2">
        <v>0.14000000000000001</v>
      </c>
      <c r="N2247">
        <v>2016</v>
      </c>
      <c r="O2247" s="10">
        <f t="shared" si="110"/>
        <v>42446</v>
      </c>
      <c r="P2247">
        <f t="shared" si="111"/>
        <v>5</v>
      </c>
    </row>
    <row r="2248" spans="1:16" x14ac:dyDescent="0.2">
      <c r="A2248">
        <f t="shared" si="112"/>
        <v>2247</v>
      </c>
      <c r="B2248" t="s">
        <v>588</v>
      </c>
      <c r="C2248" t="s">
        <v>369</v>
      </c>
      <c r="D2248" t="s">
        <v>20</v>
      </c>
      <c r="E2248">
        <v>20</v>
      </c>
      <c r="F2248">
        <v>72.7</v>
      </c>
      <c r="G2248">
        <v>17.600000000000001</v>
      </c>
      <c r="H2248">
        <v>53</v>
      </c>
      <c r="I2248">
        <v>29.3</v>
      </c>
      <c r="J2248">
        <v>59.8</v>
      </c>
      <c r="K2248" s="1">
        <v>8397</v>
      </c>
      <c r="L2248">
        <v>15.7</v>
      </c>
      <c r="M2248" s="2">
        <v>0.2</v>
      </c>
      <c r="N2248">
        <v>2016</v>
      </c>
      <c r="O2248" s="10">
        <f t="shared" si="110"/>
        <v>42447</v>
      </c>
      <c r="P2248">
        <f t="shared" si="111"/>
        <v>6</v>
      </c>
    </row>
    <row r="2249" spans="1:16" x14ac:dyDescent="0.2">
      <c r="A2249">
        <f t="shared" si="112"/>
        <v>2248</v>
      </c>
      <c r="B2249" t="s">
        <v>588</v>
      </c>
      <c r="C2249" t="s">
        <v>502</v>
      </c>
      <c r="D2249" t="s">
        <v>137</v>
      </c>
      <c r="E2249">
        <v>20.3</v>
      </c>
      <c r="F2249">
        <v>58.6</v>
      </c>
      <c r="G2249">
        <v>25.7</v>
      </c>
      <c r="H2249">
        <v>41.5</v>
      </c>
      <c r="I2249">
        <v>38.200000000000003</v>
      </c>
      <c r="J2249">
        <v>59.8</v>
      </c>
      <c r="K2249" s="1">
        <v>30572</v>
      </c>
      <c r="L2249">
        <v>24.9</v>
      </c>
      <c r="M2249" s="2">
        <v>0.06</v>
      </c>
      <c r="N2249">
        <v>2016</v>
      </c>
      <c r="O2249" s="10">
        <f t="shared" si="110"/>
        <v>42448</v>
      </c>
      <c r="P2249">
        <f t="shared" si="111"/>
        <v>7</v>
      </c>
    </row>
    <row r="2250" spans="1:16" x14ac:dyDescent="0.2">
      <c r="A2250">
        <f t="shared" si="112"/>
        <v>2249</v>
      </c>
      <c r="B2250" t="s">
        <v>588</v>
      </c>
      <c r="C2250" t="s">
        <v>422</v>
      </c>
      <c r="D2250" t="s">
        <v>47</v>
      </c>
      <c r="E2250">
        <v>26.1</v>
      </c>
      <c r="F2250">
        <v>46.4</v>
      </c>
      <c r="G2250">
        <v>27.6</v>
      </c>
      <c r="H2250">
        <v>39.200000000000003</v>
      </c>
      <c r="I2250">
        <v>89.4</v>
      </c>
      <c r="J2250">
        <v>59.8</v>
      </c>
      <c r="K2250" s="1">
        <v>24356</v>
      </c>
      <c r="L2250">
        <v>17.399999999999999</v>
      </c>
      <c r="M2250" s="2">
        <v>0.14000000000000001</v>
      </c>
      <c r="N2250">
        <v>2016</v>
      </c>
      <c r="O2250" s="10">
        <f t="shared" si="110"/>
        <v>42449</v>
      </c>
      <c r="P2250">
        <f t="shared" si="111"/>
        <v>1</v>
      </c>
    </row>
    <row r="2251" spans="1:16" x14ac:dyDescent="0.2">
      <c r="A2251">
        <f t="shared" si="112"/>
        <v>2250</v>
      </c>
      <c r="B2251" t="s">
        <v>588</v>
      </c>
      <c r="C2251" t="s">
        <v>311</v>
      </c>
      <c r="D2251" t="s">
        <v>44</v>
      </c>
      <c r="E2251">
        <v>36.5</v>
      </c>
      <c r="F2251">
        <v>26.4</v>
      </c>
      <c r="G2251">
        <v>27.5</v>
      </c>
      <c r="H2251">
        <v>31.8</v>
      </c>
      <c r="I2251">
        <v>83.2</v>
      </c>
      <c r="J2251">
        <v>59.8</v>
      </c>
      <c r="K2251" s="1">
        <v>18925</v>
      </c>
      <c r="L2251">
        <v>6.7</v>
      </c>
      <c r="M2251" s="2">
        <v>0.08</v>
      </c>
      <c r="N2251">
        <v>2016</v>
      </c>
      <c r="O2251" s="10">
        <f t="shared" si="110"/>
        <v>42450</v>
      </c>
      <c r="P2251">
        <f t="shared" si="111"/>
        <v>2</v>
      </c>
    </row>
    <row r="2252" spans="1:16" x14ac:dyDescent="0.2">
      <c r="A2252">
        <f t="shared" si="112"/>
        <v>2251</v>
      </c>
      <c r="B2252" t="s">
        <v>588</v>
      </c>
      <c r="C2252" t="s">
        <v>371</v>
      </c>
      <c r="D2252" t="s">
        <v>14</v>
      </c>
      <c r="E2252">
        <v>23.9</v>
      </c>
      <c r="F2252">
        <v>36</v>
      </c>
      <c r="G2252">
        <v>15</v>
      </c>
      <c r="H2252">
        <v>58.2</v>
      </c>
      <c r="I2252">
        <v>38.9</v>
      </c>
      <c r="J2252">
        <v>59.8</v>
      </c>
      <c r="K2252" s="1">
        <v>6300</v>
      </c>
      <c r="L2252">
        <v>11.3</v>
      </c>
      <c r="M2252" s="2">
        <v>0.15</v>
      </c>
      <c r="N2252">
        <v>2016</v>
      </c>
      <c r="O2252" s="10">
        <f t="shared" si="110"/>
        <v>42451</v>
      </c>
      <c r="P2252">
        <f t="shared" si="111"/>
        <v>3</v>
      </c>
    </row>
    <row r="2253" spans="1:16" x14ac:dyDescent="0.2">
      <c r="A2253">
        <f t="shared" si="112"/>
        <v>2252</v>
      </c>
      <c r="B2253" t="s">
        <v>588</v>
      </c>
      <c r="C2253" t="s">
        <v>609</v>
      </c>
      <c r="D2253" t="s">
        <v>14</v>
      </c>
      <c r="E2253">
        <v>26.8</v>
      </c>
      <c r="F2253">
        <v>26.1</v>
      </c>
      <c r="G2253">
        <v>27.7</v>
      </c>
      <c r="H2253">
        <v>37.799999999999997</v>
      </c>
      <c r="I2253">
        <v>49</v>
      </c>
      <c r="J2253">
        <v>59.8</v>
      </c>
      <c r="K2253" s="1">
        <v>28116</v>
      </c>
      <c r="L2253">
        <v>20.100000000000001</v>
      </c>
      <c r="M2253" s="2">
        <v>0.06</v>
      </c>
      <c r="N2253">
        <v>2016</v>
      </c>
      <c r="O2253" s="10">
        <f t="shared" si="110"/>
        <v>42452</v>
      </c>
      <c r="P2253">
        <f t="shared" si="111"/>
        <v>4</v>
      </c>
    </row>
    <row r="2254" spans="1:16" x14ac:dyDescent="0.2">
      <c r="A2254">
        <f t="shared" si="112"/>
        <v>2253</v>
      </c>
      <c r="B2254" t="s">
        <v>588</v>
      </c>
      <c r="C2254" t="s">
        <v>531</v>
      </c>
      <c r="D2254" t="s">
        <v>532</v>
      </c>
      <c r="E2254">
        <v>18.5</v>
      </c>
      <c r="F2254">
        <v>98.4</v>
      </c>
      <c r="G2254">
        <v>17</v>
      </c>
      <c r="H2254">
        <v>49.7</v>
      </c>
      <c r="I2254">
        <v>34.9</v>
      </c>
      <c r="J2254">
        <v>59.8</v>
      </c>
      <c r="K2254" s="1">
        <v>8521</v>
      </c>
      <c r="L2254">
        <v>14.9</v>
      </c>
      <c r="M2254" s="2">
        <v>0.31</v>
      </c>
      <c r="N2254">
        <v>2016</v>
      </c>
      <c r="O2254" s="10">
        <f t="shared" si="110"/>
        <v>42453</v>
      </c>
      <c r="P2254">
        <f t="shared" si="111"/>
        <v>5</v>
      </c>
    </row>
    <row r="2255" spans="1:16" x14ac:dyDescent="0.2">
      <c r="A2255">
        <f t="shared" si="112"/>
        <v>2254</v>
      </c>
      <c r="B2255" t="s">
        <v>588</v>
      </c>
      <c r="C2255" t="s">
        <v>610</v>
      </c>
      <c r="D2255" t="s">
        <v>611</v>
      </c>
      <c r="E2255">
        <v>15.1</v>
      </c>
      <c r="F2255">
        <v>58</v>
      </c>
      <c r="G2255">
        <v>10.6</v>
      </c>
      <c r="H2255">
        <v>70.7</v>
      </c>
      <c r="I2255">
        <v>28</v>
      </c>
      <c r="J2255">
        <v>59.8</v>
      </c>
      <c r="K2255" s="1">
        <v>37340</v>
      </c>
      <c r="L2255">
        <v>29.4</v>
      </c>
      <c r="M2255" s="2">
        <v>0.09</v>
      </c>
      <c r="N2255">
        <v>2016</v>
      </c>
      <c r="O2255" s="10">
        <f t="shared" si="110"/>
        <v>42454</v>
      </c>
      <c r="P2255">
        <f t="shared" si="111"/>
        <v>6</v>
      </c>
    </row>
    <row r="2256" spans="1:16" x14ac:dyDescent="0.2">
      <c r="A2256">
        <f t="shared" si="112"/>
        <v>2255</v>
      </c>
      <c r="B2256" t="s">
        <v>588</v>
      </c>
      <c r="C2256" t="s">
        <v>612</v>
      </c>
      <c r="D2256" t="s">
        <v>299</v>
      </c>
      <c r="E2256">
        <v>15.2</v>
      </c>
      <c r="F2256">
        <v>27.3</v>
      </c>
      <c r="G2256">
        <v>11</v>
      </c>
      <c r="H2256">
        <v>80.2</v>
      </c>
      <c r="I2256">
        <v>28</v>
      </c>
      <c r="J2256">
        <v>59.8</v>
      </c>
      <c r="K2256" s="1">
        <v>16589</v>
      </c>
      <c r="L2256">
        <v>23</v>
      </c>
      <c r="M2256" s="2">
        <v>0.04</v>
      </c>
      <c r="N2256">
        <v>2016</v>
      </c>
      <c r="O2256" s="10">
        <f t="shared" si="110"/>
        <v>42455</v>
      </c>
      <c r="P2256">
        <f t="shared" si="111"/>
        <v>7</v>
      </c>
    </row>
    <row r="2257" spans="1:16" x14ac:dyDescent="0.2">
      <c r="A2257">
        <f t="shared" si="112"/>
        <v>2256</v>
      </c>
      <c r="B2257" t="s">
        <v>588</v>
      </c>
      <c r="C2257" t="s">
        <v>392</v>
      </c>
      <c r="D2257" t="s">
        <v>14</v>
      </c>
      <c r="E2257">
        <v>21.3</v>
      </c>
      <c r="F2257">
        <v>28.2</v>
      </c>
      <c r="G2257">
        <v>18.2</v>
      </c>
      <c r="H2257">
        <v>61.3</v>
      </c>
      <c r="I2257">
        <v>31.7</v>
      </c>
      <c r="J2257">
        <v>59.8</v>
      </c>
      <c r="K2257" s="1">
        <v>13908</v>
      </c>
      <c r="L2257">
        <v>18.100000000000001</v>
      </c>
      <c r="M2257" s="2">
        <v>7.0000000000000007E-2</v>
      </c>
      <c r="N2257">
        <v>2016</v>
      </c>
      <c r="O2257" s="10">
        <f t="shared" si="110"/>
        <v>42456</v>
      </c>
      <c r="P2257">
        <f t="shared" si="111"/>
        <v>1</v>
      </c>
    </row>
    <row r="2258" spans="1:16" x14ac:dyDescent="0.2">
      <c r="A2258">
        <f t="shared" si="112"/>
        <v>2257</v>
      </c>
      <c r="B2258" t="s">
        <v>588</v>
      </c>
      <c r="C2258" t="s">
        <v>484</v>
      </c>
      <c r="D2258" t="s">
        <v>57</v>
      </c>
      <c r="E2258">
        <v>18.7</v>
      </c>
      <c r="F2258">
        <v>88.3</v>
      </c>
      <c r="G2258">
        <v>19.600000000000001</v>
      </c>
      <c r="H2258">
        <v>51.2</v>
      </c>
      <c r="I2258">
        <v>36.5</v>
      </c>
      <c r="J2258">
        <v>59.8</v>
      </c>
      <c r="K2258" s="1">
        <v>16606</v>
      </c>
      <c r="L2258">
        <v>32.799999999999997</v>
      </c>
      <c r="M2258" s="2">
        <v>0.43</v>
      </c>
      <c r="N2258">
        <v>2016</v>
      </c>
      <c r="O2258" s="10">
        <f t="shared" si="110"/>
        <v>42457</v>
      </c>
      <c r="P2258">
        <f t="shared" si="111"/>
        <v>2</v>
      </c>
    </row>
    <row r="2259" spans="1:16" x14ac:dyDescent="0.2">
      <c r="A2259">
        <f t="shared" si="112"/>
        <v>2258</v>
      </c>
      <c r="B2259" t="s">
        <v>588</v>
      </c>
      <c r="C2259" t="s">
        <v>613</v>
      </c>
      <c r="D2259" t="s">
        <v>62</v>
      </c>
      <c r="E2259">
        <v>19.600000000000001</v>
      </c>
      <c r="F2259">
        <v>35.1</v>
      </c>
      <c r="G2259">
        <v>12.2</v>
      </c>
      <c r="H2259">
        <v>69.400000000000006</v>
      </c>
      <c r="I2259">
        <v>49</v>
      </c>
      <c r="J2259">
        <v>59.8</v>
      </c>
      <c r="K2259" s="1">
        <v>33866</v>
      </c>
      <c r="L2259">
        <v>22.2</v>
      </c>
      <c r="M2259" s="2">
        <v>0.11</v>
      </c>
      <c r="N2259">
        <v>2016</v>
      </c>
      <c r="O2259" s="10">
        <f t="shared" si="110"/>
        <v>42458</v>
      </c>
      <c r="P2259">
        <f t="shared" si="111"/>
        <v>3</v>
      </c>
    </row>
    <row r="2260" spans="1:16" x14ac:dyDescent="0.2">
      <c r="A2260">
        <f t="shared" si="112"/>
        <v>2259</v>
      </c>
      <c r="B2260" t="s">
        <v>588</v>
      </c>
      <c r="C2260" t="s">
        <v>614</v>
      </c>
      <c r="D2260" t="s">
        <v>344</v>
      </c>
      <c r="E2260">
        <v>26.7</v>
      </c>
      <c r="F2260">
        <v>39</v>
      </c>
      <c r="G2260">
        <v>16.3</v>
      </c>
      <c r="H2260">
        <v>45.8</v>
      </c>
      <c r="I2260">
        <v>49</v>
      </c>
      <c r="J2260">
        <v>59.8</v>
      </c>
      <c r="K2260" s="1">
        <v>63052</v>
      </c>
      <c r="L2260">
        <v>32.299999999999997</v>
      </c>
      <c r="M2260" s="2">
        <v>0.09</v>
      </c>
      <c r="N2260">
        <v>2016</v>
      </c>
      <c r="O2260" s="10">
        <f t="shared" si="110"/>
        <v>42459</v>
      </c>
      <c r="P2260">
        <f t="shared" si="111"/>
        <v>4</v>
      </c>
    </row>
    <row r="2261" spans="1:16" x14ac:dyDescent="0.2">
      <c r="A2261">
        <f t="shared" si="112"/>
        <v>2260</v>
      </c>
      <c r="B2261" t="s">
        <v>588</v>
      </c>
      <c r="C2261" t="s">
        <v>495</v>
      </c>
      <c r="D2261" t="s">
        <v>496</v>
      </c>
      <c r="E2261">
        <v>42.7</v>
      </c>
      <c r="F2261">
        <v>35.9</v>
      </c>
      <c r="G2261">
        <v>40.200000000000003</v>
      </c>
      <c r="H2261">
        <v>14.8</v>
      </c>
      <c r="I2261">
        <v>63.7</v>
      </c>
      <c r="J2261">
        <v>59.8</v>
      </c>
      <c r="K2261" s="1">
        <v>137378</v>
      </c>
      <c r="L2261">
        <v>11.6</v>
      </c>
      <c r="M2261" s="2">
        <v>0.05</v>
      </c>
      <c r="N2261">
        <v>2016</v>
      </c>
      <c r="O2261" s="10">
        <f t="shared" si="110"/>
        <v>42460</v>
      </c>
      <c r="P2261">
        <f t="shared" si="111"/>
        <v>5</v>
      </c>
    </row>
    <row r="2262" spans="1:16" x14ac:dyDescent="0.2">
      <c r="A2262">
        <f t="shared" si="112"/>
        <v>2261</v>
      </c>
      <c r="B2262" t="s">
        <v>588</v>
      </c>
      <c r="C2262" t="s">
        <v>485</v>
      </c>
      <c r="D2262" t="s">
        <v>135</v>
      </c>
      <c r="E2262">
        <v>29.8</v>
      </c>
      <c r="F2262">
        <v>27.7</v>
      </c>
      <c r="G2262">
        <v>40.200000000000003</v>
      </c>
      <c r="H2262">
        <v>27.2</v>
      </c>
      <c r="I2262">
        <v>100</v>
      </c>
      <c r="J2262">
        <v>59.8</v>
      </c>
      <c r="K2262" s="1">
        <v>21234</v>
      </c>
      <c r="L2262">
        <v>14.4</v>
      </c>
      <c r="M2262" s="2">
        <v>0.11</v>
      </c>
      <c r="N2262">
        <v>2016</v>
      </c>
      <c r="O2262" s="10">
        <f t="shared" si="110"/>
        <v>42461</v>
      </c>
      <c r="P2262">
        <f t="shared" si="111"/>
        <v>6</v>
      </c>
    </row>
    <row r="2263" spans="1:16" x14ac:dyDescent="0.2">
      <c r="A2263">
        <f t="shared" si="112"/>
        <v>2262</v>
      </c>
      <c r="B2263" t="s">
        <v>588</v>
      </c>
      <c r="C2263" t="s">
        <v>615</v>
      </c>
      <c r="D2263" t="s">
        <v>62</v>
      </c>
      <c r="E2263">
        <v>27</v>
      </c>
      <c r="F2263">
        <v>63.6</v>
      </c>
      <c r="G2263">
        <v>10.6</v>
      </c>
      <c r="H2263">
        <v>41.8</v>
      </c>
      <c r="I2263">
        <v>40.299999999999997</v>
      </c>
      <c r="J2263">
        <v>59.8</v>
      </c>
      <c r="K2263" s="1">
        <v>6137</v>
      </c>
      <c r="L2263">
        <v>8.1999999999999993</v>
      </c>
      <c r="M2263" s="2">
        <v>0.31</v>
      </c>
      <c r="N2263">
        <v>2016</v>
      </c>
      <c r="O2263" s="10">
        <f t="shared" si="110"/>
        <v>42462</v>
      </c>
      <c r="P2263">
        <f t="shared" si="111"/>
        <v>7</v>
      </c>
    </row>
    <row r="2264" spans="1:16" x14ac:dyDescent="0.2">
      <c r="A2264">
        <f t="shared" si="112"/>
        <v>2263</v>
      </c>
      <c r="B2264" t="s">
        <v>588</v>
      </c>
      <c r="C2264" t="s">
        <v>616</v>
      </c>
      <c r="D2264" t="s">
        <v>135</v>
      </c>
      <c r="E2264">
        <v>41.5</v>
      </c>
      <c r="F2264">
        <v>15.8</v>
      </c>
      <c r="G2264">
        <v>18.5</v>
      </c>
      <c r="H2264">
        <v>33.299999999999997</v>
      </c>
      <c r="I2264">
        <v>30.2</v>
      </c>
      <c r="J2264">
        <v>59.8</v>
      </c>
      <c r="K2264" s="1">
        <v>4496</v>
      </c>
      <c r="L2264">
        <v>5.4</v>
      </c>
      <c r="M2264" s="2">
        <v>0.02</v>
      </c>
      <c r="N2264">
        <v>2016</v>
      </c>
      <c r="O2264" s="10">
        <f t="shared" si="110"/>
        <v>42463</v>
      </c>
      <c r="P2264">
        <f t="shared" si="111"/>
        <v>1</v>
      </c>
    </row>
    <row r="2265" spans="1:16" x14ac:dyDescent="0.2">
      <c r="A2265">
        <f t="shared" si="112"/>
        <v>2264</v>
      </c>
      <c r="B2265" t="s">
        <v>588</v>
      </c>
      <c r="C2265" t="s">
        <v>617</v>
      </c>
      <c r="D2265" t="s">
        <v>30</v>
      </c>
      <c r="E2265">
        <v>24.2</v>
      </c>
      <c r="F2265">
        <v>91.4</v>
      </c>
      <c r="G2265">
        <v>14.7</v>
      </c>
      <c r="H2265">
        <v>48.2</v>
      </c>
      <c r="I2265">
        <v>49</v>
      </c>
      <c r="J2265">
        <v>59.8</v>
      </c>
      <c r="K2265" s="1">
        <v>4358</v>
      </c>
      <c r="L2265">
        <v>8.5</v>
      </c>
      <c r="M2265" s="2">
        <v>0.22</v>
      </c>
      <c r="N2265">
        <v>2016</v>
      </c>
      <c r="O2265" s="10">
        <f t="shared" si="110"/>
        <v>42464</v>
      </c>
      <c r="P2265">
        <f t="shared" si="111"/>
        <v>2</v>
      </c>
    </row>
    <row r="2266" spans="1:16" x14ac:dyDescent="0.2">
      <c r="A2266">
        <f t="shared" si="112"/>
        <v>2265</v>
      </c>
      <c r="B2266" t="s">
        <v>588</v>
      </c>
      <c r="C2266" t="s">
        <v>436</v>
      </c>
      <c r="D2266" t="s">
        <v>383</v>
      </c>
      <c r="E2266">
        <v>26.9</v>
      </c>
      <c r="F2266">
        <v>44.5</v>
      </c>
      <c r="G2266">
        <v>21.9</v>
      </c>
      <c r="H2266">
        <v>38.299999999999997</v>
      </c>
      <c r="I2266">
        <v>41.3</v>
      </c>
      <c r="J2266">
        <v>59.8</v>
      </c>
      <c r="K2266" s="1">
        <v>18867</v>
      </c>
      <c r="L2266">
        <v>17.899999999999999</v>
      </c>
      <c r="M2266" s="2">
        <v>7.0000000000000007E-2</v>
      </c>
      <c r="N2266">
        <v>2016</v>
      </c>
      <c r="O2266" s="10">
        <f t="shared" si="110"/>
        <v>42465</v>
      </c>
      <c r="P2266">
        <f t="shared" si="111"/>
        <v>3</v>
      </c>
    </row>
    <row r="2267" spans="1:16" x14ac:dyDescent="0.2">
      <c r="A2267">
        <f t="shared" si="112"/>
        <v>2266</v>
      </c>
      <c r="B2267" t="s">
        <v>588</v>
      </c>
      <c r="C2267" t="s">
        <v>618</v>
      </c>
      <c r="D2267" t="s">
        <v>62</v>
      </c>
      <c r="E2267">
        <v>21.4</v>
      </c>
      <c r="F2267">
        <v>79.5</v>
      </c>
      <c r="G2267">
        <v>16.100000000000001</v>
      </c>
      <c r="H2267">
        <v>53.7</v>
      </c>
      <c r="I2267">
        <v>28.5</v>
      </c>
      <c r="J2267">
        <v>59.8</v>
      </c>
      <c r="K2267" s="1">
        <v>27304</v>
      </c>
      <c r="L2267">
        <v>20.3</v>
      </c>
      <c r="M2267" s="2">
        <v>0.22</v>
      </c>
      <c r="N2267">
        <v>2016</v>
      </c>
      <c r="O2267" s="10">
        <f t="shared" si="110"/>
        <v>42466</v>
      </c>
      <c r="P2267">
        <f t="shared" si="111"/>
        <v>4</v>
      </c>
    </row>
    <row r="2268" spans="1:16" x14ac:dyDescent="0.2">
      <c r="A2268">
        <f t="shared" si="112"/>
        <v>2267</v>
      </c>
      <c r="B2268" t="s">
        <v>588</v>
      </c>
      <c r="C2268" t="s">
        <v>534</v>
      </c>
      <c r="D2268" t="s">
        <v>335</v>
      </c>
      <c r="E2268">
        <v>41.4</v>
      </c>
      <c r="F2268">
        <v>32.4</v>
      </c>
      <c r="G2268">
        <v>30.8</v>
      </c>
      <c r="H2268">
        <v>26.2</v>
      </c>
      <c r="I2268">
        <v>38.200000000000003</v>
      </c>
      <c r="J2268">
        <v>59.8</v>
      </c>
      <c r="K2268" s="1">
        <v>7131</v>
      </c>
      <c r="L2268">
        <v>7.1</v>
      </c>
      <c r="M2268" s="2">
        <v>0.13</v>
      </c>
      <c r="N2268">
        <v>2016</v>
      </c>
      <c r="O2268" s="10">
        <f t="shared" si="110"/>
        <v>42467</v>
      </c>
      <c r="P2268">
        <f t="shared" si="111"/>
        <v>5</v>
      </c>
    </row>
    <row r="2269" spans="1:16" x14ac:dyDescent="0.2">
      <c r="A2269">
        <f t="shared" si="112"/>
        <v>2268</v>
      </c>
      <c r="B2269" t="s">
        <v>588</v>
      </c>
      <c r="C2269" t="s">
        <v>619</v>
      </c>
      <c r="D2269" t="s">
        <v>20</v>
      </c>
      <c r="E2269">
        <v>21</v>
      </c>
      <c r="F2269">
        <v>51.5</v>
      </c>
      <c r="G2269">
        <v>13.8</v>
      </c>
      <c r="H2269">
        <v>60.3</v>
      </c>
      <c r="I2269">
        <v>28.4</v>
      </c>
      <c r="J2269">
        <v>59.8</v>
      </c>
      <c r="K2269" s="1">
        <v>76683</v>
      </c>
      <c r="L2269">
        <v>35.9</v>
      </c>
      <c r="M2269" s="2">
        <v>0.09</v>
      </c>
      <c r="N2269">
        <v>2016</v>
      </c>
      <c r="O2269" s="10">
        <f t="shared" si="110"/>
        <v>42468</v>
      </c>
      <c r="P2269">
        <f t="shared" si="111"/>
        <v>6</v>
      </c>
    </row>
    <row r="2270" spans="1:16" x14ac:dyDescent="0.2">
      <c r="A2270">
        <f t="shared" si="112"/>
        <v>2269</v>
      </c>
      <c r="B2270" t="s">
        <v>588</v>
      </c>
      <c r="C2270" t="s">
        <v>620</v>
      </c>
      <c r="D2270" t="s">
        <v>20</v>
      </c>
      <c r="E2270">
        <v>25.7</v>
      </c>
      <c r="F2270">
        <v>68.900000000000006</v>
      </c>
      <c r="G2270">
        <v>18.8</v>
      </c>
      <c r="H2270">
        <v>42.7</v>
      </c>
      <c r="I2270">
        <v>28.4</v>
      </c>
      <c r="J2270">
        <v>59.8</v>
      </c>
      <c r="K2270" s="1">
        <v>14238</v>
      </c>
      <c r="L2270">
        <v>18.5</v>
      </c>
      <c r="M2270" s="2">
        <v>0.25</v>
      </c>
      <c r="N2270">
        <v>2016</v>
      </c>
      <c r="O2270" s="10">
        <f t="shared" si="110"/>
        <v>42469</v>
      </c>
      <c r="P2270">
        <f t="shared" si="111"/>
        <v>7</v>
      </c>
    </row>
    <row r="2271" spans="1:16" x14ac:dyDescent="0.2">
      <c r="A2271">
        <f t="shared" si="112"/>
        <v>2270</v>
      </c>
      <c r="B2271" t="s">
        <v>588</v>
      </c>
      <c r="C2271" t="s">
        <v>621</v>
      </c>
      <c r="D2271" t="s">
        <v>299</v>
      </c>
      <c r="E2271">
        <v>15.3</v>
      </c>
      <c r="F2271">
        <v>23.6</v>
      </c>
      <c r="G2271">
        <v>9.1</v>
      </c>
      <c r="H2271">
        <v>77.400000000000006</v>
      </c>
      <c r="I2271">
        <v>28</v>
      </c>
      <c r="J2271">
        <v>59.8</v>
      </c>
      <c r="K2271" s="1">
        <v>43875</v>
      </c>
      <c r="L2271">
        <v>22.4</v>
      </c>
      <c r="M2271" s="2">
        <v>0.01</v>
      </c>
      <c r="N2271">
        <v>2016</v>
      </c>
      <c r="O2271" s="10">
        <f t="shared" si="110"/>
        <v>42470</v>
      </c>
      <c r="P2271">
        <f t="shared" si="111"/>
        <v>1</v>
      </c>
    </row>
    <row r="2272" spans="1:16" x14ac:dyDescent="0.2">
      <c r="A2272">
        <f t="shared" si="112"/>
        <v>2271</v>
      </c>
      <c r="B2272" t="s">
        <v>588</v>
      </c>
      <c r="C2272" t="s">
        <v>622</v>
      </c>
      <c r="D2272" t="s">
        <v>299</v>
      </c>
      <c r="E2272">
        <v>17.7</v>
      </c>
      <c r="F2272">
        <v>36.799999999999997</v>
      </c>
      <c r="G2272">
        <v>16.600000000000001</v>
      </c>
      <c r="H2272">
        <v>56.4</v>
      </c>
      <c r="I2272">
        <v>37.1</v>
      </c>
      <c r="J2272">
        <v>59.8</v>
      </c>
      <c r="K2272" s="1">
        <v>26937</v>
      </c>
      <c r="L2272">
        <v>29.1</v>
      </c>
      <c r="M2272" s="2">
        <v>7.0000000000000007E-2</v>
      </c>
      <c r="N2272">
        <v>2016</v>
      </c>
      <c r="O2272" s="10">
        <f t="shared" si="110"/>
        <v>42471</v>
      </c>
      <c r="P2272">
        <f t="shared" si="111"/>
        <v>2</v>
      </c>
    </row>
    <row r="2273" spans="1:16" x14ac:dyDescent="0.2">
      <c r="A2273">
        <f t="shared" si="112"/>
        <v>2272</v>
      </c>
      <c r="B2273" t="s">
        <v>588</v>
      </c>
      <c r="C2273" t="s">
        <v>395</v>
      </c>
      <c r="D2273" t="s">
        <v>299</v>
      </c>
      <c r="E2273">
        <v>21.6</v>
      </c>
      <c r="F2273">
        <v>31.1</v>
      </c>
      <c r="G2273">
        <v>18.899999999999999</v>
      </c>
      <c r="H2273">
        <v>64.5</v>
      </c>
      <c r="I2273">
        <v>31.4</v>
      </c>
      <c r="J2273">
        <v>59.8</v>
      </c>
      <c r="K2273" s="1">
        <v>47247</v>
      </c>
      <c r="L2273">
        <v>18</v>
      </c>
      <c r="M2273" s="2">
        <v>0.04</v>
      </c>
      <c r="N2273">
        <v>2016</v>
      </c>
      <c r="O2273" s="10">
        <f t="shared" si="110"/>
        <v>42472</v>
      </c>
      <c r="P2273">
        <f t="shared" si="111"/>
        <v>3</v>
      </c>
    </row>
    <row r="2274" spans="1:16" x14ac:dyDescent="0.2">
      <c r="A2274">
        <f t="shared" si="112"/>
        <v>2273</v>
      </c>
      <c r="B2274" t="s">
        <v>588</v>
      </c>
      <c r="C2274" t="s">
        <v>438</v>
      </c>
      <c r="D2274" t="s">
        <v>177</v>
      </c>
      <c r="E2274">
        <v>25.2</v>
      </c>
      <c r="F2274">
        <v>63.9</v>
      </c>
      <c r="G2274">
        <v>14.8</v>
      </c>
      <c r="H2274">
        <v>44.7</v>
      </c>
      <c r="I2274">
        <v>40.9</v>
      </c>
      <c r="J2274">
        <v>59.8</v>
      </c>
      <c r="K2274" s="1">
        <v>22893</v>
      </c>
      <c r="L2274">
        <v>11.7</v>
      </c>
      <c r="M2274" s="2">
        <v>0.28000000000000003</v>
      </c>
      <c r="N2274">
        <v>2016</v>
      </c>
      <c r="O2274" s="10">
        <f t="shared" si="110"/>
        <v>42473</v>
      </c>
      <c r="P2274">
        <f t="shared" si="111"/>
        <v>4</v>
      </c>
    </row>
    <row r="2275" spans="1:16" x14ac:dyDescent="0.2">
      <c r="A2275">
        <f t="shared" si="112"/>
        <v>2274</v>
      </c>
      <c r="B2275" t="s">
        <v>588</v>
      </c>
      <c r="C2275" t="s">
        <v>441</v>
      </c>
      <c r="D2275" t="s">
        <v>442</v>
      </c>
      <c r="E2275">
        <v>28.2</v>
      </c>
      <c r="F2275">
        <v>52.4</v>
      </c>
      <c r="G2275">
        <v>21.3</v>
      </c>
      <c r="H2275">
        <v>37</v>
      </c>
      <c r="I2275">
        <v>28</v>
      </c>
      <c r="J2275">
        <v>59.8</v>
      </c>
      <c r="K2275" s="1">
        <v>25075</v>
      </c>
      <c r="L2275">
        <v>15.3</v>
      </c>
      <c r="M2275" s="2">
        <v>7.0000000000000007E-2</v>
      </c>
      <c r="N2275">
        <v>2016</v>
      </c>
      <c r="O2275" s="10">
        <f t="shared" si="110"/>
        <v>42474</v>
      </c>
      <c r="P2275">
        <f t="shared" si="111"/>
        <v>5</v>
      </c>
    </row>
    <row r="2276" spans="1:16" x14ac:dyDescent="0.2">
      <c r="A2276">
        <f t="shared" si="112"/>
        <v>2275</v>
      </c>
      <c r="B2276" t="s">
        <v>588</v>
      </c>
      <c r="C2276" t="s">
        <v>396</v>
      </c>
      <c r="D2276" t="s">
        <v>383</v>
      </c>
      <c r="E2276">
        <v>32</v>
      </c>
      <c r="F2276">
        <v>45.4</v>
      </c>
      <c r="G2276">
        <v>28.2</v>
      </c>
      <c r="H2276">
        <v>37.200000000000003</v>
      </c>
      <c r="I2276">
        <v>38.700000000000003</v>
      </c>
      <c r="J2276">
        <v>59.8</v>
      </c>
      <c r="K2276" s="1">
        <v>32720</v>
      </c>
      <c r="L2276">
        <v>18.8</v>
      </c>
      <c r="M2276" s="2">
        <v>0.09</v>
      </c>
      <c r="N2276">
        <v>2016</v>
      </c>
      <c r="O2276" s="10">
        <f t="shared" si="110"/>
        <v>42475</v>
      </c>
      <c r="P2276">
        <f t="shared" si="111"/>
        <v>6</v>
      </c>
    </row>
    <row r="2277" spans="1:16" x14ac:dyDescent="0.2">
      <c r="A2277">
        <f t="shared" si="112"/>
        <v>2276</v>
      </c>
      <c r="B2277" t="s">
        <v>588</v>
      </c>
      <c r="C2277" t="s">
        <v>490</v>
      </c>
      <c r="D2277" t="s">
        <v>20</v>
      </c>
      <c r="E2277">
        <v>17.2</v>
      </c>
      <c r="F2277">
        <v>79.3</v>
      </c>
      <c r="G2277">
        <v>10.9</v>
      </c>
      <c r="H2277">
        <v>58.2</v>
      </c>
      <c r="I2277">
        <v>28.9</v>
      </c>
      <c r="J2277">
        <v>59.8</v>
      </c>
      <c r="K2277" s="1">
        <v>20161</v>
      </c>
      <c r="L2277">
        <v>19.100000000000001</v>
      </c>
      <c r="M2277" s="2">
        <v>0.23</v>
      </c>
      <c r="N2277">
        <v>2016</v>
      </c>
      <c r="O2277" s="10">
        <f t="shared" si="110"/>
        <v>42476</v>
      </c>
      <c r="P2277">
        <f t="shared" si="111"/>
        <v>7</v>
      </c>
    </row>
    <row r="2278" spans="1:16" x14ac:dyDescent="0.2">
      <c r="A2278">
        <f t="shared" si="112"/>
        <v>2277</v>
      </c>
      <c r="B2278" t="s">
        <v>588</v>
      </c>
      <c r="C2278" t="s">
        <v>623</v>
      </c>
      <c r="D2278" t="s">
        <v>57</v>
      </c>
      <c r="E2278">
        <v>24.7</v>
      </c>
      <c r="F2278">
        <v>82.1</v>
      </c>
      <c r="G2278">
        <v>17.7</v>
      </c>
      <c r="H2278">
        <v>44.6</v>
      </c>
      <c r="I2278">
        <v>37</v>
      </c>
      <c r="J2278">
        <v>59.8</v>
      </c>
      <c r="K2278" s="1">
        <v>29501</v>
      </c>
      <c r="L2278">
        <v>18.100000000000001</v>
      </c>
      <c r="M2278" s="2">
        <v>0.25</v>
      </c>
      <c r="N2278">
        <v>2016</v>
      </c>
      <c r="O2278" s="10">
        <f t="shared" si="110"/>
        <v>42477</v>
      </c>
      <c r="P2278">
        <f t="shared" si="111"/>
        <v>1</v>
      </c>
    </row>
    <row r="2279" spans="1:16" x14ac:dyDescent="0.2">
      <c r="A2279">
        <f t="shared" si="112"/>
        <v>2278</v>
      </c>
      <c r="B2279" t="s">
        <v>588</v>
      </c>
      <c r="C2279" t="s">
        <v>624</v>
      </c>
      <c r="D2279" t="s">
        <v>299</v>
      </c>
      <c r="E2279">
        <v>23.5</v>
      </c>
      <c r="F2279">
        <v>36.5</v>
      </c>
      <c r="G2279">
        <v>17.2</v>
      </c>
      <c r="H2279">
        <v>64.5</v>
      </c>
      <c r="I2279">
        <v>34.700000000000003</v>
      </c>
      <c r="J2279">
        <v>59.8</v>
      </c>
      <c r="K2279" s="1">
        <v>33504</v>
      </c>
      <c r="L2279">
        <v>26.5</v>
      </c>
      <c r="M2279" s="2">
        <v>0.06</v>
      </c>
      <c r="N2279">
        <v>2016</v>
      </c>
      <c r="O2279" s="10">
        <f t="shared" si="110"/>
        <v>42478</v>
      </c>
      <c r="P2279">
        <f t="shared" si="111"/>
        <v>2</v>
      </c>
    </row>
    <row r="2280" spans="1:16" x14ac:dyDescent="0.2">
      <c r="A2280">
        <f t="shared" si="112"/>
        <v>2279</v>
      </c>
      <c r="B2280" t="s">
        <v>588</v>
      </c>
      <c r="C2280" t="s">
        <v>521</v>
      </c>
      <c r="D2280" t="s">
        <v>177</v>
      </c>
      <c r="E2280">
        <v>20.8</v>
      </c>
      <c r="F2280">
        <v>41.5</v>
      </c>
      <c r="G2280">
        <v>14.8</v>
      </c>
      <c r="H2280">
        <v>66.900000000000006</v>
      </c>
      <c r="I2280">
        <v>30.9</v>
      </c>
      <c r="J2280">
        <v>59.8</v>
      </c>
      <c r="K2280" s="1">
        <v>12533</v>
      </c>
      <c r="L2280">
        <v>12.8</v>
      </c>
      <c r="M2280" s="2">
        <v>0.09</v>
      </c>
      <c r="N2280">
        <v>2016</v>
      </c>
      <c r="O2280" s="10">
        <f t="shared" si="110"/>
        <v>42479</v>
      </c>
      <c r="P2280">
        <f t="shared" si="111"/>
        <v>3</v>
      </c>
    </row>
    <row r="2281" spans="1:16" x14ac:dyDescent="0.2">
      <c r="A2281">
        <f t="shared" si="112"/>
        <v>2280</v>
      </c>
      <c r="B2281" t="s">
        <v>588</v>
      </c>
      <c r="C2281" t="s">
        <v>443</v>
      </c>
      <c r="D2281" t="s">
        <v>335</v>
      </c>
      <c r="E2281">
        <v>47.9</v>
      </c>
      <c r="F2281">
        <v>33</v>
      </c>
      <c r="G2281">
        <v>31.4</v>
      </c>
      <c r="H2281">
        <v>14.5</v>
      </c>
      <c r="I2281">
        <v>29.5</v>
      </c>
      <c r="J2281">
        <v>59.8</v>
      </c>
      <c r="K2281" s="1">
        <v>20836</v>
      </c>
      <c r="L2281">
        <v>5.2</v>
      </c>
      <c r="M2281" s="2">
        <v>7.0000000000000007E-2</v>
      </c>
      <c r="N2281">
        <v>2016</v>
      </c>
      <c r="O2281" s="10">
        <f t="shared" si="110"/>
        <v>42480</v>
      </c>
      <c r="P2281">
        <f t="shared" si="111"/>
        <v>4</v>
      </c>
    </row>
    <row r="2282" spans="1:16" x14ac:dyDescent="0.2">
      <c r="A2282">
        <f t="shared" si="112"/>
        <v>2281</v>
      </c>
      <c r="B2282" t="s">
        <v>588</v>
      </c>
      <c r="C2282" t="s">
        <v>452</v>
      </c>
      <c r="D2282" t="s">
        <v>299</v>
      </c>
      <c r="E2282">
        <v>29.6</v>
      </c>
      <c r="F2282">
        <v>24.5</v>
      </c>
      <c r="G2282">
        <v>13.2</v>
      </c>
      <c r="H2282">
        <v>53</v>
      </c>
      <c r="I2282">
        <v>36.200000000000003</v>
      </c>
      <c r="J2282">
        <v>59.8</v>
      </c>
      <c r="K2282" s="1">
        <v>19959</v>
      </c>
      <c r="L2282">
        <v>58.4</v>
      </c>
      <c r="M2282" s="2">
        <v>0.01</v>
      </c>
      <c r="N2282">
        <v>2016</v>
      </c>
      <c r="O2282" s="10">
        <f t="shared" si="110"/>
        <v>42481</v>
      </c>
      <c r="P2282">
        <f t="shared" si="111"/>
        <v>5</v>
      </c>
    </row>
    <row r="2283" spans="1:16" x14ac:dyDescent="0.2">
      <c r="A2283">
        <f t="shared" si="112"/>
        <v>2282</v>
      </c>
      <c r="B2283" t="s">
        <v>588</v>
      </c>
      <c r="C2283" t="s">
        <v>625</v>
      </c>
      <c r="D2283" t="s">
        <v>14</v>
      </c>
      <c r="E2283">
        <v>34.200000000000003</v>
      </c>
      <c r="F2283">
        <v>40.1</v>
      </c>
      <c r="G2283">
        <v>12.9</v>
      </c>
      <c r="H2283">
        <v>43.8</v>
      </c>
      <c r="I2283">
        <v>28.6</v>
      </c>
      <c r="J2283">
        <v>59.8</v>
      </c>
      <c r="K2283" s="1">
        <v>10788</v>
      </c>
      <c r="L2283">
        <v>17</v>
      </c>
      <c r="M2283" s="2">
        <v>0.17</v>
      </c>
      <c r="N2283">
        <v>2016</v>
      </c>
      <c r="O2283" s="10">
        <f t="shared" si="110"/>
        <v>42482</v>
      </c>
      <c r="P2283">
        <f t="shared" si="111"/>
        <v>6</v>
      </c>
    </row>
    <row r="2284" spans="1:16" x14ac:dyDescent="0.2">
      <c r="A2284">
        <f t="shared" si="112"/>
        <v>2283</v>
      </c>
      <c r="B2284" t="s">
        <v>588</v>
      </c>
      <c r="C2284" t="s">
        <v>626</v>
      </c>
      <c r="D2284" t="s">
        <v>33</v>
      </c>
      <c r="E2284">
        <v>30.8</v>
      </c>
      <c r="F2284">
        <v>52.9</v>
      </c>
      <c r="G2284">
        <v>22.4</v>
      </c>
      <c r="H2284">
        <v>39.700000000000003</v>
      </c>
      <c r="I2284">
        <v>62.9</v>
      </c>
      <c r="J2284">
        <v>59.8</v>
      </c>
      <c r="K2284" s="1">
        <v>19028</v>
      </c>
      <c r="L2284">
        <v>16.3</v>
      </c>
      <c r="M2284" s="2">
        <v>0.14000000000000001</v>
      </c>
      <c r="N2284">
        <v>2016</v>
      </c>
      <c r="O2284" s="10">
        <f t="shared" si="110"/>
        <v>42483</v>
      </c>
      <c r="P2284">
        <f t="shared" si="111"/>
        <v>7</v>
      </c>
    </row>
    <row r="2285" spans="1:16" x14ac:dyDescent="0.2">
      <c r="A2285">
        <f t="shared" si="112"/>
        <v>2284</v>
      </c>
      <c r="B2285" t="s">
        <v>588</v>
      </c>
      <c r="C2285" t="s">
        <v>378</v>
      </c>
      <c r="D2285" t="s">
        <v>379</v>
      </c>
      <c r="E2285">
        <v>26.6</v>
      </c>
      <c r="F2285">
        <v>15.9</v>
      </c>
      <c r="G2285">
        <v>30.1</v>
      </c>
      <c r="H2285">
        <v>33.700000000000003</v>
      </c>
      <c r="I2285">
        <v>87.8</v>
      </c>
      <c r="J2285">
        <v>59.8</v>
      </c>
      <c r="K2285" s="1">
        <v>10977</v>
      </c>
      <c r="L2285">
        <v>18.7</v>
      </c>
      <c r="M2285" s="2">
        <v>0</v>
      </c>
      <c r="N2285">
        <v>2016</v>
      </c>
      <c r="O2285" s="10">
        <f t="shared" si="110"/>
        <v>42484</v>
      </c>
      <c r="P2285">
        <f t="shared" si="111"/>
        <v>1</v>
      </c>
    </row>
    <row r="2286" spans="1:16" x14ac:dyDescent="0.2">
      <c r="A2286">
        <f t="shared" si="112"/>
        <v>2285</v>
      </c>
      <c r="B2286" t="s">
        <v>588</v>
      </c>
      <c r="C2286" t="s">
        <v>627</v>
      </c>
      <c r="D2286" t="s">
        <v>299</v>
      </c>
      <c r="E2286">
        <v>23.7</v>
      </c>
      <c r="F2286">
        <v>39</v>
      </c>
      <c r="G2286">
        <v>17.8</v>
      </c>
      <c r="H2286">
        <v>45.2</v>
      </c>
      <c r="I2286">
        <v>33.200000000000003</v>
      </c>
      <c r="J2286">
        <v>59.8</v>
      </c>
      <c r="K2286" s="1">
        <v>18846</v>
      </c>
      <c r="L2286">
        <v>23.6</v>
      </c>
      <c r="M2286" s="2">
        <v>0.05</v>
      </c>
      <c r="N2286">
        <v>2016</v>
      </c>
      <c r="O2286" s="10">
        <f t="shared" si="110"/>
        <v>42485</v>
      </c>
      <c r="P2286">
        <f t="shared" si="111"/>
        <v>2</v>
      </c>
    </row>
    <row r="2287" spans="1:16" x14ac:dyDescent="0.2">
      <c r="A2287">
        <f t="shared" si="112"/>
        <v>2286</v>
      </c>
      <c r="B2287" t="s">
        <v>588</v>
      </c>
      <c r="C2287" t="s">
        <v>628</v>
      </c>
      <c r="D2287" t="s">
        <v>57</v>
      </c>
      <c r="E2287">
        <v>18.899999999999999</v>
      </c>
      <c r="F2287">
        <v>52.7</v>
      </c>
      <c r="G2287">
        <v>18.3</v>
      </c>
      <c r="H2287">
        <v>53.3</v>
      </c>
      <c r="I2287">
        <v>37.700000000000003</v>
      </c>
      <c r="J2287">
        <v>59.8</v>
      </c>
      <c r="K2287" s="1">
        <v>9026</v>
      </c>
      <c r="L2287">
        <v>32.799999999999997</v>
      </c>
      <c r="M2287" s="2">
        <v>0.15</v>
      </c>
      <c r="N2287">
        <v>2016</v>
      </c>
      <c r="O2287" s="10">
        <f t="shared" si="110"/>
        <v>42486</v>
      </c>
      <c r="P2287">
        <f t="shared" si="111"/>
        <v>3</v>
      </c>
    </row>
    <row r="2288" spans="1:16" x14ac:dyDescent="0.2">
      <c r="A2288">
        <f t="shared" si="112"/>
        <v>2287</v>
      </c>
      <c r="B2288" t="s">
        <v>588</v>
      </c>
      <c r="C2288" t="s">
        <v>296</v>
      </c>
      <c r="D2288" t="s">
        <v>14</v>
      </c>
      <c r="E2288">
        <v>25.6</v>
      </c>
      <c r="F2288">
        <v>31.4</v>
      </c>
      <c r="G2288">
        <v>35.299999999999997</v>
      </c>
      <c r="H2288">
        <v>35.5</v>
      </c>
      <c r="I2288">
        <v>28</v>
      </c>
      <c r="J2288">
        <v>59.8</v>
      </c>
      <c r="K2288" s="1">
        <v>15387</v>
      </c>
      <c r="L2288">
        <v>18.5</v>
      </c>
      <c r="M2288" s="2">
        <v>0.08</v>
      </c>
      <c r="N2288">
        <v>2016</v>
      </c>
      <c r="O2288" s="10">
        <f t="shared" si="110"/>
        <v>42487</v>
      </c>
      <c r="P2288">
        <f t="shared" si="111"/>
        <v>4</v>
      </c>
    </row>
    <row r="2289" spans="1:16" x14ac:dyDescent="0.2">
      <c r="A2289">
        <f t="shared" si="112"/>
        <v>2288</v>
      </c>
      <c r="B2289" t="s">
        <v>588</v>
      </c>
      <c r="C2289" t="s">
        <v>454</v>
      </c>
      <c r="D2289" t="s">
        <v>20</v>
      </c>
      <c r="E2289">
        <v>25.9</v>
      </c>
      <c r="F2289">
        <v>71</v>
      </c>
      <c r="G2289">
        <v>28</v>
      </c>
      <c r="H2289">
        <v>31.8</v>
      </c>
      <c r="I2289">
        <v>44.1</v>
      </c>
      <c r="J2289">
        <v>59.8</v>
      </c>
      <c r="K2289" s="1">
        <v>15705</v>
      </c>
      <c r="L2289">
        <v>20.2</v>
      </c>
      <c r="M2289" s="2">
        <v>0.2</v>
      </c>
      <c r="N2289">
        <v>2016</v>
      </c>
      <c r="O2289" s="10">
        <f t="shared" si="110"/>
        <v>42488</v>
      </c>
      <c r="P2289">
        <f t="shared" si="111"/>
        <v>5</v>
      </c>
    </row>
    <row r="2290" spans="1:16" x14ac:dyDescent="0.2">
      <c r="A2290">
        <f t="shared" si="112"/>
        <v>2289</v>
      </c>
      <c r="B2290" t="s">
        <v>588</v>
      </c>
      <c r="C2290" t="s">
        <v>400</v>
      </c>
      <c r="D2290" t="s">
        <v>129</v>
      </c>
      <c r="E2290">
        <v>23.5</v>
      </c>
      <c r="F2290">
        <v>41.9</v>
      </c>
      <c r="G2290">
        <v>13.7</v>
      </c>
      <c r="H2290">
        <v>63.7</v>
      </c>
      <c r="I2290">
        <v>40</v>
      </c>
      <c r="J2290">
        <v>59.8</v>
      </c>
      <c r="K2290" s="1">
        <v>10045</v>
      </c>
      <c r="L2290">
        <v>9.5</v>
      </c>
      <c r="M2290" s="2">
        <v>0.04</v>
      </c>
      <c r="N2290">
        <v>2016</v>
      </c>
      <c r="O2290" s="10">
        <f t="shared" si="110"/>
        <v>42489</v>
      </c>
      <c r="P2290">
        <f t="shared" si="111"/>
        <v>6</v>
      </c>
    </row>
    <row r="2291" spans="1:16" x14ac:dyDescent="0.2">
      <c r="A2291">
        <f t="shared" si="112"/>
        <v>2290</v>
      </c>
      <c r="B2291" t="s">
        <v>588</v>
      </c>
      <c r="C2291" t="s">
        <v>629</v>
      </c>
      <c r="D2291" t="s">
        <v>129</v>
      </c>
      <c r="E2291">
        <v>23.1</v>
      </c>
      <c r="F2291">
        <v>54</v>
      </c>
      <c r="G2291">
        <v>17.2</v>
      </c>
      <c r="H2291">
        <v>45.5</v>
      </c>
      <c r="I2291">
        <v>67.5</v>
      </c>
      <c r="J2291">
        <v>59.8</v>
      </c>
      <c r="K2291" s="1">
        <v>6147</v>
      </c>
      <c r="L2291">
        <v>15.5</v>
      </c>
      <c r="M2291" s="2">
        <v>0.13</v>
      </c>
      <c r="N2291">
        <v>2016</v>
      </c>
      <c r="O2291" s="10">
        <f t="shared" si="110"/>
        <v>42490</v>
      </c>
      <c r="P2291">
        <f t="shared" si="111"/>
        <v>7</v>
      </c>
    </row>
    <row r="2292" spans="1:16" x14ac:dyDescent="0.2">
      <c r="A2292">
        <f t="shared" si="112"/>
        <v>2291</v>
      </c>
      <c r="B2292" t="s">
        <v>588</v>
      </c>
      <c r="C2292" t="s">
        <v>340</v>
      </c>
      <c r="D2292" t="s">
        <v>44</v>
      </c>
      <c r="E2292">
        <v>39.299999999999997</v>
      </c>
      <c r="F2292">
        <v>23.1</v>
      </c>
      <c r="G2292">
        <v>18.3</v>
      </c>
      <c r="H2292">
        <v>36.6</v>
      </c>
      <c r="I2292">
        <v>59.5</v>
      </c>
      <c r="J2292">
        <v>59.8</v>
      </c>
      <c r="K2292" s="1">
        <v>2872</v>
      </c>
      <c r="L2292">
        <v>3.3</v>
      </c>
      <c r="M2292" s="2">
        <v>7.0000000000000007E-2</v>
      </c>
      <c r="N2292">
        <v>2016</v>
      </c>
      <c r="O2292" s="10">
        <f t="shared" si="110"/>
        <v>42491</v>
      </c>
      <c r="P2292">
        <f t="shared" si="111"/>
        <v>1</v>
      </c>
    </row>
    <row r="2293" spans="1:16" x14ac:dyDescent="0.2">
      <c r="A2293">
        <f t="shared" si="112"/>
        <v>2292</v>
      </c>
      <c r="B2293" t="s">
        <v>588</v>
      </c>
      <c r="C2293" t="s">
        <v>297</v>
      </c>
      <c r="D2293" t="s">
        <v>44</v>
      </c>
      <c r="E2293">
        <v>21.6</v>
      </c>
      <c r="F2293">
        <v>19.899999999999999</v>
      </c>
      <c r="G2293">
        <v>11.4</v>
      </c>
      <c r="H2293">
        <v>72.2</v>
      </c>
      <c r="I2293">
        <v>30.9</v>
      </c>
      <c r="J2293">
        <v>59.8</v>
      </c>
      <c r="K2293" s="1">
        <v>9303</v>
      </c>
      <c r="L2293">
        <v>9.9</v>
      </c>
      <c r="M2293" s="2">
        <v>0.04</v>
      </c>
      <c r="N2293">
        <v>2016</v>
      </c>
      <c r="O2293" s="10">
        <f t="shared" si="110"/>
        <v>42492</v>
      </c>
      <c r="P2293">
        <f t="shared" si="111"/>
        <v>2</v>
      </c>
    </row>
    <row r="2294" spans="1:16" x14ac:dyDescent="0.2">
      <c r="A2294">
        <f t="shared" si="112"/>
        <v>2293</v>
      </c>
      <c r="B2294" t="s">
        <v>588</v>
      </c>
      <c r="C2294" t="s">
        <v>324</v>
      </c>
      <c r="D2294" t="s">
        <v>44</v>
      </c>
      <c r="E2294">
        <v>40</v>
      </c>
      <c r="F2294">
        <v>34.4</v>
      </c>
      <c r="G2294">
        <v>30</v>
      </c>
      <c r="H2294">
        <v>33.700000000000003</v>
      </c>
      <c r="I2294">
        <v>42.9</v>
      </c>
      <c r="J2294">
        <v>59.8</v>
      </c>
      <c r="K2294" s="1">
        <v>15930</v>
      </c>
      <c r="L2294">
        <v>12.6</v>
      </c>
      <c r="M2294" s="2">
        <v>0.16</v>
      </c>
      <c r="N2294">
        <v>2016</v>
      </c>
      <c r="O2294" s="10">
        <f t="shared" si="110"/>
        <v>42493</v>
      </c>
      <c r="P2294">
        <f t="shared" si="111"/>
        <v>3</v>
      </c>
    </row>
    <row r="2295" spans="1:16" x14ac:dyDescent="0.2">
      <c r="A2295">
        <f t="shared" si="112"/>
        <v>2294</v>
      </c>
      <c r="B2295" t="s">
        <v>588</v>
      </c>
      <c r="C2295" t="s">
        <v>630</v>
      </c>
      <c r="D2295" t="s">
        <v>47</v>
      </c>
      <c r="E2295">
        <v>19.5</v>
      </c>
      <c r="F2295">
        <v>18.600000000000001</v>
      </c>
      <c r="G2295">
        <v>20.5</v>
      </c>
      <c r="H2295">
        <v>54</v>
      </c>
      <c r="I2295">
        <v>64.7</v>
      </c>
      <c r="J2295">
        <v>59.8</v>
      </c>
      <c r="K2295" s="1">
        <v>14037</v>
      </c>
      <c r="L2295">
        <v>13.3</v>
      </c>
      <c r="M2295" s="2">
        <v>0.03</v>
      </c>
      <c r="N2295">
        <v>2016</v>
      </c>
      <c r="O2295" s="10">
        <f t="shared" si="110"/>
        <v>42494</v>
      </c>
      <c r="P2295">
        <f t="shared" si="111"/>
        <v>4</v>
      </c>
    </row>
    <row r="2296" spans="1:16" x14ac:dyDescent="0.2">
      <c r="A2296">
        <f t="shared" si="112"/>
        <v>2295</v>
      </c>
      <c r="B2296" t="s">
        <v>588</v>
      </c>
      <c r="C2296" t="s">
        <v>631</v>
      </c>
      <c r="D2296" t="s">
        <v>20</v>
      </c>
      <c r="E2296">
        <v>19.100000000000001</v>
      </c>
      <c r="F2296">
        <v>79</v>
      </c>
      <c r="G2296">
        <v>13.2</v>
      </c>
      <c r="H2296">
        <v>44.1</v>
      </c>
      <c r="I2296">
        <v>29.2</v>
      </c>
      <c r="J2296">
        <v>59.8</v>
      </c>
      <c r="K2296" s="1">
        <v>19622</v>
      </c>
      <c r="L2296">
        <v>15.8</v>
      </c>
      <c r="M2296" s="2">
        <v>0.15</v>
      </c>
      <c r="N2296">
        <v>2016</v>
      </c>
      <c r="O2296" s="10">
        <f t="shared" si="110"/>
        <v>42495</v>
      </c>
      <c r="P2296">
        <f t="shared" si="111"/>
        <v>5</v>
      </c>
    </row>
    <row r="2297" spans="1:16" x14ac:dyDescent="0.2">
      <c r="A2297">
        <f t="shared" si="112"/>
        <v>2296</v>
      </c>
      <c r="B2297" t="s">
        <v>588</v>
      </c>
      <c r="C2297" t="s">
        <v>632</v>
      </c>
      <c r="D2297" t="s">
        <v>33</v>
      </c>
      <c r="E2297">
        <v>26.8</v>
      </c>
      <c r="F2297">
        <v>42.9</v>
      </c>
      <c r="G2297">
        <v>24.5</v>
      </c>
      <c r="H2297">
        <v>41.6</v>
      </c>
      <c r="I2297">
        <v>29.2</v>
      </c>
      <c r="J2297">
        <v>59.8</v>
      </c>
      <c r="K2297" s="1">
        <v>27046</v>
      </c>
      <c r="L2297">
        <v>24.7</v>
      </c>
      <c r="M2297" s="2">
        <v>0.09</v>
      </c>
      <c r="N2297">
        <v>2016</v>
      </c>
      <c r="O2297" s="10">
        <f t="shared" si="110"/>
        <v>42496</v>
      </c>
      <c r="P2297">
        <f t="shared" si="111"/>
        <v>6</v>
      </c>
    </row>
    <row r="2298" spans="1:16" x14ac:dyDescent="0.2">
      <c r="A2298">
        <f t="shared" si="112"/>
        <v>2297</v>
      </c>
      <c r="B2298" t="s">
        <v>588</v>
      </c>
      <c r="C2298" t="s">
        <v>633</v>
      </c>
      <c r="D2298" t="s">
        <v>634</v>
      </c>
      <c r="E2298">
        <v>26.3</v>
      </c>
      <c r="F2298">
        <v>51.7</v>
      </c>
      <c r="G2298">
        <v>14.6</v>
      </c>
      <c r="H2298">
        <v>44.7</v>
      </c>
      <c r="I2298">
        <v>31.1</v>
      </c>
      <c r="J2298">
        <v>59.8</v>
      </c>
      <c r="K2298" s="1">
        <v>16270</v>
      </c>
      <c r="L2298">
        <v>9</v>
      </c>
      <c r="M2298" s="2">
        <v>0.13</v>
      </c>
      <c r="N2298">
        <v>2016</v>
      </c>
      <c r="O2298" s="10">
        <f t="shared" si="110"/>
        <v>42497</v>
      </c>
      <c r="P2298">
        <f t="shared" si="111"/>
        <v>7</v>
      </c>
    </row>
    <row r="2299" spans="1:16" x14ac:dyDescent="0.2">
      <c r="A2299">
        <f t="shared" si="112"/>
        <v>2298</v>
      </c>
      <c r="B2299" t="s">
        <v>588</v>
      </c>
      <c r="C2299" t="s">
        <v>635</v>
      </c>
      <c r="D2299" t="s">
        <v>299</v>
      </c>
      <c r="E2299">
        <v>17.2</v>
      </c>
      <c r="F2299">
        <v>35</v>
      </c>
      <c r="G2299">
        <v>8.6999999999999993</v>
      </c>
      <c r="H2299">
        <v>66.8</v>
      </c>
      <c r="I2299">
        <v>31.2</v>
      </c>
      <c r="J2299">
        <v>59.8</v>
      </c>
      <c r="K2299" s="1">
        <v>13435</v>
      </c>
      <c r="L2299">
        <v>37.4</v>
      </c>
      <c r="M2299" s="2">
        <v>7.0000000000000007E-2</v>
      </c>
      <c r="N2299">
        <v>2016</v>
      </c>
      <c r="O2299" s="10">
        <f t="shared" si="110"/>
        <v>42498</v>
      </c>
      <c r="P2299">
        <f t="shared" si="111"/>
        <v>1</v>
      </c>
    </row>
    <row r="2300" spans="1:16" x14ac:dyDescent="0.2">
      <c r="A2300">
        <f t="shared" si="112"/>
        <v>2299</v>
      </c>
      <c r="B2300" t="s">
        <v>588</v>
      </c>
      <c r="C2300" t="s">
        <v>402</v>
      </c>
      <c r="D2300" t="s">
        <v>177</v>
      </c>
      <c r="E2300">
        <v>22.7</v>
      </c>
      <c r="F2300">
        <v>40.5</v>
      </c>
      <c r="G2300">
        <v>16.899999999999999</v>
      </c>
      <c r="H2300">
        <v>49.6</v>
      </c>
      <c r="I2300">
        <v>31.3</v>
      </c>
      <c r="J2300">
        <v>59.8</v>
      </c>
      <c r="K2300" s="1">
        <v>58413</v>
      </c>
      <c r="L2300">
        <v>15.4</v>
      </c>
      <c r="M2300" s="2">
        <v>0.09</v>
      </c>
      <c r="N2300">
        <v>2016</v>
      </c>
      <c r="O2300" s="10">
        <f t="shared" ref="O2300:O2363" si="113">DATE(N2300,1,A131)</f>
        <v>42499</v>
      </c>
      <c r="P2300">
        <f t="shared" si="111"/>
        <v>2</v>
      </c>
    </row>
    <row r="2301" spans="1:16" x14ac:dyDescent="0.2">
      <c r="A2301">
        <f t="shared" si="112"/>
        <v>2300</v>
      </c>
      <c r="B2301" t="s">
        <v>588</v>
      </c>
      <c r="C2301" t="s">
        <v>403</v>
      </c>
      <c r="D2301" t="s">
        <v>181</v>
      </c>
      <c r="E2301">
        <v>19.3</v>
      </c>
      <c r="F2301">
        <v>87</v>
      </c>
      <c r="G2301">
        <v>18.2</v>
      </c>
      <c r="H2301">
        <v>53.7</v>
      </c>
      <c r="I2301">
        <v>30.7</v>
      </c>
      <c r="J2301">
        <v>59.8</v>
      </c>
      <c r="K2301" s="1">
        <v>10159</v>
      </c>
      <c r="L2301">
        <v>17</v>
      </c>
      <c r="M2301" s="2">
        <v>0.25</v>
      </c>
      <c r="N2301">
        <v>2016</v>
      </c>
      <c r="O2301" s="10">
        <f t="shared" si="113"/>
        <v>42500</v>
      </c>
      <c r="P2301">
        <f t="shared" si="111"/>
        <v>3</v>
      </c>
    </row>
    <row r="2302" spans="1:16" x14ac:dyDescent="0.2">
      <c r="A2302">
        <f t="shared" si="112"/>
        <v>2301</v>
      </c>
      <c r="B2302" t="s">
        <v>588</v>
      </c>
      <c r="C2302" t="s">
        <v>545</v>
      </c>
      <c r="D2302" t="s">
        <v>57</v>
      </c>
      <c r="E2302">
        <v>20.100000000000001</v>
      </c>
      <c r="F2302">
        <v>54</v>
      </c>
      <c r="G2302">
        <v>24.6</v>
      </c>
      <c r="H2302">
        <v>52.3</v>
      </c>
      <c r="I2302">
        <v>30.7</v>
      </c>
      <c r="J2302">
        <v>59.8</v>
      </c>
      <c r="K2302" s="1">
        <v>30704</v>
      </c>
      <c r="L2302">
        <v>32.200000000000003</v>
      </c>
      <c r="M2302" s="2">
        <v>0.09</v>
      </c>
      <c r="N2302">
        <v>2016</v>
      </c>
      <c r="O2302" s="10">
        <f t="shared" si="113"/>
        <v>42501</v>
      </c>
      <c r="P2302">
        <f t="shared" si="111"/>
        <v>4</v>
      </c>
    </row>
    <row r="2303" spans="1:16" x14ac:dyDescent="0.2">
      <c r="A2303">
        <f t="shared" si="112"/>
        <v>2302</v>
      </c>
      <c r="B2303" t="s">
        <v>588</v>
      </c>
      <c r="C2303" t="s">
        <v>461</v>
      </c>
      <c r="D2303" t="s">
        <v>59</v>
      </c>
      <c r="E2303">
        <v>38.200000000000003</v>
      </c>
      <c r="F2303">
        <v>36.700000000000003</v>
      </c>
      <c r="G2303">
        <v>26.8</v>
      </c>
      <c r="H2303">
        <v>18</v>
      </c>
      <c r="I2303">
        <v>97.8</v>
      </c>
      <c r="J2303">
        <v>59.8</v>
      </c>
      <c r="K2303" s="1">
        <v>46227</v>
      </c>
      <c r="L2303">
        <v>14.4</v>
      </c>
      <c r="M2303" s="2">
        <v>7.0000000000000007E-2</v>
      </c>
      <c r="N2303">
        <v>2016</v>
      </c>
      <c r="O2303" s="10">
        <f t="shared" si="113"/>
        <v>42502</v>
      </c>
      <c r="P2303">
        <f t="shared" si="111"/>
        <v>5</v>
      </c>
    </row>
    <row r="2304" spans="1:16" x14ac:dyDescent="0.2">
      <c r="A2304">
        <f t="shared" si="112"/>
        <v>2303</v>
      </c>
      <c r="B2304" t="s">
        <v>588</v>
      </c>
      <c r="C2304" t="s">
        <v>636</v>
      </c>
      <c r="D2304" t="s">
        <v>59</v>
      </c>
      <c r="E2304">
        <v>26.7</v>
      </c>
      <c r="F2304">
        <v>25</v>
      </c>
      <c r="G2304">
        <v>15.6</v>
      </c>
      <c r="H2304">
        <v>47</v>
      </c>
      <c r="I2304">
        <v>49</v>
      </c>
      <c r="J2304">
        <v>59.8</v>
      </c>
      <c r="K2304" s="1">
        <v>32921</v>
      </c>
      <c r="L2304">
        <v>12.3</v>
      </c>
      <c r="M2304" s="2">
        <v>0.05</v>
      </c>
      <c r="N2304">
        <v>2016</v>
      </c>
      <c r="O2304" s="10">
        <f t="shared" si="113"/>
        <v>42503</v>
      </c>
      <c r="P2304">
        <f t="shared" si="111"/>
        <v>6</v>
      </c>
    </row>
    <row r="2305" spans="1:16" x14ac:dyDescent="0.2">
      <c r="A2305">
        <f t="shared" si="112"/>
        <v>2304</v>
      </c>
      <c r="B2305" t="s">
        <v>637</v>
      </c>
      <c r="C2305" t="s">
        <v>638</v>
      </c>
      <c r="D2305" t="s">
        <v>639</v>
      </c>
      <c r="E2305">
        <v>27.7</v>
      </c>
      <c r="F2305">
        <v>93</v>
      </c>
      <c r="G2305">
        <v>11.2</v>
      </c>
      <c r="H2305">
        <v>31.9</v>
      </c>
      <c r="I2305">
        <v>49</v>
      </c>
      <c r="J2305">
        <v>59.8</v>
      </c>
      <c r="K2305" s="1">
        <v>7695</v>
      </c>
      <c r="L2305">
        <v>8.9</v>
      </c>
      <c r="M2305" s="2">
        <v>0.25</v>
      </c>
      <c r="N2305">
        <v>2016</v>
      </c>
      <c r="O2305" s="10">
        <f t="shared" si="113"/>
        <v>42504</v>
      </c>
      <c r="P2305">
        <f t="shared" si="111"/>
        <v>7</v>
      </c>
    </row>
    <row r="2306" spans="1:16" x14ac:dyDescent="0.2">
      <c r="A2306">
        <f t="shared" si="112"/>
        <v>2305</v>
      </c>
      <c r="B2306" t="s">
        <v>637</v>
      </c>
      <c r="C2306" t="s">
        <v>640</v>
      </c>
      <c r="D2306" t="s">
        <v>379</v>
      </c>
      <c r="E2306">
        <v>24.5</v>
      </c>
      <c r="F2306">
        <v>7.7</v>
      </c>
      <c r="G2306">
        <v>25.7</v>
      </c>
      <c r="H2306">
        <v>34.799999999999997</v>
      </c>
      <c r="I2306">
        <v>55.7</v>
      </c>
      <c r="J2306">
        <v>59.8</v>
      </c>
      <c r="K2306" s="1">
        <v>14080</v>
      </c>
      <c r="L2306">
        <v>25.6</v>
      </c>
      <c r="M2306" s="2">
        <v>0.01</v>
      </c>
      <c r="N2306">
        <v>2016</v>
      </c>
      <c r="O2306" s="10">
        <f t="shared" si="113"/>
        <v>42505</v>
      </c>
      <c r="P2306">
        <f t="shared" si="111"/>
        <v>1</v>
      </c>
    </row>
    <row r="2307" spans="1:16" x14ac:dyDescent="0.2">
      <c r="A2307">
        <f t="shared" si="112"/>
        <v>2306</v>
      </c>
      <c r="B2307" t="s">
        <v>637</v>
      </c>
      <c r="C2307" t="s">
        <v>505</v>
      </c>
      <c r="D2307" t="s">
        <v>506</v>
      </c>
      <c r="E2307">
        <v>21.2</v>
      </c>
      <c r="F2307">
        <v>51.7</v>
      </c>
      <c r="G2307">
        <v>13.8</v>
      </c>
      <c r="H2307">
        <v>31.2</v>
      </c>
      <c r="I2307">
        <v>28</v>
      </c>
      <c r="J2307">
        <v>59.8</v>
      </c>
      <c r="K2307" s="1">
        <v>15773</v>
      </c>
      <c r="L2307">
        <v>16.899999999999999</v>
      </c>
      <c r="M2307" s="2">
        <v>0.02</v>
      </c>
      <c r="N2307">
        <v>2016</v>
      </c>
      <c r="O2307" s="10">
        <f t="shared" si="113"/>
        <v>42506</v>
      </c>
      <c r="P2307">
        <f t="shared" ref="P2307:P2370" si="114" xml:space="preserve"> WEEKDAY(O:O,1)</f>
        <v>2</v>
      </c>
    </row>
    <row r="2308" spans="1:16" x14ac:dyDescent="0.2">
      <c r="A2308">
        <f t="shared" ref="A2308:A2371" si="115">A2307+1</f>
        <v>2307</v>
      </c>
      <c r="B2308" t="s">
        <v>637</v>
      </c>
      <c r="C2308" t="s">
        <v>641</v>
      </c>
      <c r="D2308" t="s">
        <v>14</v>
      </c>
      <c r="E2308">
        <v>25.5</v>
      </c>
      <c r="F2308">
        <v>25.9</v>
      </c>
      <c r="G2308">
        <v>17.399999999999999</v>
      </c>
      <c r="H2308">
        <v>30.3</v>
      </c>
      <c r="I2308">
        <v>36.9</v>
      </c>
      <c r="J2308">
        <v>59.8</v>
      </c>
      <c r="K2308" s="1">
        <v>22819</v>
      </c>
      <c r="L2308">
        <v>21.2</v>
      </c>
      <c r="M2308" s="2">
        <v>0.05</v>
      </c>
      <c r="N2308">
        <v>2016</v>
      </c>
      <c r="O2308" s="10">
        <f t="shared" si="113"/>
        <v>42507</v>
      </c>
      <c r="P2308">
        <f t="shared" si="114"/>
        <v>3</v>
      </c>
    </row>
    <row r="2309" spans="1:16" x14ac:dyDescent="0.2">
      <c r="A2309">
        <f t="shared" si="115"/>
        <v>2308</v>
      </c>
      <c r="B2309" t="s">
        <v>637</v>
      </c>
      <c r="C2309" t="s">
        <v>410</v>
      </c>
      <c r="D2309" t="s">
        <v>14</v>
      </c>
      <c r="E2309">
        <v>30.2</v>
      </c>
      <c r="F2309">
        <v>27.9</v>
      </c>
      <c r="G2309">
        <v>19.399999999999999</v>
      </c>
      <c r="H2309">
        <v>21</v>
      </c>
      <c r="I2309">
        <v>37.200000000000003</v>
      </c>
      <c r="J2309">
        <v>59.8</v>
      </c>
      <c r="K2309" s="1">
        <v>22386</v>
      </c>
      <c r="L2309">
        <v>17.600000000000001</v>
      </c>
      <c r="M2309" s="2">
        <v>0.04</v>
      </c>
      <c r="N2309">
        <v>2016</v>
      </c>
      <c r="O2309" s="10">
        <f t="shared" si="113"/>
        <v>42508</v>
      </c>
      <c r="P2309">
        <f t="shared" si="114"/>
        <v>4</v>
      </c>
    </row>
    <row r="2310" spans="1:16" x14ac:dyDescent="0.2">
      <c r="A2310">
        <f t="shared" si="115"/>
        <v>2309</v>
      </c>
      <c r="B2310" t="s">
        <v>637</v>
      </c>
      <c r="C2310" t="s">
        <v>642</v>
      </c>
      <c r="D2310" t="s">
        <v>643</v>
      </c>
      <c r="E2310">
        <v>27.9</v>
      </c>
      <c r="F2310">
        <v>35.4</v>
      </c>
      <c r="G2310">
        <v>12.5</v>
      </c>
      <c r="H2310">
        <v>32.1</v>
      </c>
      <c r="I2310">
        <v>28.6</v>
      </c>
      <c r="J2310">
        <v>59.8</v>
      </c>
      <c r="K2310" s="1">
        <v>37915</v>
      </c>
      <c r="L2310">
        <v>23.5</v>
      </c>
      <c r="M2310" s="2">
        <v>0.02</v>
      </c>
      <c r="N2310">
        <v>2016</v>
      </c>
      <c r="O2310" s="10">
        <f t="shared" si="113"/>
        <v>42509</v>
      </c>
      <c r="P2310">
        <f t="shared" si="114"/>
        <v>5</v>
      </c>
    </row>
    <row r="2311" spans="1:16" x14ac:dyDescent="0.2">
      <c r="A2311">
        <f t="shared" si="115"/>
        <v>2310</v>
      </c>
      <c r="B2311" t="s">
        <v>637</v>
      </c>
      <c r="C2311" t="s">
        <v>644</v>
      </c>
      <c r="D2311" t="s">
        <v>177</v>
      </c>
      <c r="E2311">
        <v>18.2</v>
      </c>
      <c r="F2311">
        <v>34.9</v>
      </c>
      <c r="G2311">
        <v>11.9</v>
      </c>
      <c r="H2311">
        <v>43.1</v>
      </c>
      <c r="I2311">
        <v>30.3</v>
      </c>
      <c r="J2311">
        <v>59.8</v>
      </c>
      <c r="K2311" s="1">
        <v>46373</v>
      </c>
      <c r="L2311">
        <v>15.3</v>
      </c>
      <c r="M2311" s="2">
        <v>0.05</v>
      </c>
      <c r="N2311">
        <v>2016</v>
      </c>
      <c r="O2311" s="10">
        <f t="shared" si="113"/>
        <v>42510</v>
      </c>
      <c r="P2311">
        <f t="shared" si="114"/>
        <v>6</v>
      </c>
    </row>
    <row r="2312" spans="1:16" x14ac:dyDescent="0.2">
      <c r="A2312">
        <f t="shared" si="115"/>
        <v>2311</v>
      </c>
      <c r="B2312" t="s">
        <v>637</v>
      </c>
      <c r="C2312" t="s">
        <v>645</v>
      </c>
      <c r="D2312" t="s">
        <v>335</v>
      </c>
      <c r="E2312">
        <v>44</v>
      </c>
      <c r="F2312">
        <v>15.6</v>
      </c>
      <c r="G2312">
        <v>23.7</v>
      </c>
      <c r="H2312">
        <v>3.1</v>
      </c>
      <c r="I2312">
        <v>68.099999999999994</v>
      </c>
      <c r="J2312">
        <v>59.8</v>
      </c>
      <c r="K2312" s="1">
        <v>18808</v>
      </c>
      <c r="L2312">
        <v>4</v>
      </c>
      <c r="M2312" s="2">
        <v>0.04</v>
      </c>
      <c r="N2312">
        <v>2016</v>
      </c>
      <c r="O2312" s="10">
        <f t="shared" si="113"/>
        <v>42511</v>
      </c>
      <c r="P2312">
        <f t="shared" si="114"/>
        <v>7</v>
      </c>
    </row>
    <row r="2313" spans="1:16" x14ac:dyDescent="0.2">
      <c r="A2313">
        <f t="shared" si="115"/>
        <v>2312</v>
      </c>
      <c r="B2313" t="s">
        <v>637</v>
      </c>
      <c r="C2313" t="s">
        <v>646</v>
      </c>
      <c r="D2313" t="s">
        <v>244</v>
      </c>
      <c r="E2313">
        <v>25.1</v>
      </c>
      <c r="F2313">
        <v>52.9</v>
      </c>
      <c r="G2313">
        <v>21.3</v>
      </c>
      <c r="H2313">
        <v>30.1</v>
      </c>
      <c r="I2313">
        <v>28.7</v>
      </c>
      <c r="J2313">
        <v>59.8</v>
      </c>
      <c r="K2313" s="1">
        <v>16695</v>
      </c>
      <c r="L2313">
        <v>12.6</v>
      </c>
      <c r="M2313" s="2">
        <v>0.02</v>
      </c>
      <c r="N2313">
        <v>2016</v>
      </c>
      <c r="O2313" s="10">
        <f t="shared" si="113"/>
        <v>42512</v>
      </c>
      <c r="P2313">
        <f t="shared" si="114"/>
        <v>1</v>
      </c>
    </row>
    <row r="2314" spans="1:16" x14ac:dyDescent="0.2">
      <c r="A2314">
        <f t="shared" si="115"/>
        <v>2313</v>
      </c>
      <c r="B2314" t="s">
        <v>637</v>
      </c>
      <c r="C2314" t="s">
        <v>647</v>
      </c>
      <c r="D2314" t="s">
        <v>62</v>
      </c>
      <c r="E2314">
        <v>20.2</v>
      </c>
      <c r="F2314">
        <v>66.599999999999994</v>
      </c>
      <c r="G2314">
        <v>2.9</v>
      </c>
      <c r="H2314">
        <v>46.9</v>
      </c>
      <c r="I2314">
        <v>49</v>
      </c>
      <c r="J2314">
        <v>59.8</v>
      </c>
      <c r="K2314" s="1">
        <v>15619</v>
      </c>
      <c r="L2314">
        <v>7.1</v>
      </c>
      <c r="M2314" s="2">
        <v>0.17</v>
      </c>
      <c r="N2314">
        <v>2016</v>
      </c>
      <c r="O2314" s="10">
        <f t="shared" si="113"/>
        <v>42513</v>
      </c>
      <c r="P2314">
        <f t="shared" si="114"/>
        <v>2</v>
      </c>
    </row>
    <row r="2315" spans="1:16" x14ac:dyDescent="0.2">
      <c r="A2315">
        <f t="shared" si="115"/>
        <v>2314</v>
      </c>
      <c r="B2315" t="s">
        <v>637</v>
      </c>
      <c r="C2315" t="s">
        <v>360</v>
      </c>
      <c r="D2315" t="s">
        <v>142</v>
      </c>
      <c r="E2315">
        <v>21.2</v>
      </c>
      <c r="F2315">
        <v>38.299999999999997</v>
      </c>
      <c r="G2315">
        <v>17.2</v>
      </c>
      <c r="H2315">
        <v>45.4</v>
      </c>
      <c r="I2315">
        <v>35.5</v>
      </c>
      <c r="J2315">
        <v>59.8</v>
      </c>
      <c r="K2315" s="1">
        <v>11506</v>
      </c>
      <c r="L2315">
        <v>25</v>
      </c>
      <c r="M2315" s="2">
        <v>7.0000000000000007E-2</v>
      </c>
      <c r="N2315">
        <v>2016</v>
      </c>
      <c r="O2315" s="10">
        <f t="shared" si="113"/>
        <v>42514</v>
      </c>
      <c r="P2315">
        <f t="shared" si="114"/>
        <v>3</v>
      </c>
    </row>
    <row r="2316" spans="1:16" x14ac:dyDescent="0.2">
      <c r="A2316">
        <f t="shared" si="115"/>
        <v>2315</v>
      </c>
      <c r="B2316" t="s">
        <v>637</v>
      </c>
      <c r="C2316" t="s">
        <v>648</v>
      </c>
      <c r="D2316" t="s">
        <v>62</v>
      </c>
      <c r="E2316">
        <v>21.4</v>
      </c>
      <c r="F2316">
        <v>50.9</v>
      </c>
      <c r="G2316">
        <v>8.8000000000000007</v>
      </c>
      <c r="H2316">
        <v>46.3</v>
      </c>
      <c r="I2316">
        <v>49</v>
      </c>
      <c r="J2316">
        <v>59.8</v>
      </c>
      <c r="K2316" s="1">
        <v>26612</v>
      </c>
      <c r="L2316">
        <v>20.8</v>
      </c>
      <c r="M2316" s="2">
        <v>0.11</v>
      </c>
      <c r="N2316">
        <v>2016</v>
      </c>
      <c r="O2316" s="10">
        <f t="shared" si="113"/>
        <v>42515</v>
      </c>
      <c r="P2316">
        <f t="shared" si="114"/>
        <v>4</v>
      </c>
    </row>
    <row r="2317" spans="1:16" x14ac:dyDescent="0.2">
      <c r="A2317">
        <f t="shared" si="115"/>
        <v>2316</v>
      </c>
      <c r="B2317" t="s">
        <v>637</v>
      </c>
      <c r="C2317" t="s">
        <v>649</v>
      </c>
      <c r="D2317" t="s">
        <v>57</v>
      </c>
      <c r="E2317">
        <v>18.399999999999999</v>
      </c>
      <c r="F2317">
        <v>54.6</v>
      </c>
      <c r="G2317">
        <v>19.3</v>
      </c>
      <c r="H2317">
        <v>29.8</v>
      </c>
      <c r="I2317">
        <v>36.200000000000003</v>
      </c>
      <c r="J2317">
        <v>59.8</v>
      </c>
      <c r="K2317" s="1">
        <v>11221</v>
      </c>
      <c r="L2317">
        <v>28.6</v>
      </c>
      <c r="M2317" s="2">
        <v>0.24</v>
      </c>
      <c r="N2317">
        <v>2016</v>
      </c>
      <c r="O2317" s="10">
        <f t="shared" si="113"/>
        <v>42516</v>
      </c>
      <c r="P2317">
        <f t="shared" si="114"/>
        <v>5</v>
      </c>
    </row>
    <row r="2318" spans="1:16" x14ac:dyDescent="0.2">
      <c r="A2318">
        <f t="shared" si="115"/>
        <v>2317</v>
      </c>
      <c r="B2318" t="s">
        <v>637</v>
      </c>
      <c r="C2318" t="s">
        <v>289</v>
      </c>
      <c r="D2318" t="s">
        <v>33</v>
      </c>
      <c r="E2318">
        <v>19.899999999999999</v>
      </c>
      <c r="F2318">
        <v>61.3</v>
      </c>
      <c r="G2318">
        <v>24</v>
      </c>
      <c r="H2318">
        <v>32</v>
      </c>
      <c r="I2318">
        <v>30.4</v>
      </c>
      <c r="J2318">
        <v>59.8</v>
      </c>
      <c r="K2318" s="1">
        <v>25036</v>
      </c>
      <c r="L2318">
        <v>29.8</v>
      </c>
      <c r="M2318" s="2">
        <v>0.18</v>
      </c>
      <c r="N2318">
        <v>2016</v>
      </c>
      <c r="O2318" s="10">
        <f t="shared" si="113"/>
        <v>42517</v>
      </c>
      <c r="P2318">
        <f t="shared" si="114"/>
        <v>6</v>
      </c>
    </row>
    <row r="2319" spans="1:16" x14ac:dyDescent="0.2">
      <c r="A2319">
        <f t="shared" si="115"/>
        <v>2318</v>
      </c>
      <c r="B2319" t="s">
        <v>637</v>
      </c>
      <c r="C2319" t="s">
        <v>650</v>
      </c>
      <c r="D2319" t="s">
        <v>299</v>
      </c>
      <c r="E2319">
        <v>19.2</v>
      </c>
      <c r="F2319">
        <v>25.3</v>
      </c>
      <c r="G2319">
        <v>15.9</v>
      </c>
      <c r="H2319">
        <v>52.9</v>
      </c>
      <c r="I2319">
        <v>29.5</v>
      </c>
      <c r="J2319">
        <v>59.8</v>
      </c>
      <c r="K2319" s="1">
        <v>55859</v>
      </c>
      <c r="L2319">
        <v>49.7</v>
      </c>
      <c r="M2319" s="2">
        <v>0.01</v>
      </c>
      <c r="N2319">
        <v>2016</v>
      </c>
      <c r="O2319" s="10">
        <f t="shared" si="113"/>
        <v>42518</v>
      </c>
      <c r="P2319">
        <f t="shared" si="114"/>
        <v>7</v>
      </c>
    </row>
    <row r="2320" spans="1:16" x14ac:dyDescent="0.2">
      <c r="A2320">
        <f t="shared" si="115"/>
        <v>2319</v>
      </c>
      <c r="B2320" t="s">
        <v>637</v>
      </c>
      <c r="C2320" t="s">
        <v>651</v>
      </c>
      <c r="D2320" t="s">
        <v>57</v>
      </c>
      <c r="E2320">
        <v>20.9</v>
      </c>
      <c r="F2320">
        <v>50.8</v>
      </c>
      <c r="G2320">
        <v>11.4</v>
      </c>
      <c r="H2320">
        <v>43.7</v>
      </c>
      <c r="I2320">
        <v>32.5</v>
      </c>
      <c r="J2320">
        <v>59.8</v>
      </c>
      <c r="K2320" s="1">
        <v>11452</v>
      </c>
      <c r="L2320">
        <v>29.6</v>
      </c>
      <c r="M2320" s="2">
        <v>0.27</v>
      </c>
      <c r="N2320">
        <v>2016</v>
      </c>
      <c r="O2320" s="10">
        <f t="shared" si="113"/>
        <v>42519</v>
      </c>
      <c r="P2320">
        <f t="shared" si="114"/>
        <v>1</v>
      </c>
    </row>
    <row r="2321" spans="1:16" x14ac:dyDescent="0.2">
      <c r="A2321">
        <f t="shared" si="115"/>
        <v>2320</v>
      </c>
      <c r="B2321" t="s">
        <v>637</v>
      </c>
      <c r="C2321" t="s">
        <v>652</v>
      </c>
      <c r="D2321" t="s">
        <v>442</v>
      </c>
      <c r="E2321">
        <v>28.3</v>
      </c>
      <c r="F2321">
        <v>44.1</v>
      </c>
      <c r="G2321">
        <v>19.600000000000001</v>
      </c>
      <c r="H2321">
        <v>30.5</v>
      </c>
      <c r="I2321">
        <v>49</v>
      </c>
      <c r="J2321">
        <v>59.8</v>
      </c>
      <c r="K2321" s="1">
        <v>29207</v>
      </c>
      <c r="L2321">
        <v>14.2</v>
      </c>
      <c r="M2321" s="2">
        <v>0.03</v>
      </c>
      <c r="N2321">
        <v>2016</v>
      </c>
      <c r="O2321" s="10">
        <f t="shared" si="113"/>
        <v>42520</v>
      </c>
      <c r="P2321">
        <f t="shared" si="114"/>
        <v>2</v>
      </c>
    </row>
    <row r="2322" spans="1:16" x14ac:dyDescent="0.2">
      <c r="A2322">
        <f t="shared" si="115"/>
        <v>2321</v>
      </c>
      <c r="B2322" t="s">
        <v>637</v>
      </c>
      <c r="C2322" t="s">
        <v>653</v>
      </c>
      <c r="D2322" t="s">
        <v>59</v>
      </c>
      <c r="E2322">
        <v>35.799999999999997</v>
      </c>
      <c r="F2322">
        <v>17.600000000000001</v>
      </c>
      <c r="G2322">
        <v>24.9</v>
      </c>
      <c r="H2322">
        <v>22.6</v>
      </c>
      <c r="I2322">
        <v>52.3</v>
      </c>
      <c r="J2322">
        <v>59.8</v>
      </c>
      <c r="K2322" s="1">
        <v>19342</v>
      </c>
      <c r="L2322">
        <v>12</v>
      </c>
      <c r="M2322" s="2">
        <v>0.01</v>
      </c>
      <c r="N2322">
        <v>2016</v>
      </c>
      <c r="O2322" s="10">
        <f t="shared" si="113"/>
        <v>42521</v>
      </c>
      <c r="P2322">
        <f t="shared" si="114"/>
        <v>3</v>
      </c>
    </row>
    <row r="2323" spans="1:16" x14ac:dyDescent="0.2">
      <c r="A2323">
        <f t="shared" si="115"/>
        <v>2322</v>
      </c>
      <c r="B2323" t="s">
        <v>637</v>
      </c>
      <c r="C2323" t="s">
        <v>654</v>
      </c>
      <c r="D2323" t="s">
        <v>47</v>
      </c>
      <c r="E2323">
        <v>29.9</v>
      </c>
      <c r="F2323">
        <v>43.7</v>
      </c>
      <c r="G2323">
        <v>27.6</v>
      </c>
      <c r="H2323">
        <v>17.399999999999999</v>
      </c>
      <c r="I2323">
        <v>61.3</v>
      </c>
      <c r="J2323">
        <v>59.8</v>
      </c>
      <c r="K2323" s="1">
        <v>13015</v>
      </c>
      <c r="L2323">
        <v>17.399999999999999</v>
      </c>
      <c r="M2323" s="2">
        <v>0.17</v>
      </c>
      <c r="N2323">
        <v>2016</v>
      </c>
      <c r="O2323" s="10">
        <f t="shared" si="113"/>
        <v>42522</v>
      </c>
      <c r="P2323">
        <f t="shared" si="114"/>
        <v>4</v>
      </c>
    </row>
    <row r="2324" spans="1:16" x14ac:dyDescent="0.2">
      <c r="A2324">
        <f t="shared" si="115"/>
        <v>2323</v>
      </c>
      <c r="B2324" t="s">
        <v>637</v>
      </c>
      <c r="C2324" t="s">
        <v>655</v>
      </c>
      <c r="D2324" t="s">
        <v>363</v>
      </c>
      <c r="E2324">
        <v>20.6</v>
      </c>
      <c r="F2324">
        <v>25</v>
      </c>
      <c r="G2324">
        <v>9.3000000000000007</v>
      </c>
      <c r="H2324">
        <v>46.5</v>
      </c>
      <c r="I2324">
        <v>28.2</v>
      </c>
      <c r="J2324">
        <v>59.8</v>
      </c>
      <c r="K2324" s="1">
        <v>22751</v>
      </c>
      <c r="L2324">
        <v>12</v>
      </c>
      <c r="M2324" s="2">
        <v>0.25</v>
      </c>
      <c r="N2324">
        <v>2016</v>
      </c>
      <c r="O2324" s="10">
        <f t="shared" si="113"/>
        <v>42523</v>
      </c>
      <c r="P2324">
        <f t="shared" si="114"/>
        <v>5</v>
      </c>
    </row>
    <row r="2325" spans="1:16" x14ac:dyDescent="0.2">
      <c r="A2325">
        <f t="shared" si="115"/>
        <v>2324</v>
      </c>
      <c r="B2325" t="s">
        <v>637</v>
      </c>
      <c r="C2325" t="s">
        <v>656</v>
      </c>
      <c r="D2325" t="s">
        <v>20</v>
      </c>
      <c r="E2325">
        <v>16.8</v>
      </c>
      <c r="F2325">
        <v>58.4</v>
      </c>
      <c r="G2325">
        <v>10.1</v>
      </c>
      <c r="H2325">
        <v>40.1</v>
      </c>
      <c r="I2325">
        <v>28.5</v>
      </c>
      <c r="J2325">
        <v>59.8</v>
      </c>
      <c r="K2325" s="1">
        <v>16812</v>
      </c>
      <c r="L2325">
        <v>19.100000000000001</v>
      </c>
      <c r="M2325" s="2">
        <v>0.21</v>
      </c>
      <c r="N2325">
        <v>2016</v>
      </c>
      <c r="O2325" s="10">
        <f t="shared" si="113"/>
        <v>42524</v>
      </c>
      <c r="P2325">
        <f t="shared" si="114"/>
        <v>6</v>
      </c>
    </row>
    <row r="2326" spans="1:16" x14ac:dyDescent="0.2">
      <c r="A2326">
        <f t="shared" si="115"/>
        <v>2325</v>
      </c>
      <c r="B2326" t="s">
        <v>637</v>
      </c>
      <c r="C2326" t="s">
        <v>657</v>
      </c>
      <c r="D2326" t="s">
        <v>59</v>
      </c>
      <c r="E2326">
        <v>24.6</v>
      </c>
      <c r="F2326">
        <v>30.6</v>
      </c>
      <c r="G2326">
        <v>14.7</v>
      </c>
      <c r="H2326">
        <v>43.3</v>
      </c>
      <c r="I2326">
        <v>42</v>
      </c>
      <c r="J2326">
        <v>59.8</v>
      </c>
      <c r="K2326" s="1">
        <v>29623</v>
      </c>
      <c r="L2326">
        <v>14</v>
      </c>
      <c r="M2326" s="2">
        <v>0.11</v>
      </c>
      <c r="N2326">
        <v>2016</v>
      </c>
      <c r="O2326" s="10">
        <f t="shared" si="113"/>
        <v>42525</v>
      </c>
      <c r="P2326">
        <f t="shared" si="114"/>
        <v>7</v>
      </c>
    </row>
    <row r="2327" spans="1:16" x14ac:dyDescent="0.2">
      <c r="A2327">
        <f t="shared" si="115"/>
        <v>2326</v>
      </c>
      <c r="B2327" t="s">
        <v>637</v>
      </c>
      <c r="C2327" t="s">
        <v>658</v>
      </c>
      <c r="D2327" t="s">
        <v>57</v>
      </c>
      <c r="E2327">
        <v>18.899999999999999</v>
      </c>
      <c r="F2327">
        <v>68.7</v>
      </c>
      <c r="G2327">
        <v>16.100000000000001</v>
      </c>
      <c r="H2327">
        <v>35</v>
      </c>
      <c r="I2327">
        <v>34.5</v>
      </c>
      <c r="J2327">
        <v>59.8</v>
      </c>
      <c r="K2327" s="1">
        <v>27491</v>
      </c>
      <c r="L2327">
        <v>16.100000000000001</v>
      </c>
      <c r="M2327" s="2">
        <v>0.16</v>
      </c>
      <c r="N2327">
        <v>2016</v>
      </c>
      <c r="O2327" s="10">
        <f t="shared" si="113"/>
        <v>42526</v>
      </c>
      <c r="P2327">
        <f t="shared" si="114"/>
        <v>1</v>
      </c>
    </row>
    <row r="2328" spans="1:16" x14ac:dyDescent="0.2">
      <c r="A2328">
        <f t="shared" si="115"/>
        <v>2327</v>
      </c>
      <c r="B2328" t="s">
        <v>637</v>
      </c>
      <c r="C2328" t="s">
        <v>659</v>
      </c>
      <c r="D2328" t="s">
        <v>260</v>
      </c>
      <c r="E2328">
        <v>32.4</v>
      </c>
      <c r="F2328">
        <v>25.1</v>
      </c>
      <c r="G2328">
        <v>19.7</v>
      </c>
      <c r="H2328">
        <v>18.3</v>
      </c>
      <c r="I2328">
        <v>42.9</v>
      </c>
      <c r="J2328">
        <v>59.8</v>
      </c>
      <c r="K2328" s="1">
        <v>52878</v>
      </c>
      <c r="L2328">
        <v>12.8</v>
      </c>
      <c r="M2328" s="2">
        <v>0.02</v>
      </c>
      <c r="N2328">
        <v>2016</v>
      </c>
      <c r="O2328" s="10">
        <f t="shared" si="113"/>
        <v>42527</v>
      </c>
      <c r="P2328">
        <f t="shared" si="114"/>
        <v>2</v>
      </c>
    </row>
    <row r="2329" spans="1:16" x14ac:dyDescent="0.2">
      <c r="A2329">
        <f t="shared" si="115"/>
        <v>2328</v>
      </c>
      <c r="B2329" t="s">
        <v>637</v>
      </c>
      <c r="C2329" t="s">
        <v>660</v>
      </c>
      <c r="D2329" t="s">
        <v>177</v>
      </c>
      <c r="E2329">
        <v>24.3</v>
      </c>
      <c r="F2329">
        <v>36.4</v>
      </c>
      <c r="G2329">
        <v>14.7</v>
      </c>
      <c r="H2329">
        <v>45.8</v>
      </c>
      <c r="I2329">
        <v>29.4</v>
      </c>
      <c r="J2329">
        <v>59.8</v>
      </c>
      <c r="K2329" s="1">
        <v>53476</v>
      </c>
      <c r="L2329">
        <v>16</v>
      </c>
      <c r="M2329" s="2">
        <v>0.06</v>
      </c>
      <c r="N2329">
        <v>2016</v>
      </c>
      <c r="O2329" s="10">
        <f t="shared" si="113"/>
        <v>42528</v>
      </c>
      <c r="P2329">
        <f t="shared" si="114"/>
        <v>3</v>
      </c>
    </row>
    <row r="2330" spans="1:16" x14ac:dyDescent="0.2">
      <c r="A2330">
        <f t="shared" si="115"/>
        <v>2329</v>
      </c>
      <c r="B2330" t="s">
        <v>637</v>
      </c>
      <c r="C2330" t="s">
        <v>661</v>
      </c>
      <c r="D2330" t="s">
        <v>244</v>
      </c>
      <c r="E2330">
        <v>25.5</v>
      </c>
      <c r="F2330">
        <v>34.700000000000003</v>
      </c>
      <c r="G2330">
        <v>29.5</v>
      </c>
      <c r="H2330">
        <v>26.2</v>
      </c>
      <c r="I2330">
        <v>30.3</v>
      </c>
      <c r="J2330">
        <v>59.8</v>
      </c>
      <c r="K2330" s="1">
        <v>17758</v>
      </c>
      <c r="L2330">
        <v>30.8</v>
      </c>
      <c r="M2330" s="2">
        <v>0.01</v>
      </c>
      <c r="N2330">
        <v>2016</v>
      </c>
      <c r="O2330" s="10">
        <f t="shared" si="113"/>
        <v>42529</v>
      </c>
      <c r="P2330">
        <f t="shared" si="114"/>
        <v>4</v>
      </c>
    </row>
    <row r="2331" spans="1:16" x14ac:dyDescent="0.2">
      <c r="A2331">
        <f t="shared" si="115"/>
        <v>2330</v>
      </c>
      <c r="B2331" t="s">
        <v>637</v>
      </c>
      <c r="C2331" t="s">
        <v>417</v>
      </c>
      <c r="D2331" t="s">
        <v>59</v>
      </c>
      <c r="E2331">
        <v>29.4</v>
      </c>
      <c r="F2331">
        <v>25.6</v>
      </c>
      <c r="G2331">
        <v>27.3</v>
      </c>
      <c r="H2331">
        <v>15.7</v>
      </c>
      <c r="I2331">
        <v>99.8</v>
      </c>
      <c r="J2331">
        <v>59.8</v>
      </c>
      <c r="K2331" s="1">
        <v>31658</v>
      </c>
      <c r="L2331">
        <v>10.8</v>
      </c>
      <c r="M2331" s="2">
        <v>7.0000000000000007E-2</v>
      </c>
      <c r="N2331">
        <v>2016</v>
      </c>
      <c r="O2331" s="10">
        <f t="shared" si="113"/>
        <v>42530</v>
      </c>
      <c r="P2331">
        <f t="shared" si="114"/>
        <v>5</v>
      </c>
    </row>
    <row r="2332" spans="1:16" x14ac:dyDescent="0.2">
      <c r="A2332">
        <f t="shared" si="115"/>
        <v>2331</v>
      </c>
      <c r="B2332" t="s">
        <v>637</v>
      </c>
      <c r="C2332" t="s">
        <v>387</v>
      </c>
      <c r="D2332" t="s">
        <v>20</v>
      </c>
      <c r="E2332">
        <v>15.5</v>
      </c>
      <c r="F2332">
        <v>78.900000000000006</v>
      </c>
      <c r="G2332">
        <v>9.5</v>
      </c>
      <c r="H2332">
        <v>50.5</v>
      </c>
      <c r="I2332">
        <v>29.3</v>
      </c>
      <c r="J2332">
        <v>59.8</v>
      </c>
      <c r="K2332" s="1">
        <v>19665</v>
      </c>
      <c r="L2332">
        <v>19.399999999999999</v>
      </c>
      <c r="M2332" s="2">
        <v>0.27</v>
      </c>
      <c r="N2332">
        <v>2016</v>
      </c>
      <c r="O2332" s="10">
        <f t="shared" si="113"/>
        <v>42531</v>
      </c>
      <c r="P2332">
        <f t="shared" si="114"/>
        <v>6</v>
      </c>
    </row>
    <row r="2333" spans="1:16" x14ac:dyDescent="0.2">
      <c r="A2333">
        <f t="shared" si="115"/>
        <v>2332</v>
      </c>
      <c r="B2333" t="s">
        <v>637</v>
      </c>
      <c r="C2333" t="s">
        <v>419</v>
      </c>
      <c r="D2333" t="s">
        <v>44</v>
      </c>
      <c r="E2333">
        <v>27.8</v>
      </c>
      <c r="F2333">
        <v>22.2</v>
      </c>
      <c r="G2333">
        <v>18.899999999999999</v>
      </c>
      <c r="H2333">
        <v>41.7</v>
      </c>
      <c r="I2333">
        <v>42.2</v>
      </c>
      <c r="J2333">
        <v>59.8</v>
      </c>
      <c r="K2333" s="1">
        <v>14686</v>
      </c>
      <c r="L2333">
        <v>8.1999999999999993</v>
      </c>
      <c r="M2333" s="2">
        <v>0.05</v>
      </c>
      <c r="N2333">
        <v>2016</v>
      </c>
      <c r="O2333" s="10">
        <f t="shared" si="113"/>
        <v>42532</v>
      </c>
      <c r="P2333">
        <f t="shared" si="114"/>
        <v>7</v>
      </c>
    </row>
    <row r="2334" spans="1:16" x14ac:dyDescent="0.2">
      <c r="A2334">
        <f t="shared" si="115"/>
        <v>2333</v>
      </c>
      <c r="B2334" t="s">
        <v>637</v>
      </c>
      <c r="C2334" t="s">
        <v>662</v>
      </c>
      <c r="D2334" t="s">
        <v>59</v>
      </c>
      <c r="E2334">
        <v>29.3</v>
      </c>
      <c r="F2334">
        <v>17.3</v>
      </c>
      <c r="G2334">
        <v>22.7</v>
      </c>
      <c r="H2334">
        <v>31.6</v>
      </c>
      <c r="I2334">
        <v>71.8</v>
      </c>
      <c r="J2334">
        <v>59.8</v>
      </c>
      <c r="K2334" s="1">
        <v>57242</v>
      </c>
      <c r="L2334">
        <v>17.7</v>
      </c>
      <c r="M2334" s="2">
        <v>0.04</v>
      </c>
      <c r="N2334">
        <v>2016</v>
      </c>
      <c r="O2334" s="10">
        <f t="shared" si="113"/>
        <v>42533</v>
      </c>
      <c r="P2334">
        <f t="shared" si="114"/>
        <v>1</v>
      </c>
    </row>
    <row r="2335" spans="1:16" x14ac:dyDescent="0.2">
      <c r="A2335">
        <f t="shared" si="115"/>
        <v>2334</v>
      </c>
      <c r="B2335" t="s">
        <v>637</v>
      </c>
      <c r="C2335" t="s">
        <v>663</v>
      </c>
      <c r="D2335" t="s">
        <v>366</v>
      </c>
      <c r="E2335">
        <v>24.3</v>
      </c>
      <c r="F2335">
        <v>12.9</v>
      </c>
      <c r="G2335">
        <v>20.7</v>
      </c>
      <c r="H2335">
        <v>42.6</v>
      </c>
      <c r="I2335">
        <v>32.299999999999997</v>
      </c>
      <c r="J2335">
        <v>59.8</v>
      </c>
      <c r="K2335" s="1">
        <v>4710</v>
      </c>
      <c r="L2335">
        <v>14.2</v>
      </c>
      <c r="M2335" s="2">
        <v>0.01</v>
      </c>
      <c r="N2335">
        <v>2016</v>
      </c>
      <c r="O2335" s="10">
        <f t="shared" si="113"/>
        <v>42534</v>
      </c>
      <c r="P2335">
        <f t="shared" si="114"/>
        <v>2</v>
      </c>
    </row>
    <row r="2336" spans="1:16" x14ac:dyDescent="0.2">
      <c r="A2336">
        <f t="shared" si="115"/>
        <v>2335</v>
      </c>
      <c r="B2336" t="s">
        <v>637</v>
      </c>
      <c r="C2336" t="s">
        <v>516</v>
      </c>
      <c r="D2336" t="s">
        <v>366</v>
      </c>
      <c r="E2336">
        <v>33.1</v>
      </c>
      <c r="F2336">
        <v>16.399999999999999</v>
      </c>
      <c r="G2336">
        <v>15</v>
      </c>
      <c r="H2336">
        <v>31.5</v>
      </c>
      <c r="I2336">
        <v>28</v>
      </c>
      <c r="J2336">
        <v>59.8</v>
      </c>
      <c r="K2336" s="1">
        <v>6167</v>
      </c>
      <c r="L2336">
        <v>12.2</v>
      </c>
      <c r="M2336" s="2">
        <v>0</v>
      </c>
      <c r="N2336">
        <v>2016</v>
      </c>
      <c r="O2336" s="10">
        <f t="shared" si="113"/>
        <v>42535</v>
      </c>
      <c r="P2336">
        <f t="shared" si="114"/>
        <v>3</v>
      </c>
    </row>
    <row r="2337" spans="1:16" x14ac:dyDescent="0.2">
      <c r="A2337">
        <f t="shared" si="115"/>
        <v>2336</v>
      </c>
      <c r="B2337" t="s">
        <v>637</v>
      </c>
      <c r="C2337" t="s">
        <v>493</v>
      </c>
      <c r="D2337" t="s">
        <v>366</v>
      </c>
      <c r="E2337">
        <v>29.7</v>
      </c>
      <c r="F2337">
        <v>13.9</v>
      </c>
      <c r="G2337">
        <v>17.5</v>
      </c>
      <c r="H2337">
        <v>37.200000000000003</v>
      </c>
      <c r="I2337">
        <v>81.400000000000006</v>
      </c>
      <c r="J2337">
        <v>59.8</v>
      </c>
      <c r="K2337" s="1">
        <v>8061</v>
      </c>
      <c r="L2337">
        <v>18.7</v>
      </c>
      <c r="M2337" s="2">
        <v>0.01</v>
      </c>
      <c r="N2337">
        <v>2016</v>
      </c>
      <c r="O2337" s="10">
        <f t="shared" si="113"/>
        <v>42536</v>
      </c>
      <c r="P2337">
        <f t="shared" si="114"/>
        <v>4</v>
      </c>
    </row>
    <row r="2338" spans="1:16" x14ac:dyDescent="0.2">
      <c r="A2338">
        <f t="shared" si="115"/>
        <v>2337</v>
      </c>
      <c r="B2338" t="s">
        <v>637</v>
      </c>
      <c r="C2338" t="s">
        <v>540</v>
      </c>
      <c r="D2338" t="s">
        <v>379</v>
      </c>
      <c r="E2338">
        <v>18.100000000000001</v>
      </c>
      <c r="F2338">
        <v>17.2</v>
      </c>
      <c r="G2338">
        <v>23</v>
      </c>
      <c r="H2338">
        <v>39.5</v>
      </c>
      <c r="I2338">
        <v>99.5</v>
      </c>
      <c r="J2338">
        <v>59.8</v>
      </c>
      <c r="K2338" s="1">
        <v>10964</v>
      </c>
      <c r="L2338">
        <v>26.5</v>
      </c>
      <c r="M2338" s="2">
        <v>0.01</v>
      </c>
      <c r="N2338">
        <v>2016</v>
      </c>
      <c r="O2338" s="10">
        <f t="shared" si="113"/>
        <v>42537</v>
      </c>
      <c r="P2338">
        <f t="shared" si="114"/>
        <v>5</v>
      </c>
    </row>
    <row r="2339" spans="1:16" x14ac:dyDescent="0.2">
      <c r="A2339">
        <f t="shared" si="115"/>
        <v>2338</v>
      </c>
      <c r="B2339" t="s">
        <v>637</v>
      </c>
      <c r="C2339" t="s">
        <v>333</v>
      </c>
      <c r="D2339" t="s">
        <v>142</v>
      </c>
      <c r="E2339">
        <v>19.2</v>
      </c>
      <c r="F2339">
        <v>22.9</v>
      </c>
      <c r="G2339">
        <v>25.8</v>
      </c>
      <c r="H2339">
        <v>26.5</v>
      </c>
      <c r="I2339">
        <v>72.099999999999994</v>
      </c>
      <c r="J2339">
        <v>59.8</v>
      </c>
      <c r="K2339" s="1">
        <v>34550</v>
      </c>
      <c r="L2339">
        <v>16</v>
      </c>
      <c r="M2339" s="2">
        <v>0.05</v>
      </c>
      <c r="N2339">
        <v>2016</v>
      </c>
      <c r="O2339" s="10">
        <f t="shared" si="113"/>
        <v>42538</v>
      </c>
      <c r="P2339">
        <f t="shared" si="114"/>
        <v>6</v>
      </c>
    </row>
    <row r="2340" spans="1:16" x14ac:dyDescent="0.2">
      <c r="A2340">
        <f t="shared" si="115"/>
        <v>2339</v>
      </c>
      <c r="B2340" t="s">
        <v>637</v>
      </c>
      <c r="C2340" t="s">
        <v>664</v>
      </c>
      <c r="D2340" t="s">
        <v>366</v>
      </c>
      <c r="E2340">
        <v>32.799999999999997</v>
      </c>
      <c r="F2340">
        <v>7.7</v>
      </c>
      <c r="G2340">
        <v>22.2</v>
      </c>
      <c r="H2340">
        <v>31.8</v>
      </c>
      <c r="I2340">
        <v>33.799999999999997</v>
      </c>
      <c r="J2340">
        <v>59.8</v>
      </c>
      <c r="K2340" s="1">
        <v>10697</v>
      </c>
      <c r="L2340">
        <v>16.100000000000001</v>
      </c>
      <c r="M2340" s="2">
        <v>0</v>
      </c>
      <c r="N2340">
        <v>2016</v>
      </c>
      <c r="O2340" s="10">
        <f t="shared" si="113"/>
        <v>42539</v>
      </c>
      <c r="P2340">
        <f t="shared" si="114"/>
        <v>7</v>
      </c>
    </row>
    <row r="2341" spans="1:16" x14ac:dyDescent="0.2">
      <c r="A2341">
        <f t="shared" si="115"/>
        <v>2340</v>
      </c>
      <c r="B2341" t="s">
        <v>637</v>
      </c>
      <c r="C2341" t="s">
        <v>665</v>
      </c>
      <c r="D2341" t="s">
        <v>44</v>
      </c>
      <c r="E2341">
        <v>24.7</v>
      </c>
      <c r="F2341">
        <v>18.399999999999999</v>
      </c>
      <c r="G2341">
        <v>14.8</v>
      </c>
      <c r="H2341">
        <v>35.5</v>
      </c>
      <c r="I2341">
        <v>30.4</v>
      </c>
      <c r="J2341">
        <v>59.8</v>
      </c>
      <c r="K2341" s="1">
        <v>10546</v>
      </c>
      <c r="L2341">
        <v>10.4</v>
      </c>
      <c r="M2341" s="2">
        <v>0.05</v>
      </c>
      <c r="N2341">
        <v>2016</v>
      </c>
      <c r="O2341" s="10">
        <f t="shared" si="113"/>
        <v>42540</v>
      </c>
      <c r="P2341">
        <f t="shared" si="114"/>
        <v>1</v>
      </c>
    </row>
    <row r="2342" spans="1:16" x14ac:dyDescent="0.2">
      <c r="A2342">
        <f t="shared" si="115"/>
        <v>2341</v>
      </c>
      <c r="B2342" t="s">
        <v>637</v>
      </c>
      <c r="C2342" t="s">
        <v>420</v>
      </c>
      <c r="D2342" t="s">
        <v>14</v>
      </c>
      <c r="E2342">
        <v>22.9</v>
      </c>
      <c r="F2342">
        <v>41.7</v>
      </c>
      <c r="G2342">
        <v>17.5</v>
      </c>
      <c r="H2342">
        <v>39.299999999999997</v>
      </c>
      <c r="I2342">
        <v>43.1</v>
      </c>
      <c r="J2342">
        <v>59.8</v>
      </c>
      <c r="K2342" s="1">
        <v>21379</v>
      </c>
      <c r="L2342">
        <v>15.1</v>
      </c>
      <c r="M2342" s="2">
        <v>0.1</v>
      </c>
      <c r="N2342">
        <v>2016</v>
      </c>
      <c r="O2342" s="10">
        <f t="shared" si="113"/>
        <v>42541</v>
      </c>
      <c r="P2342">
        <f t="shared" si="114"/>
        <v>2</v>
      </c>
    </row>
    <row r="2343" spans="1:16" x14ac:dyDescent="0.2">
      <c r="A2343">
        <f t="shared" si="115"/>
        <v>2342</v>
      </c>
      <c r="B2343" t="s">
        <v>637</v>
      </c>
      <c r="C2343" t="s">
        <v>370</v>
      </c>
      <c r="D2343" t="s">
        <v>44</v>
      </c>
      <c r="E2343">
        <v>25</v>
      </c>
      <c r="F2343">
        <v>22.7</v>
      </c>
      <c r="G2343">
        <v>17.5</v>
      </c>
      <c r="H2343">
        <v>28.5</v>
      </c>
      <c r="I2343">
        <v>41.4</v>
      </c>
      <c r="J2343">
        <v>59.8</v>
      </c>
      <c r="K2343" s="1">
        <v>33751</v>
      </c>
      <c r="L2343">
        <v>11.9</v>
      </c>
      <c r="M2343" s="2">
        <v>0.05</v>
      </c>
      <c r="N2343">
        <v>2016</v>
      </c>
      <c r="O2343" s="10">
        <f t="shared" si="113"/>
        <v>42542</v>
      </c>
      <c r="P2343">
        <f t="shared" si="114"/>
        <v>3</v>
      </c>
    </row>
    <row r="2344" spans="1:16" x14ac:dyDescent="0.2">
      <c r="A2344">
        <f t="shared" si="115"/>
        <v>2343</v>
      </c>
      <c r="B2344" t="s">
        <v>637</v>
      </c>
      <c r="C2344" t="s">
        <v>234</v>
      </c>
      <c r="D2344" t="s">
        <v>14</v>
      </c>
      <c r="E2344">
        <v>18.399999999999999</v>
      </c>
      <c r="F2344">
        <v>32.4</v>
      </c>
      <c r="G2344">
        <v>14.2</v>
      </c>
      <c r="H2344">
        <v>53.8</v>
      </c>
      <c r="I2344">
        <v>28.5</v>
      </c>
      <c r="J2344">
        <v>59.8</v>
      </c>
      <c r="K2344" s="1">
        <v>23122</v>
      </c>
      <c r="L2344">
        <v>19</v>
      </c>
      <c r="M2344" s="2">
        <v>0.08</v>
      </c>
      <c r="N2344">
        <v>2016</v>
      </c>
      <c r="O2344" s="10">
        <f t="shared" si="113"/>
        <v>42543</v>
      </c>
      <c r="P2344">
        <f t="shared" si="114"/>
        <v>4</v>
      </c>
    </row>
    <row r="2345" spans="1:16" x14ac:dyDescent="0.2">
      <c r="A2345">
        <f t="shared" si="115"/>
        <v>2344</v>
      </c>
      <c r="B2345" t="s">
        <v>637</v>
      </c>
      <c r="C2345" t="s">
        <v>666</v>
      </c>
      <c r="D2345" t="s">
        <v>482</v>
      </c>
      <c r="E2345">
        <v>25.4</v>
      </c>
      <c r="F2345">
        <v>84.5</v>
      </c>
      <c r="G2345">
        <v>16.100000000000001</v>
      </c>
      <c r="H2345">
        <v>24.4</v>
      </c>
      <c r="I2345">
        <v>81.2</v>
      </c>
      <c r="J2345">
        <v>59.8</v>
      </c>
      <c r="K2345" s="1">
        <v>6898</v>
      </c>
      <c r="L2345">
        <v>7.1</v>
      </c>
      <c r="M2345" s="2">
        <v>0.2</v>
      </c>
      <c r="N2345">
        <v>2016</v>
      </c>
      <c r="O2345" s="10">
        <f t="shared" si="113"/>
        <v>42544</v>
      </c>
      <c r="P2345">
        <f t="shared" si="114"/>
        <v>5</v>
      </c>
    </row>
    <row r="2346" spans="1:16" x14ac:dyDescent="0.2">
      <c r="A2346">
        <f t="shared" si="115"/>
        <v>2345</v>
      </c>
      <c r="B2346" t="s">
        <v>637</v>
      </c>
      <c r="C2346" t="s">
        <v>517</v>
      </c>
      <c r="D2346" t="s">
        <v>482</v>
      </c>
      <c r="E2346">
        <v>20</v>
      </c>
      <c r="F2346">
        <v>75.5</v>
      </c>
      <c r="G2346">
        <v>17.5</v>
      </c>
      <c r="H2346">
        <v>22.3</v>
      </c>
      <c r="I2346">
        <v>57.4</v>
      </c>
      <c r="J2346">
        <v>59.8</v>
      </c>
      <c r="K2346" s="1">
        <v>40666</v>
      </c>
      <c r="L2346">
        <v>13.4</v>
      </c>
      <c r="M2346" s="2">
        <v>7.0000000000000007E-2</v>
      </c>
      <c r="N2346">
        <v>2016</v>
      </c>
      <c r="O2346" s="10">
        <f t="shared" si="113"/>
        <v>42545</v>
      </c>
      <c r="P2346">
        <f t="shared" si="114"/>
        <v>6</v>
      </c>
    </row>
    <row r="2347" spans="1:16" x14ac:dyDescent="0.2">
      <c r="A2347">
        <f t="shared" si="115"/>
        <v>2346</v>
      </c>
      <c r="B2347" t="s">
        <v>637</v>
      </c>
      <c r="C2347" t="s">
        <v>667</v>
      </c>
      <c r="D2347" t="s">
        <v>177</v>
      </c>
      <c r="E2347">
        <v>16.899999999999999</v>
      </c>
      <c r="F2347">
        <v>44.7</v>
      </c>
      <c r="G2347">
        <v>10</v>
      </c>
      <c r="H2347">
        <v>44.8</v>
      </c>
      <c r="I2347">
        <v>28.5</v>
      </c>
      <c r="J2347">
        <v>59.8</v>
      </c>
      <c r="K2347" s="1">
        <v>22422</v>
      </c>
      <c r="L2347">
        <v>14.9</v>
      </c>
      <c r="M2347" s="2">
        <v>0.05</v>
      </c>
      <c r="N2347">
        <v>2016</v>
      </c>
      <c r="O2347" s="10">
        <f t="shared" si="113"/>
        <v>42546</v>
      </c>
      <c r="P2347">
        <f t="shared" si="114"/>
        <v>7</v>
      </c>
    </row>
    <row r="2348" spans="1:16" x14ac:dyDescent="0.2">
      <c r="A2348">
        <f t="shared" si="115"/>
        <v>2347</v>
      </c>
      <c r="B2348" t="s">
        <v>637</v>
      </c>
      <c r="C2348" t="s">
        <v>530</v>
      </c>
      <c r="D2348" t="s">
        <v>129</v>
      </c>
      <c r="E2348">
        <v>27.1</v>
      </c>
      <c r="F2348">
        <v>53</v>
      </c>
      <c r="G2348">
        <v>27.5</v>
      </c>
      <c r="H2348">
        <v>20.8</v>
      </c>
      <c r="I2348">
        <v>80.3</v>
      </c>
      <c r="J2348">
        <v>59.8</v>
      </c>
      <c r="K2348" s="1">
        <v>3486</v>
      </c>
      <c r="L2348">
        <v>23.9</v>
      </c>
      <c r="M2348" s="2">
        <v>0.19</v>
      </c>
      <c r="N2348">
        <v>2016</v>
      </c>
      <c r="O2348" s="10">
        <f t="shared" si="113"/>
        <v>42547</v>
      </c>
      <c r="P2348">
        <f t="shared" si="114"/>
        <v>1</v>
      </c>
    </row>
    <row r="2349" spans="1:16" x14ac:dyDescent="0.2">
      <c r="A2349">
        <f t="shared" si="115"/>
        <v>2348</v>
      </c>
      <c r="B2349" t="s">
        <v>637</v>
      </c>
      <c r="C2349" t="s">
        <v>668</v>
      </c>
      <c r="D2349" t="s">
        <v>102</v>
      </c>
      <c r="E2349">
        <v>19.8</v>
      </c>
      <c r="F2349">
        <v>76.5</v>
      </c>
      <c r="G2349">
        <v>16.3</v>
      </c>
      <c r="H2349">
        <v>36.6</v>
      </c>
      <c r="I2349">
        <v>34</v>
      </c>
      <c r="J2349">
        <v>59.8</v>
      </c>
      <c r="K2349" s="1">
        <v>12212</v>
      </c>
      <c r="L2349">
        <v>19.8</v>
      </c>
      <c r="M2349" s="2">
        <v>0.13</v>
      </c>
      <c r="N2349">
        <v>2016</v>
      </c>
      <c r="O2349" s="10">
        <f t="shared" si="113"/>
        <v>42548</v>
      </c>
      <c r="P2349">
        <f t="shared" si="114"/>
        <v>2</v>
      </c>
    </row>
    <row r="2350" spans="1:16" x14ac:dyDescent="0.2">
      <c r="A2350">
        <f t="shared" si="115"/>
        <v>2349</v>
      </c>
      <c r="B2350" t="s">
        <v>637</v>
      </c>
      <c r="C2350" t="s">
        <v>542</v>
      </c>
      <c r="D2350" t="s">
        <v>383</v>
      </c>
      <c r="E2350">
        <v>25.9</v>
      </c>
      <c r="F2350">
        <v>46.6</v>
      </c>
      <c r="G2350">
        <v>18.3</v>
      </c>
      <c r="H2350">
        <v>32.4</v>
      </c>
      <c r="I2350">
        <v>35.4</v>
      </c>
      <c r="J2350">
        <v>59.8</v>
      </c>
      <c r="K2350" s="1">
        <v>47849</v>
      </c>
      <c r="L2350">
        <v>17.5</v>
      </c>
      <c r="M2350" s="2">
        <v>0.09</v>
      </c>
      <c r="N2350">
        <v>2016</v>
      </c>
      <c r="O2350" s="10">
        <f t="shared" si="113"/>
        <v>42549</v>
      </c>
      <c r="P2350">
        <f t="shared" si="114"/>
        <v>3</v>
      </c>
    </row>
    <row r="2351" spans="1:16" x14ac:dyDescent="0.2">
      <c r="A2351">
        <f t="shared" si="115"/>
        <v>2350</v>
      </c>
      <c r="B2351" t="s">
        <v>637</v>
      </c>
      <c r="C2351" t="s">
        <v>425</v>
      </c>
      <c r="D2351" t="s">
        <v>20</v>
      </c>
      <c r="E2351">
        <v>16.399999999999999</v>
      </c>
      <c r="F2351">
        <v>62.1</v>
      </c>
      <c r="G2351">
        <v>11.6</v>
      </c>
      <c r="H2351">
        <v>45.9</v>
      </c>
      <c r="I2351">
        <v>28.8</v>
      </c>
      <c r="J2351">
        <v>59.8</v>
      </c>
      <c r="K2351" s="1">
        <v>18513</v>
      </c>
      <c r="L2351">
        <v>19.8</v>
      </c>
      <c r="M2351" s="2">
        <v>0.13</v>
      </c>
      <c r="N2351">
        <v>2016</v>
      </c>
      <c r="O2351" s="10">
        <f t="shared" si="113"/>
        <v>42550</v>
      </c>
      <c r="P2351">
        <f t="shared" si="114"/>
        <v>4</v>
      </c>
    </row>
    <row r="2352" spans="1:16" x14ac:dyDescent="0.2">
      <c r="A2352">
        <f t="shared" si="115"/>
        <v>2351</v>
      </c>
      <c r="B2352" t="s">
        <v>637</v>
      </c>
      <c r="C2352" t="s">
        <v>427</v>
      </c>
      <c r="D2352" t="s">
        <v>428</v>
      </c>
      <c r="E2352">
        <v>26.8</v>
      </c>
      <c r="F2352">
        <v>44.1</v>
      </c>
      <c r="G2352">
        <v>15.1</v>
      </c>
      <c r="H2352">
        <v>28.3</v>
      </c>
      <c r="I2352">
        <v>71.599999999999994</v>
      </c>
      <c r="J2352">
        <v>59.8</v>
      </c>
      <c r="K2352" s="1">
        <v>27402</v>
      </c>
      <c r="L2352">
        <v>7.5</v>
      </c>
      <c r="M2352" s="2">
        <v>0.03</v>
      </c>
      <c r="N2352">
        <v>2016</v>
      </c>
      <c r="O2352" s="10">
        <f t="shared" si="113"/>
        <v>42551</v>
      </c>
      <c r="P2352">
        <f t="shared" si="114"/>
        <v>5</v>
      </c>
    </row>
    <row r="2353" spans="1:16" x14ac:dyDescent="0.2">
      <c r="A2353">
        <f t="shared" si="115"/>
        <v>2352</v>
      </c>
      <c r="B2353" t="s">
        <v>637</v>
      </c>
      <c r="C2353" t="s">
        <v>669</v>
      </c>
      <c r="D2353" t="s">
        <v>20</v>
      </c>
      <c r="E2353">
        <v>22.7</v>
      </c>
      <c r="F2353">
        <v>57.8</v>
      </c>
      <c r="G2353">
        <v>10.6</v>
      </c>
      <c r="H2353">
        <v>30.8</v>
      </c>
      <c r="I2353">
        <v>28.3</v>
      </c>
      <c r="J2353">
        <v>59.8</v>
      </c>
      <c r="K2353" s="1">
        <v>28037</v>
      </c>
      <c r="L2353">
        <v>18.2</v>
      </c>
      <c r="M2353" s="2">
        <v>0.14000000000000001</v>
      </c>
      <c r="N2353">
        <v>2016</v>
      </c>
      <c r="O2353" s="10">
        <f t="shared" si="113"/>
        <v>42552</v>
      </c>
      <c r="P2353">
        <f t="shared" si="114"/>
        <v>6</v>
      </c>
    </row>
    <row r="2354" spans="1:16" x14ac:dyDescent="0.2">
      <c r="A2354">
        <f t="shared" si="115"/>
        <v>2353</v>
      </c>
      <c r="B2354" t="s">
        <v>637</v>
      </c>
      <c r="C2354" t="s">
        <v>670</v>
      </c>
      <c r="D2354" t="s">
        <v>671</v>
      </c>
      <c r="E2354">
        <v>17.100000000000001</v>
      </c>
      <c r="F2354">
        <v>33.6</v>
      </c>
      <c r="G2354">
        <v>11.5</v>
      </c>
      <c r="H2354">
        <v>42.1</v>
      </c>
      <c r="I2354">
        <v>38.700000000000003</v>
      </c>
      <c r="J2354">
        <v>59.8</v>
      </c>
      <c r="K2354" s="1">
        <v>14531</v>
      </c>
      <c r="L2354">
        <v>17.3</v>
      </c>
      <c r="M2354" s="2">
        <v>0.04</v>
      </c>
      <c r="N2354">
        <v>2016</v>
      </c>
      <c r="O2354" s="10">
        <f t="shared" si="113"/>
        <v>42553</v>
      </c>
      <c r="P2354">
        <f t="shared" si="114"/>
        <v>7</v>
      </c>
    </row>
    <row r="2355" spans="1:16" x14ac:dyDescent="0.2">
      <c r="A2355">
        <f t="shared" si="115"/>
        <v>2354</v>
      </c>
      <c r="B2355" t="s">
        <v>637</v>
      </c>
      <c r="C2355" t="s">
        <v>672</v>
      </c>
      <c r="D2355" t="s">
        <v>363</v>
      </c>
      <c r="E2355">
        <v>21.2</v>
      </c>
      <c r="F2355">
        <v>48.9</v>
      </c>
      <c r="G2355">
        <v>22.9</v>
      </c>
      <c r="H2355">
        <v>27.8</v>
      </c>
      <c r="I2355">
        <v>28.5</v>
      </c>
      <c r="J2355">
        <v>59.8</v>
      </c>
      <c r="K2355" s="1">
        <v>40898</v>
      </c>
      <c r="L2355">
        <v>26.6</v>
      </c>
      <c r="M2355" s="2">
        <v>0.17</v>
      </c>
      <c r="N2355">
        <v>2016</v>
      </c>
      <c r="O2355" s="10">
        <f t="shared" si="113"/>
        <v>42554</v>
      </c>
      <c r="P2355">
        <f t="shared" si="114"/>
        <v>1</v>
      </c>
    </row>
    <row r="2356" spans="1:16" x14ac:dyDescent="0.2">
      <c r="A2356">
        <f t="shared" si="115"/>
        <v>2355</v>
      </c>
      <c r="B2356" t="s">
        <v>637</v>
      </c>
      <c r="C2356" t="s">
        <v>429</v>
      </c>
      <c r="D2356" t="s">
        <v>181</v>
      </c>
      <c r="E2356">
        <v>23.1</v>
      </c>
      <c r="F2356">
        <v>80.5</v>
      </c>
      <c r="G2356">
        <v>17.100000000000001</v>
      </c>
      <c r="H2356">
        <v>31.9</v>
      </c>
      <c r="I2356">
        <v>35.799999999999997</v>
      </c>
      <c r="J2356">
        <v>59.8</v>
      </c>
      <c r="K2356" s="1">
        <v>19101</v>
      </c>
      <c r="L2356">
        <v>16.8</v>
      </c>
      <c r="M2356" s="2">
        <v>0.15</v>
      </c>
      <c r="N2356">
        <v>2016</v>
      </c>
      <c r="O2356" s="10">
        <f t="shared" si="113"/>
        <v>42555</v>
      </c>
      <c r="P2356">
        <f t="shared" si="114"/>
        <v>2</v>
      </c>
    </row>
    <row r="2357" spans="1:16" x14ac:dyDescent="0.2">
      <c r="A2357">
        <f t="shared" si="115"/>
        <v>2356</v>
      </c>
      <c r="B2357" t="s">
        <v>637</v>
      </c>
      <c r="C2357" t="s">
        <v>673</v>
      </c>
      <c r="D2357" t="s">
        <v>33</v>
      </c>
      <c r="E2357">
        <v>18.100000000000001</v>
      </c>
      <c r="F2357">
        <v>53.3</v>
      </c>
      <c r="G2357">
        <v>15.8</v>
      </c>
      <c r="H2357">
        <v>35.6</v>
      </c>
      <c r="I2357">
        <v>48.3</v>
      </c>
      <c r="J2357">
        <v>59.8</v>
      </c>
      <c r="K2357" s="1">
        <v>15464</v>
      </c>
      <c r="L2357">
        <v>14.6</v>
      </c>
      <c r="M2357" s="2">
        <v>0.1</v>
      </c>
      <c r="N2357">
        <v>2016</v>
      </c>
      <c r="O2357" s="10">
        <f t="shared" si="113"/>
        <v>42556</v>
      </c>
      <c r="P2357">
        <f t="shared" si="114"/>
        <v>3</v>
      </c>
    </row>
    <row r="2358" spans="1:16" x14ac:dyDescent="0.2">
      <c r="A2358">
        <f t="shared" si="115"/>
        <v>2357</v>
      </c>
      <c r="B2358" t="s">
        <v>637</v>
      </c>
      <c r="C2358" t="s">
        <v>220</v>
      </c>
      <c r="D2358" t="s">
        <v>142</v>
      </c>
      <c r="E2358">
        <v>29.9</v>
      </c>
      <c r="F2358">
        <v>26.7</v>
      </c>
      <c r="G2358">
        <v>17.3</v>
      </c>
      <c r="H2358">
        <v>28.8</v>
      </c>
      <c r="I2358">
        <v>60</v>
      </c>
      <c r="J2358">
        <v>59.8</v>
      </c>
      <c r="K2358" s="1">
        <v>25779</v>
      </c>
      <c r="L2358">
        <v>22.2</v>
      </c>
      <c r="M2358" s="2">
        <v>7.0000000000000007E-2</v>
      </c>
      <c r="N2358">
        <v>2016</v>
      </c>
      <c r="O2358" s="10">
        <f t="shared" si="113"/>
        <v>42557</v>
      </c>
      <c r="P2358">
        <f t="shared" si="114"/>
        <v>4</v>
      </c>
    </row>
    <row r="2359" spans="1:16" x14ac:dyDescent="0.2">
      <c r="A2359">
        <f t="shared" si="115"/>
        <v>2358</v>
      </c>
      <c r="B2359" t="s">
        <v>637</v>
      </c>
      <c r="C2359" t="s">
        <v>503</v>
      </c>
      <c r="D2359" t="s">
        <v>383</v>
      </c>
      <c r="E2359">
        <v>23.9</v>
      </c>
      <c r="F2359">
        <v>43.6</v>
      </c>
      <c r="G2359">
        <v>20.100000000000001</v>
      </c>
      <c r="H2359">
        <v>35.299999999999997</v>
      </c>
      <c r="I2359">
        <v>51.6</v>
      </c>
      <c r="J2359">
        <v>59.8</v>
      </c>
      <c r="K2359" s="1">
        <v>19090</v>
      </c>
      <c r="L2359">
        <v>18.8</v>
      </c>
      <c r="M2359" s="2">
        <v>0.09</v>
      </c>
      <c r="N2359">
        <v>2016</v>
      </c>
      <c r="O2359" s="10">
        <f t="shared" si="113"/>
        <v>42558</v>
      </c>
      <c r="P2359">
        <f t="shared" si="114"/>
        <v>5</v>
      </c>
    </row>
    <row r="2360" spans="1:16" x14ac:dyDescent="0.2">
      <c r="A2360">
        <f t="shared" si="115"/>
        <v>2359</v>
      </c>
      <c r="B2360" t="s">
        <v>637</v>
      </c>
      <c r="C2360" t="s">
        <v>674</v>
      </c>
      <c r="D2360" t="s">
        <v>14</v>
      </c>
      <c r="E2360">
        <v>23.5</v>
      </c>
      <c r="F2360">
        <v>40.6</v>
      </c>
      <c r="G2360">
        <v>18.399999999999999</v>
      </c>
      <c r="H2360">
        <v>28.7</v>
      </c>
      <c r="I2360">
        <v>52.8</v>
      </c>
      <c r="J2360">
        <v>59.8</v>
      </c>
      <c r="K2360" s="1">
        <v>7647</v>
      </c>
      <c r="L2360">
        <v>15.5</v>
      </c>
      <c r="M2360" s="2">
        <v>0.12</v>
      </c>
      <c r="N2360">
        <v>2016</v>
      </c>
      <c r="O2360" s="10">
        <f t="shared" si="113"/>
        <v>42559</v>
      </c>
      <c r="P2360">
        <f t="shared" si="114"/>
        <v>6</v>
      </c>
    </row>
    <row r="2361" spans="1:16" x14ac:dyDescent="0.2">
      <c r="A2361">
        <f t="shared" si="115"/>
        <v>2360</v>
      </c>
      <c r="B2361" t="s">
        <v>637</v>
      </c>
      <c r="C2361" t="s">
        <v>675</v>
      </c>
      <c r="D2361" t="s">
        <v>14</v>
      </c>
      <c r="E2361">
        <v>17.7</v>
      </c>
      <c r="F2361">
        <v>23.5</v>
      </c>
      <c r="G2361">
        <v>21.8</v>
      </c>
      <c r="H2361">
        <v>48</v>
      </c>
      <c r="I2361">
        <v>43</v>
      </c>
      <c r="J2361">
        <v>59.8</v>
      </c>
      <c r="K2361" s="1">
        <v>12331</v>
      </c>
      <c r="L2361">
        <v>17.8</v>
      </c>
      <c r="M2361" s="2">
        <v>0.04</v>
      </c>
      <c r="N2361">
        <v>2016</v>
      </c>
      <c r="O2361" s="10">
        <f t="shared" si="113"/>
        <v>42560</v>
      </c>
      <c r="P2361">
        <f t="shared" si="114"/>
        <v>7</v>
      </c>
    </row>
    <row r="2362" spans="1:16" x14ac:dyDescent="0.2">
      <c r="A2362">
        <f t="shared" si="115"/>
        <v>2361</v>
      </c>
      <c r="B2362" t="s">
        <v>637</v>
      </c>
      <c r="C2362" t="s">
        <v>676</v>
      </c>
      <c r="D2362" t="s">
        <v>496</v>
      </c>
      <c r="E2362">
        <v>23.9</v>
      </c>
      <c r="F2362">
        <v>59.6</v>
      </c>
      <c r="G2362">
        <v>12.7</v>
      </c>
      <c r="H2362">
        <v>23.4</v>
      </c>
      <c r="I2362">
        <v>75.8</v>
      </c>
      <c r="J2362">
        <v>59.8</v>
      </c>
      <c r="K2362" s="1">
        <v>14353</v>
      </c>
      <c r="L2362">
        <v>20.5</v>
      </c>
      <c r="M2362" s="2">
        <v>0.12</v>
      </c>
      <c r="N2362">
        <v>2016</v>
      </c>
      <c r="O2362" s="10">
        <f t="shared" si="113"/>
        <v>42561</v>
      </c>
      <c r="P2362">
        <f t="shared" si="114"/>
        <v>1</v>
      </c>
    </row>
    <row r="2363" spans="1:16" x14ac:dyDescent="0.2">
      <c r="A2363">
        <f t="shared" si="115"/>
        <v>2362</v>
      </c>
      <c r="B2363" t="s">
        <v>637</v>
      </c>
      <c r="C2363" t="s">
        <v>431</v>
      </c>
      <c r="D2363" t="s">
        <v>135</v>
      </c>
      <c r="E2363">
        <v>26.3</v>
      </c>
      <c r="F2363">
        <v>27.1</v>
      </c>
      <c r="G2363">
        <v>23.2</v>
      </c>
      <c r="H2363">
        <v>17.5</v>
      </c>
      <c r="I2363">
        <v>75.3</v>
      </c>
      <c r="J2363">
        <v>59.8</v>
      </c>
      <c r="K2363" s="1">
        <v>10915</v>
      </c>
      <c r="L2363">
        <v>9.8000000000000007</v>
      </c>
      <c r="M2363" s="2">
        <v>0.06</v>
      </c>
      <c r="N2363">
        <v>2016</v>
      </c>
      <c r="O2363" s="10">
        <f t="shared" si="113"/>
        <v>42562</v>
      </c>
      <c r="P2363">
        <f t="shared" si="114"/>
        <v>2</v>
      </c>
    </row>
    <row r="2364" spans="1:16" x14ac:dyDescent="0.2">
      <c r="A2364">
        <f t="shared" si="115"/>
        <v>2363</v>
      </c>
      <c r="B2364" t="s">
        <v>637</v>
      </c>
      <c r="C2364" t="s">
        <v>200</v>
      </c>
      <c r="D2364" t="s">
        <v>135</v>
      </c>
      <c r="E2364">
        <v>26.1</v>
      </c>
      <c r="F2364">
        <v>19.7</v>
      </c>
      <c r="G2364">
        <v>33</v>
      </c>
      <c r="H2364">
        <v>25.8</v>
      </c>
      <c r="I2364">
        <v>44.3</v>
      </c>
      <c r="J2364">
        <v>59.8</v>
      </c>
      <c r="K2364" s="1">
        <v>9336</v>
      </c>
      <c r="L2364">
        <v>19.600000000000001</v>
      </c>
      <c r="M2364" s="2">
        <v>0.04</v>
      </c>
      <c r="N2364">
        <v>2016</v>
      </c>
      <c r="O2364" s="10">
        <f t="shared" ref="O2364:O2427" si="116">DATE(N2364,1,A195)</f>
        <v>42563</v>
      </c>
      <c r="P2364">
        <f t="shared" si="114"/>
        <v>3</v>
      </c>
    </row>
    <row r="2365" spans="1:16" x14ac:dyDescent="0.2">
      <c r="A2365">
        <f t="shared" si="115"/>
        <v>2364</v>
      </c>
      <c r="B2365" t="s">
        <v>637</v>
      </c>
      <c r="C2365" t="s">
        <v>677</v>
      </c>
      <c r="D2365" t="s">
        <v>135</v>
      </c>
      <c r="E2365">
        <v>26.2</v>
      </c>
      <c r="F2365">
        <v>38.1</v>
      </c>
      <c r="G2365">
        <v>31.3</v>
      </c>
      <c r="H2365">
        <v>16.2</v>
      </c>
      <c r="I2365">
        <v>81.900000000000006</v>
      </c>
      <c r="J2365">
        <v>59.8</v>
      </c>
      <c r="K2365" s="1">
        <v>11072</v>
      </c>
      <c r="L2365">
        <v>13</v>
      </c>
      <c r="M2365" s="2">
        <v>0.19</v>
      </c>
      <c r="N2365">
        <v>2016</v>
      </c>
      <c r="O2365" s="10">
        <f t="shared" si="116"/>
        <v>42564</v>
      </c>
      <c r="P2365">
        <f t="shared" si="114"/>
        <v>4</v>
      </c>
    </row>
    <row r="2366" spans="1:16" x14ac:dyDescent="0.2">
      <c r="A2366">
        <f t="shared" si="115"/>
        <v>2365</v>
      </c>
      <c r="B2366" t="s">
        <v>637</v>
      </c>
      <c r="C2366" t="s">
        <v>678</v>
      </c>
      <c r="D2366" t="s">
        <v>344</v>
      </c>
      <c r="E2366">
        <v>20.2</v>
      </c>
      <c r="F2366">
        <v>31.3</v>
      </c>
      <c r="G2366">
        <v>15</v>
      </c>
      <c r="H2366">
        <v>36.200000000000003</v>
      </c>
      <c r="I2366">
        <v>40.299999999999997</v>
      </c>
      <c r="J2366">
        <v>59.8</v>
      </c>
      <c r="K2366" s="1">
        <v>14780</v>
      </c>
      <c r="L2366">
        <v>26.9</v>
      </c>
      <c r="M2366" s="2">
        <v>7.0000000000000007E-2</v>
      </c>
      <c r="N2366">
        <v>2016</v>
      </c>
      <c r="O2366" s="10">
        <f t="shared" si="116"/>
        <v>42565</v>
      </c>
      <c r="P2366">
        <f t="shared" si="114"/>
        <v>5</v>
      </c>
    </row>
    <row r="2367" spans="1:16" x14ac:dyDescent="0.2">
      <c r="A2367">
        <f t="shared" si="115"/>
        <v>2366</v>
      </c>
      <c r="B2367" t="s">
        <v>637</v>
      </c>
      <c r="C2367" t="s">
        <v>435</v>
      </c>
      <c r="D2367" t="s">
        <v>14</v>
      </c>
      <c r="E2367">
        <v>18.899999999999999</v>
      </c>
      <c r="F2367">
        <v>48.5</v>
      </c>
      <c r="G2367">
        <v>16.600000000000001</v>
      </c>
      <c r="H2367">
        <v>32.200000000000003</v>
      </c>
      <c r="I2367">
        <v>32.200000000000003</v>
      </c>
      <c r="J2367">
        <v>59.8</v>
      </c>
      <c r="K2367" s="1">
        <v>10646</v>
      </c>
      <c r="L2367">
        <v>26.2</v>
      </c>
      <c r="M2367" s="2">
        <v>0.17</v>
      </c>
      <c r="N2367">
        <v>2016</v>
      </c>
      <c r="O2367" s="10">
        <f t="shared" si="116"/>
        <v>42566</v>
      </c>
      <c r="P2367">
        <f t="shared" si="114"/>
        <v>6</v>
      </c>
    </row>
    <row r="2368" spans="1:16" x14ac:dyDescent="0.2">
      <c r="A2368">
        <f t="shared" si="115"/>
        <v>2367</v>
      </c>
      <c r="B2368" t="s">
        <v>637</v>
      </c>
      <c r="C2368" t="s">
        <v>679</v>
      </c>
      <c r="D2368" t="s">
        <v>14</v>
      </c>
      <c r="E2368">
        <v>19.5</v>
      </c>
      <c r="F2368">
        <v>30.5</v>
      </c>
      <c r="G2368">
        <v>19.2</v>
      </c>
      <c r="H2368">
        <v>47.2</v>
      </c>
      <c r="I2368">
        <v>34.6</v>
      </c>
      <c r="J2368">
        <v>59.8</v>
      </c>
      <c r="K2368" s="1">
        <v>15035</v>
      </c>
      <c r="L2368">
        <v>18.8</v>
      </c>
      <c r="M2368" s="2">
        <v>7.0000000000000007E-2</v>
      </c>
      <c r="N2368">
        <v>2016</v>
      </c>
      <c r="O2368" s="10">
        <f t="shared" si="116"/>
        <v>42567</v>
      </c>
      <c r="P2368">
        <f t="shared" si="114"/>
        <v>7</v>
      </c>
    </row>
    <row r="2369" spans="1:16" x14ac:dyDescent="0.2">
      <c r="A2369">
        <f t="shared" si="115"/>
        <v>2368</v>
      </c>
      <c r="B2369" t="s">
        <v>637</v>
      </c>
      <c r="C2369" t="s">
        <v>680</v>
      </c>
      <c r="D2369" t="s">
        <v>14</v>
      </c>
      <c r="E2369">
        <v>18.2</v>
      </c>
      <c r="F2369">
        <v>17.399999999999999</v>
      </c>
      <c r="G2369">
        <v>15.3</v>
      </c>
      <c r="H2369">
        <v>43.1</v>
      </c>
      <c r="I2369">
        <v>28.9</v>
      </c>
      <c r="J2369">
        <v>59.8</v>
      </c>
      <c r="K2369" s="1">
        <v>16446</v>
      </c>
      <c r="L2369">
        <v>19.2</v>
      </c>
      <c r="M2369" s="2">
        <v>0.02</v>
      </c>
      <c r="N2369">
        <v>2016</v>
      </c>
      <c r="O2369" s="10">
        <f t="shared" si="116"/>
        <v>42568</v>
      </c>
      <c r="P2369">
        <f t="shared" si="114"/>
        <v>1</v>
      </c>
    </row>
    <row r="2370" spans="1:16" x14ac:dyDescent="0.2">
      <c r="A2370">
        <f t="shared" si="115"/>
        <v>2369</v>
      </c>
      <c r="B2370" t="s">
        <v>637</v>
      </c>
      <c r="C2370" t="s">
        <v>681</v>
      </c>
      <c r="D2370" t="s">
        <v>14</v>
      </c>
      <c r="E2370">
        <v>27.5</v>
      </c>
      <c r="F2370">
        <v>25.6</v>
      </c>
      <c r="G2370">
        <v>22.7</v>
      </c>
      <c r="H2370">
        <v>33.1</v>
      </c>
      <c r="I2370">
        <v>33.700000000000003</v>
      </c>
      <c r="J2370">
        <v>59.8</v>
      </c>
      <c r="K2370" s="1">
        <v>21270</v>
      </c>
      <c r="L2370">
        <v>21.4</v>
      </c>
      <c r="M2370" s="2">
        <v>7.0000000000000007E-2</v>
      </c>
      <c r="N2370">
        <v>2016</v>
      </c>
      <c r="O2370" s="10">
        <f t="shared" si="116"/>
        <v>42569</v>
      </c>
      <c r="P2370">
        <f t="shared" si="114"/>
        <v>2</v>
      </c>
    </row>
    <row r="2371" spans="1:16" x14ac:dyDescent="0.2">
      <c r="A2371">
        <f t="shared" si="115"/>
        <v>2370</v>
      </c>
      <c r="B2371" t="s">
        <v>637</v>
      </c>
      <c r="C2371" t="s">
        <v>682</v>
      </c>
      <c r="D2371" t="s">
        <v>44</v>
      </c>
      <c r="E2371">
        <v>26.3</v>
      </c>
      <c r="F2371">
        <v>21.3</v>
      </c>
      <c r="G2371">
        <v>13.4</v>
      </c>
      <c r="H2371">
        <v>34.4</v>
      </c>
      <c r="I2371">
        <v>40.700000000000003</v>
      </c>
      <c r="J2371">
        <v>59.8</v>
      </c>
      <c r="K2371" s="1">
        <v>8604</v>
      </c>
      <c r="L2371">
        <v>10.1</v>
      </c>
      <c r="M2371" s="2">
        <v>0.04</v>
      </c>
      <c r="N2371">
        <v>2016</v>
      </c>
      <c r="O2371" s="10">
        <f t="shared" si="116"/>
        <v>42570</v>
      </c>
      <c r="P2371">
        <f t="shared" ref="P2371:P2434" si="117" xml:space="preserve"> WEEKDAY(O:O,1)</f>
        <v>3</v>
      </c>
    </row>
    <row r="2372" spans="1:16" x14ac:dyDescent="0.2">
      <c r="A2372">
        <f t="shared" ref="A2372:A2435" si="118">A2371+1</f>
        <v>2371</v>
      </c>
      <c r="B2372" t="s">
        <v>637</v>
      </c>
      <c r="C2372" t="s">
        <v>683</v>
      </c>
      <c r="D2372" t="s">
        <v>70</v>
      </c>
      <c r="E2372">
        <v>22.9</v>
      </c>
      <c r="F2372">
        <v>43.9</v>
      </c>
      <c r="G2372">
        <v>14.4</v>
      </c>
      <c r="H2372">
        <v>39.700000000000003</v>
      </c>
      <c r="I2372">
        <v>37.700000000000003</v>
      </c>
      <c r="J2372">
        <v>59.8</v>
      </c>
      <c r="K2372" s="1">
        <v>14104</v>
      </c>
      <c r="L2372">
        <v>13.1</v>
      </c>
      <c r="M2372" s="2">
        <v>0.13</v>
      </c>
      <c r="N2372">
        <v>2016</v>
      </c>
      <c r="O2372" s="10">
        <f t="shared" si="116"/>
        <v>42571</v>
      </c>
      <c r="P2372">
        <f t="shared" si="117"/>
        <v>4</v>
      </c>
    </row>
    <row r="2373" spans="1:16" x14ac:dyDescent="0.2">
      <c r="A2373">
        <f t="shared" si="118"/>
        <v>2372</v>
      </c>
      <c r="B2373" t="s">
        <v>637</v>
      </c>
      <c r="C2373" t="s">
        <v>684</v>
      </c>
      <c r="D2373" t="s">
        <v>177</v>
      </c>
      <c r="E2373">
        <v>19.5</v>
      </c>
      <c r="F2373">
        <v>36.200000000000003</v>
      </c>
      <c r="G2373">
        <v>10.8</v>
      </c>
      <c r="H2373">
        <v>41.9</v>
      </c>
      <c r="I2373">
        <v>34.1</v>
      </c>
      <c r="J2373">
        <v>59.8</v>
      </c>
      <c r="K2373" s="1">
        <v>24210</v>
      </c>
      <c r="L2373">
        <v>13.7</v>
      </c>
      <c r="M2373" s="2">
        <v>0.05</v>
      </c>
      <c r="N2373">
        <v>2016</v>
      </c>
      <c r="O2373" s="10">
        <f t="shared" si="116"/>
        <v>42572</v>
      </c>
      <c r="P2373">
        <f t="shared" si="117"/>
        <v>5</v>
      </c>
    </row>
    <row r="2374" spans="1:16" x14ac:dyDescent="0.2">
      <c r="A2374">
        <f t="shared" si="118"/>
        <v>2373</v>
      </c>
      <c r="B2374" t="s">
        <v>637</v>
      </c>
      <c r="C2374" t="s">
        <v>685</v>
      </c>
      <c r="D2374" t="s">
        <v>363</v>
      </c>
      <c r="E2374">
        <v>19.2</v>
      </c>
      <c r="F2374">
        <v>48.8</v>
      </c>
      <c r="G2374">
        <v>11.8</v>
      </c>
      <c r="H2374">
        <v>42.9</v>
      </c>
      <c r="I2374">
        <v>28.7</v>
      </c>
      <c r="J2374">
        <v>59.8</v>
      </c>
      <c r="K2374" s="1">
        <v>18540</v>
      </c>
      <c r="L2374">
        <v>11.4</v>
      </c>
      <c r="M2374" s="2">
        <v>0.09</v>
      </c>
      <c r="N2374">
        <v>2016</v>
      </c>
      <c r="O2374" s="10">
        <f t="shared" si="116"/>
        <v>42573</v>
      </c>
      <c r="P2374">
        <f t="shared" si="117"/>
        <v>6</v>
      </c>
    </row>
    <row r="2375" spans="1:16" x14ac:dyDescent="0.2">
      <c r="A2375">
        <f t="shared" si="118"/>
        <v>2374</v>
      </c>
      <c r="B2375" t="s">
        <v>637</v>
      </c>
      <c r="C2375" t="s">
        <v>508</v>
      </c>
      <c r="D2375" t="s">
        <v>366</v>
      </c>
      <c r="E2375">
        <v>24.6</v>
      </c>
      <c r="F2375">
        <v>14.1</v>
      </c>
      <c r="G2375">
        <v>8.8000000000000007</v>
      </c>
      <c r="H2375">
        <v>41</v>
      </c>
      <c r="I2375">
        <v>28.1</v>
      </c>
      <c r="J2375">
        <v>59.8</v>
      </c>
      <c r="K2375" s="1">
        <v>16691</v>
      </c>
      <c r="L2375">
        <v>23.9</v>
      </c>
      <c r="M2375" s="2">
        <v>0.01</v>
      </c>
      <c r="N2375">
        <v>2016</v>
      </c>
      <c r="O2375" s="10">
        <f t="shared" si="116"/>
        <v>42574</v>
      </c>
      <c r="P2375">
        <f t="shared" si="117"/>
        <v>7</v>
      </c>
    </row>
    <row r="2376" spans="1:16" x14ac:dyDescent="0.2">
      <c r="A2376">
        <f t="shared" si="118"/>
        <v>2375</v>
      </c>
      <c r="B2376" t="s">
        <v>637</v>
      </c>
      <c r="C2376" t="s">
        <v>497</v>
      </c>
      <c r="D2376" t="s">
        <v>62</v>
      </c>
      <c r="E2376">
        <v>21.9</v>
      </c>
      <c r="F2376">
        <v>69.3</v>
      </c>
      <c r="G2376">
        <v>11.1</v>
      </c>
      <c r="H2376">
        <v>27.6</v>
      </c>
      <c r="I2376">
        <v>30.6</v>
      </c>
      <c r="J2376">
        <v>59.8</v>
      </c>
      <c r="K2376" s="1">
        <v>9565</v>
      </c>
      <c r="L2376">
        <v>15.4</v>
      </c>
      <c r="M2376" s="2">
        <v>0.28000000000000003</v>
      </c>
      <c r="N2376">
        <v>2016</v>
      </c>
      <c r="O2376" s="10">
        <f t="shared" si="116"/>
        <v>42575</v>
      </c>
      <c r="P2376">
        <f t="shared" si="117"/>
        <v>1</v>
      </c>
    </row>
    <row r="2377" spans="1:16" x14ac:dyDescent="0.2">
      <c r="A2377">
        <f t="shared" si="118"/>
        <v>2376</v>
      </c>
      <c r="B2377" t="s">
        <v>637</v>
      </c>
      <c r="C2377" t="s">
        <v>686</v>
      </c>
      <c r="D2377" t="s">
        <v>260</v>
      </c>
      <c r="E2377">
        <v>24.5</v>
      </c>
      <c r="F2377">
        <v>31.3</v>
      </c>
      <c r="G2377">
        <v>24.1</v>
      </c>
      <c r="H2377">
        <v>23.1</v>
      </c>
      <c r="I2377">
        <v>100</v>
      </c>
      <c r="J2377">
        <v>59.8</v>
      </c>
      <c r="K2377" s="1">
        <v>14300</v>
      </c>
      <c r="L2377">
        <v>21.2</v>
      </c>
      <c r="M2377" s="2">
        <v>0.03</v>
      </c>
      <c r="N2377">
        <v>2016</v>
      </c>
      <c r="O2377" s="10">
        <f t="shared" si="116"/>
        <v>42576</v>
      </c>
      <c r="P2377">
        <f t="shared" si="117"/>
        <v>2</v>
      </c>
    </row>
    <row r="2378" spans="1:16" x14ac:dyDescent="0.2">
      <c r="A2378">
        <f t="shared" si="118"/>
        <v>2377</v>
      </c>
      <c r="B2378" t="s">
        <v>637</v>
      </c>
      <c r="C2378" t="s">
        <v>687</v>
      </c>
      <c r="D2378" t="s">
        <v>14</v>
      </c>
      <c r="E2378">
        <v>16.8</v>
      </c>
      <c r="F2378">
        <v>31.6</v>
      </c>
      <c r="G2378">
        <v>14.4</v>
      </c>
      <c r="H2378">
        <v>43.3</v>
      </c>
      <c r="I2378">
        <v>44.6</v>
      </c>
      <c r="J2378">
        <v>59.8</v>
      </c>
      <c r="K2378" s="1">
        <v>20398</v>
      </c>
      <c r="L2378">
        <v>22.2</v>
      </c>
      <c r="M2378" s="2">
        <v>0.08</v>
      </c>
      <c r="N2378">
        <v>2016</v>
      </c>
      <c r="O2378" s="10">
        <f t="shared" si="116"/>
        <v>42577</v>
      </c>
      <c r="P2378">
        <f t="shared" si="117"/>
        <v>3</v>
      </c>
    </row>
    <row r="2379" spans="1:16" x14ac:dyDescent="0.2">
      <c r="A2379">
        <f t="shared" si="118"/>
        <v>2378</v>
      </c>
      <c r="B2379" t="s">
        <v>637</v>
      </c>
      <c r="C2379" t="s">
        <v>688</v>
      </c>
      <c r="D2379" t="s">
        <v>137</v>
      </c>
      <c r="E2379">
        <v>25.6</v>
      </c>
      <c r="F2379">
        <v>46</v>
      </c>
      <c r="G2379">
        <v>21.2</v>
      </c>
      <c r="H2379">
        <v>17.5</v>
      </c>
      <c r="I2379">
        <v>52.4</v>
      </c>
      <c r="J2379">
        <v>59.8</v>
      </c>
      <c r="K2379" s="1">
        <v>37314</v>
      </c>
      <c r="L2379">
        <v>20</v>
      </c>
      <c r="M2379" s="2">
        <v>0.08</v>
      </c>
      <c r="N2379">
        <v>2016</v>
      </c>
      <c r="O2379" s="10">
        <f t="shared" si="116"/>
        <v>42578</v>
      </c>
      <c r="P2379">
        <f t="shared" si="117"/>
        <v>4</v>
      </c>
    </row>
    <row r="2380" spans="1:16" x14ac:dyDescent="0.2">
      <c r="A2380">
        <f t="shared" si="118"/>
        <v>2379</v>
      </c>
      <c r="B2380" t="s">
        <v>637</v>
      </c>
      <c r="C2380" t="s">
        <v>689</v>
      </c>
      <c r="D2380" t="s">
        <v>47</v>
      </c>
      <c r="E2380">
        <v>27.5</v>
      </c>
      <c r="F2380">
        <v>32.9</v>
      </c>
      <c r="G2380">
        <v>24.7</v>
      </c>
      <c r="H2380">
        <v>20.399999999999999</v>
      </c>
      <c r="I2380">
        <v>66.8</v>
      </c>
      <c r="J2380">
        <v>59.8</v>
      </c>
      <c r="K2380" s="1">
        <v>24929</v>
      </c>
      <c r="L2380">
        <v>19.7</v>
      </c>
      <c r="M2380" s="2">
        <v>0.12</v>
      </c>
      <c r="N2380">
        <v>2016</v>
      </c>
      <c r="O2380" s="10">
        <f t="shared" si="116"/>
        <v>42579</v>
      </c>
      <c r="P2380">
        <f t="shared" si="117"/>
        <v>5</v>
      </c>
    </row>
    <row r="2381" spans="1:16" x14ac:dyDescent="0.2">
      <c r="A2381">
        <f t="shared" si="118"/>
        <v>2380</v>
      </c>
      <c r="B2381" t="s">
        <v>637</v>
      </c>
      <c r="C2381" t="s">
        <v>690</v>
      </c>
      <c r="D2381" t="s">
        <v>691</v>
      </c>
      <c r="E2381">
        <v>17.899999999999999</v>
      </c>
      <c r="F2381">
        <v>35.4</v>
      </c>
      <c r="G2381">
        <v>9.9</v>
      </c>
      <c r="H2381">
        <v>45.6</v>
      </c>
      <c r="I2381">
        <v>49</v>
      </c>
      <c r="J2381">
        <v>59.8</v>
      </c>
      <c r="K2381" s="1">
        <v>12688</v>
      </c>
      <c r="L2381">
        <v>25.7</v>
      </c>
      <c r="M2381" s="2">
        <v>0</v>
      </c>
      <c r="N2381">
        <v>2016</v>
      </c>
      <c r="O2381" s="10">
        <f t="shared" si="116"/>
        <v>42580</v>
      </c>
      <c r="P2381">
        <f t="shared" si="117"/>
        <v>6</v>
      </c>
    </row>
    <row r="2382" spans="1:16" x14ac:dyDescent="0.2">
      <c r="A2382">
        <f t="shared" si="118"/>
        <v>2381</v>
      </c>
      <c r="B2382" t="s">
        <v>637</v>
      </c>
      <c r="C2382" t="s">
        <v>692</v>
      </c>
      <c r="D2382" t="s">
        <v>33</v>
      </c>
      <c r="E2382">
        <v>15.6</v>
      </c>
      <c r="F2382">
        <v>47.7</v>
      </c>
      <c r="G2382">
        <v>15.8</v>
      </c>
      <c r="H2382">
        <v>34.200000000000003</v>
      </c>
      <c r="I2382">
        <v>34.4</v>
      </c>
      <c r="J2382">
        <v>59.8</v>
      </c>
      <c r="K2382" s="1">
        <v>11550</v>
      </c>
      <c r="L2382">
        <v>22.8</v>
      </c>
      <c r="M2382" s="2">
        <v>0.12</v>
      </c>
      <c r="N2382">
        <v>2016</v>
      </c>
      <c r="O2382" s="10">
        <f t="shared" si="116"/>
        <v>42581</v>
      </c>
      <c r="P2382">
        <f t="shared" si="117"/>
        <v>7</v>
      </c>
    </row>
    <row r="2383" spans="1:16" x14ac:dyDescent="0.2">
      <c r="A2383">
        <f t="shared" si="118"/>
        <v>2382</v>
      </c>
      <c r="B2383" t="s">
        <v>637</v>
      </c>
      <c r="C2383" t="s">
        <v>487</v>
      </c>
      <c r="D2383" t="s">
        <v>59</v>
      </c>
      <c r="E2383">
        <v>34.700000000000003</v>
      </c>
      <c r="F2383">
        <v>40.1</v>
      </c>
      <c r="G2383">
        <v>13.7</v>
      </c>
      <c r="H2383">
        <v>30.7</v>
      </c>
      <c r="I2383">
        <v>42.5</v>
      </c>
      <c r="J2383">
        <v>59.8</v>
      </c>
      <c r="K2383" s="1">
        <v>24954</v>
      </c>
      <c r="L2383">
        <v>12.7</v>
      </c>
      <c r="M2383" s="2">
        <v>0.06</v>
      </c>
      <c r="N2383">
        <v>2016</v>
      </c>
      <c r="O2383" s="10">
        <f t="shared" si="116"/>
        <v>42582</v>
      </c>
      <c r="P2383">
        <f t="shared" si="117"/>
        <v>1</v>
      </c>
    </row>
    <row r="2384" spans="1:16" x14ac:dyDescent="0.2">
      <c r="A2384">
        <f t="shared" si="118"/>
        <v>2383</v>
      </c>
      <c r="B2384" t="s">
        <v>637</v>
      </c>
      <c r="C2384" t="s">
        <v>693</v>
      </c>
      <c r="D2384" t="s">
        <v>62</v>
      </c>
      <c r="E2384">
        <v>17.8</v>
      </c>
      <c r="F2384">
        <v>53</v>
      </c>
      <c r="G2384">
        <v>10.3</v>
      </c>
      <c r="H2384">
        <v>44.7</v>
      </c>
      <c r="I2384">
        <v>31.7</v>
      </c>
      <c r="J2384">
        <v>59.8</v>
      </c>
      <c r="K2384" s="1">
        <v>22186</v>
      </c>
      <c r="L2384">
        <v>13.9</v>
      </c>
      <c r="M2384" s="2">
        <v>0.12</v>
      </c>
      <c r="N2384">
        <v>2016</v>
      </c>
      <c r="O2384" s="10">
        <f t="shared" si="116"/>
        <v>42583</v>
      </c>
      <c r="P2384">
        <f t="shared" si="117"/>
        <v>2</v>
      </c>
    </row>
    <row r="2385" spans="1:16" x14ac:dyDescent="0.2">
      <c r="A2385">
        <f t="shared" si="118"/>
        <v>2384</v>
      </c>
      <c r="B2385" t="s">
        <v>637</v>
      </c>
      <c r="C2385" t="s">
        <v>694</v>
      </c>
      <c r="D2385" t="s">
        <v>177</v>
      </c>
      <c r="E2385">
        <v>26.1</v>
      </c>
      <c r="F2385">
        <v>40.799999999999997</v>
      </c>
      <c r="G2385">
        <v>16.899999999999999</v>
      </c>
      <c r="H2385">
        <v>25.9</v>
      </c>
      <c r="I2385">
        <v>31.6</v>
      </c>
      <c r="J2385">
        <v>59.8</v>
      </c>
      <c r="K2385" s="1">
        <v>31035</v>
      </c>
      <c r="L2385">
        <v>17.899999999999999</v>
      </c>
      <c r="M2385" s="2">
        <v>0.12</v>
      </c>
      <c r="N2385">
        <v>2016</v>
      </c>
      <c r="O2385" s="10">
        <f t="shared" si="116"/>
        <v>42584</v>
      </c>
      <c r="P2385">
        <f t="shared" si="117"/>
        <v>3</v>
      </c>
    </row>
    <row r="2386" spans="1:16" x14ac:dyDescent="0.2">
      <c r="A2386">
        <f t="shared" si="118"/>
        <v>2385</v>
      </c>
      <c r="B2386" t="s">
        <v>637</v>
      </c>
      <c r="C2386" t="s">
        <v>695</v>
      </c>
      <c r="D2386" t="s">
        <v>177</v>
      </c>
      <c r="E2386">
        <v>22.9</v>
      </c>
      <c r="F2386">
        <v>37.1</v>
      </c>
      <c r="G2386">
        <v>14.1</v>
      </c>
      <c r="H2386">
        <v>46.9</v>
      </c>
      <c r="I2386">
        <v>32.299999999999997</v>
      </c>
      <c r="J2386">
        <v>59.8</v>
      </c>
      <c r="K2386" s="1">
        <v>29085</v>
      </c>
      <c r="L2386">
        <v>15.3</v>
      </c>
      <c r="M2386" s="2">
        <v>0.06</v>
      </c>
      <c r="N2386">
        <v>2016</v>
      </c>
      <c r="O2386" s="10">
        <f t="shared" si="116"/>
        <v>42585</v>
      </c>
      <c r="P2386">
        <f t="shared" si="117"/>
        <v>4</v>
      </c>
    </row>
    <row r="2387" spans="1:16" x14ac:dyDescent="0.2">
      <c r="A2387">
        <f t="shared" si="118"/>
        <v>2386</v>
      </c>
      <c r="B2387" t="s">
        <v>637</v>
      </c>
      <c r="C2387" t="s">
        <v>696</v>
      </c>
      <c r="D2387" t="s">
        <v>697</v>
      </c>
      <c r="E2387">
        <v>19.600000000000001</v>
      </c>
      <c r="F2387">
        <v>81.7</v>
      </c>
      <c r="G2387">
        <v>10.6</v>
      </c>
      <c r="H2387">
        <v>41.5</v>
      </c>
      <c r="I2387">
        <v>30.7</v>
      </c>
      <c r="J2387">
        <v>59.8</v>
      </c>
      <c r="K2387" s="1">
        <v>12920</v>
      </c>
      <c r="L2387">
        <v>10.9</v>
      </c>
      <c r="M2387" s="2">
        <v>0.25</v>
      </c>
      <c r="N2387">
        <v>2016</v>
      </c>
      <c r="O2387" s="10">
        <f t="shared" si="116"/>
        <v>42586</v>
      </c>
      <c r="P2387">
        <f t="shared" si="117"/>
        <v>5</v>
      </c>
    </row>
    <row r="2388" spans="1:16" x14ac:dyDescent="0.2">
      <c r="A2388">
        <f t="shared" si="118"/>
        <v>2387</v>
      </c>
      <c r="B2388" t="s">
        <v>637</v>
      </c>
      <c r="C2388" t="s">
        <v>698</v>
      </c>
      <c r="D2388" t="s">
        <v>177</v>
      </c>
      <c r="E2388">
        <v>21.5</v>
      </c>
      <c r="F2388">
        <v>32</v>
      </c>
      <c r="G2388">
        <v>14.9</v>
      </c>
      <c r="H2388">
        <v>32.6</v>
      </c>
      <c r="I2388">
        <v>36.700000000000003</v>
      </c>
      <c r="J2388">
        <v>59.8</v>
      </c>
      <c r="K2388" s="1">
        <v>64931</v>
      </c>
      <c r="L2388">
        <v>17.5</v>
      </c>
      <c r="M2388" s="2">
        <v>7.0000000000000007E-2</v>
      </c>
      <c r="N2388">
        <v>2016</v>
      </c>
      <c r="O2388" s="10">
        <f t="shared" si="116"/>
        <v>42587</v>
      </c>
      <c r="P2388">
        <f t="shared" si="117"/>
        <v>6</v>
      </c>
    </row>
    <row r="2389" spans="1:16" x14ac:dyDescent="0.2">
      <c r="A2389">
        <f t="shared" si="118"/>
        <v>2388</v>
      </c>
      <c r="B2389" t="s">
        <v>637</v>
      </c>
      <c r="C2389" t="s">
        <v>699</v>
      </c>
      <c r="D2389" t="s">
        <v>33</v>
      </c>
      <c r="E2389">
        <v>25.6</v>
      </c>
      <c r="F2389">
        <v>39.799999999999997</v>
      </c>
      <c r="G2389">
        <v>9.5</v>
      </c>
      <c r="H2389">
        <v>41.3</v>
      </c>
      <c r="I2389">
        <v>29.6</v>
      </c>
      <c r="J2389">
        <v>59.8</v>
      </c>
      <c r="K2389" s="1">
        <v>13438</v>
      </c>
      <c r="L2389">
        <v>5.4</v>
      </c>
      <c r="M2389" s="2">
        <v>0.05</v>
      </c>
      <c r="N2389">
        <v>2016</v>
      </c>
      <c r="O2389" s="10">
        <f t="shared" si="116"/>
        <v>42588</v>
      </c>
      <c r="P2389">
        <f t="shared" si="117"/>
        <v>7</v>
      </c>
    </row>
    <row r="2390" spans="1:16" x14ac:dyDescent="0.2">
      <c r="A2390">
        <f t="shared" si="118"/>
        <v>2389</v>
      </c>
      <c r="B2390" t="s">
        <v>637</v>
      </c>
      <c r="C2390" t="s">
        <v>700</v>
      </c>
      <c r="D2390" t="s">
        <v>59</v>
      </c>
      <c r="E2390">
        <v>19.2</v>
      </c>
      <c r="F2390">
        <v>16</v>
      </c>
      <c r="G2390">
        <v>13.7</v>
      </c>
      <c r="H2390">
        <v>45.8</v>
      </c>
      <c r="I2390">
        <v>75.3</v>
      </c>
      <c r="J2390">
        <v>59.8</v>
      </c>
      <c r="K2390" s="1">
        <v>36465</v>
      </c>
      <c r="L2390">
        <v>12.9</v>
      </c>
      <c r="M2390" s="2">
        <v>0.02</v>
      </c>
      <c r="N2390">
        <v>2016</v>
      </c>
      <c r="O2390" s="10">
        <f t="shared" si="116"/>
        <v>42589</v>
      </c>
      <c r="P2390">
        <f t="shared" si="117"/>
        <v>1</v>
      </c>
    </row>
    <row r="2391" spans="1:16" x14ac:dyDescent="0.2">
      <c r="A2391">
        <f t="shared" si="118"/>
        <v>2390</v>
      </c>
      <c r="B2391" t="s">
        <v>637</v>
      </c>
      <c r="C2391" t="s">
        <v>701</v>
      </c>
      <c r="D2391" t="s">
        <v>59</v>
      </c>
      <c r="E2391">
        <v>19.5</v>
      </c>
      <c r="F2391">
        <v>17.5</v>
      </c>
      <c r="G2391">
        <v>22.1</v>
      </c>
      <c r="H2391">
        <v>28.1</v>
      </c>
      <c r="I2391">
        <v>86.8</v>
      </c>
      <c r="J2391">
        <v>59.8</v>
      </c>
      <c r="K2391" s="1">
        <v>41438</v>
      </c>
      <c r="L2391">
        <v>17.7</v>
      </c>
      <c r="M2391" s="2">
        <v>0.03</v>
      </c>
      <c r="N2391">
        <v>2016</v>
      </c>
      <c r="O2391" s="10">
        <f t="shared" si="116"/>
        <v>42590</v>
      </c>
      <c r="P2391">
        <f t="shared" si="117"/>
        <v>2</v>
      </c>
    </row>
    <row r="2392" spans="1:16" x14ac:dyDescent="0.2">
      <c r="A2392">
        <f t="shared" si="118"/>
        <v>2391</v>
      </c>
      <c r="B2392" t="s">
        <v>637</v>
      </c>
      <c r="C2392" t="s">
        <v>702</v>
      </c>
      <c r="D2392" t="s">
        <v>456</v>
      </c>
      <c r="E2392">
        <v>16.3</v>
      </c>
      <c r="F2392">
        <v>37.9</v>
      </c>
      <c r="G2392">
        <v>15</v>
      </c>
      <c r="H2392">
        <v>38.700000000000003</v>
      </c>
      <c r="I2392">
        <v>44.8</v>
      </c>
      <c r="J2392">
        <v>59.8</v>
      </c>
      <c r="K2392" s="1">
        <v>14061</v>
      </c>
      <c r="L2392">
        <v>28.6</v>
      </c>
      <c r="M2392" s="2">
        <v>0.05</v>
      </c>
      <c r="N2392">
        <v>2016</v>
      </c>
      <c r="O2392" s="10">
        <f t="shared" si="116"/>
        <v>42591</v>
      </c>
      <c r="P2392">
        <f t="shared" si="117"/>
        <v>3</v>
      </c>
    </row>
    <row r="2393" spans="1:16" x14ac:dyDescent="0.2">
      <c r="A2393">
        <f t="shared" si="118"/>
        <v>2392</v>
      </c>
      <c r="B2393" t="s">
        <v>637</v>
      </c>
      <c r="C2393" t="s">
        <v>703</v>
      </c>
      <c r="D2393" t="s">
        <v>379</v>
      </c>
      <c r="E2393">
        <v>51.8</v>
      </c>
      <c r="F2393">
        <v>14.1</v>
      </c>
      <c r="G2393">
        <v>20</v>
      </c>
      <c r="H2393">
        <v>9.3000000000000007</v>
      </c>
      <c r="I2393">
        <v>30</v>
      </c>
      <c r="J2393">
        <v>59.8</v>
      </c>
      <c r="K2393" s="1">
        <v>13912</v>
      </c>
      <c r="L2393">
        <v>9</v>
      </c>
      <c r="M2393" s="2">
        <v>0.01</v>
      </c>
      <c r="N2393">
        <v>2016</v>
      </c>
      <c r="O2393" s="10">
        <f t="shared" si="116"/>
        <v>42592</v>
      </c>
      <c r="P2393">
        <f t="shared" si="117"/>
        <v>4</v>
      </c>
    </row>
    <row r="2394" spans="1:16" x14ac:dyDescent="0.2">
      <c r="A2394">
        <f t="shared" si="118"/>
        <v>2393</v>
      </c>
      <c r="B2394" t="s">
        <v>637</v>
      </c>
      <c r="C2394" t="s">
        <v>704</v>
      </c>
      <c r="D2394" t="s">
        <v>14</v>
      </c>
      <c r="E2394">
        <v>20.100000000000001</v>
      </c>
      <c r="F2394">
        <v>50.3</v>
      </c>
      <c r="G2394">
        <v>10.1</v>
      </c>
      <c r="H2394">
        <v>50.9</v>
      </c>
      <c r="I2394">
        <v>33.4</v>
      </c>
      <c r="J2394">
        <v>59.8</v>
      </c>
      <c r="K2394" s="1">
        <v>29396</v>
      </c>
      <c r="L2394">
        <v>10.5</v>
      </c>
      <c r="M2394" s="2">
        <v>0.1</v>
      </c>
      <c r="N2394">
        <v>2016</v>
      </c>
      <c r="O2394" s="10">
        <f t="shared" si="116"/>
        <v>42593</v>
      </c>
      <c r="P2394">
        <f t="shared" si="117"/>
        <v>5</v>
      </c>
    </row>
    <row r="2395" spans="1:16" x14ac:dyDescent="0.2">
      <c r="A2395">
        <f t="shared" si="118"/>
        <v>2394</v>
      </c>
      <c r="B2395" t="s">
        <v>637</v>
      </c>
      <c r="C2395" t="s">
        <v>705</v>
      </c>
      <c r="D2395" t="s">
        <v>59</v>
      </c>
      <c r="E2395">
        <v>36.5</v>
      </c>
      <c r="F2395">
        <v>14.7</v>
      </c>
      <c r="G2395">
        <v>34.4</v>
      </c>
      <c r="H2395">
        <v>12.2</v>
      </c>
      <c r="I2395">
        <v>100</v>
      </c>
      <c r="J2395">
        <v>59.8</v>
      </c>
      <c r="K2395" s="1">
        <v>29693</v>
      </c>
      <c r="L2395">
        <v>12.2</v>
      </c>
      <c r="M2395" s="2">
        <v>0.01</v>
      </c>
      <c r="N2395">
        <v>2016</v>
      </c>
      <c r="O2395" s="10">
        <f t="shared" si="116"/>
        <v>42594</v>
      </c>
      <c r="P2395">
        <f t="shared" si="117"/>
        <v>6</v>
      </c>
    </row>
    <row r="2396" spans="1:16" x14ac:dyDescent="0.2">
      <c r="A2396">
        <f t="shared" si="118"/>
        <v>2395</v>
      </c>
      <c r="B2396" t="s">
        <v>637</v>
      </c>
      <c r="C2396" t="s">
        <v>446</v>
      </c>
      <c r="D2396" t="s">
        <v>44</v>
      </c>
      <c r="E2396">
        <v>34.9</v>
      </c>
      <c r="F2396">
        <v>19.399999999999999</v>
      </c>
      <c r="G2396">
        <v>24.1</v>
      </c>
      <c r="H2396">
        <v>16.899999999999999</v>
      </c>
      <c r="I2396">
        <v>39.9</v>
      </c>
      <c r="J2396">
        <v>59.8</v>
      </c>
      <c r="K2396" s="1">
        <v>5865</v>
      </c>
      <c r="L2396">
        <v>14.4</v>
      </c>
      <c r="M2396" s="2">
        <v>0.05</v>
      </c>
      <c r="N2396">
        <v>2016</v>
      </c>
      <c r="O2396" s="10">
        <f t="shared" si="116"/>
        <v>42595</v>
      </c>
      <c r="P2396">
        <f t="shared" si="117"/>
        <v>7</v>
      </c>
    </row>
    <row r="2397" spans="1:16" x14ac:dyDescent="0.2">
      <c r="A2397">
        <f t="shared" si="118"/>
        <v>2396</v>
      </c>
      <c r="B2397" t="s">
        <v>637</v>
      </c>
      <c r="C2397" t="s">
        <v>706</v>
      </c>
      <c r="D2397" t="s">
        <v>14</v>
      </c>
      <c r="E2397">
        <v>31.6</v>
      </c>
      <c r="F2397">
        <v>37.700000000000003</v>
      </c>
      <c r="G2397">
        <v>13.4</v>
      </c>
      <c r="H2397">
        <v>29.9</v>
      </c>
      <c r="I2397">
        <v>32.9</v>
      </c>
      <c r="J2397">
        <v>59.8</v>
      </c>
      <c r="K2397" s="1">
        <v>19465</v>
      </c>
      <c r="L2397">
        <v>17.5</v>
      </c>
      <c r="M2397" s="2">
        <v>0.09</v>
      </c>
      <c r="N2397">
        <v>2016</v>
      </c>
      <c r="O2397" s="10">
        <f t="shared" si="116"/>
        <v>42596</v>
      </c>
      <c r="P2397">
        <f t="shared" si="117"/>
        <v>1</v>
      </c>
    </row>
    <row r="2398" spans="1:16" x14ac:dyDescent="0.2">
      <c r="A2398">
        <f t="shared" si="118"/>
        <v>2397</v>
      </c>
      <c r="B2398" t="s">
        <v>637</v>
      </c>
      <c r="C2398" t="s">
        <v>707</v>
      </c>
      <c r="D2398" t="s">
        <v>59</v>
      </c>
      <c r="E2398">
        <v>28.9</v>
      </c>
      <c r="F2398">
        <v>37.200000000000003</v>
      </c>
      <c r="G2398">
        <v>29.2</v>
      </c>
      <c r="H2398">
        <v>13.1</v>
      </c>
      <c r="I2398">
        <v>63.5</v>
      </c>
      <c r="J2398">
        <v>59.8</v>
      </c>
      <c r="K2398" s="1">
        <v>37394</v>
      </c>
      <c r="L2398">
        <v>13.5</v>
      </c>
      <c r="M2398" s="2">
        <v>0.1</v>
      </c>
      <c r="N2398">
        <v>2016</v>
      </c>
      <c r="O2398" s="10">
        <f t="shared" si="116"/>
        <v>42597</v>
      </c>
      <c r="P2398">
        <f t="shared" si="117"/>
        <v>2</v>
      </c>
    </row>
    <row r="2399" spans="1:16" x14ac:dyDescent="0.2">
      <c r="A2399">
        <f t="shared" si="118"/>
        <v>2398</v>
      </c>
      <c r="B2399" t="s">
        <v>637</v>
      </c>
      <c r="C2399" t="s">
        <v>708</v>
      </c>
      <c r="D2399" t="s">
        <v>14</v>
      </c>
      <c r="E2399">
        <v>29.7</v>
      </c>
      <c r="F2399">
        <v>43.8</v>
      </c>
      <c r="G2399">
        <v>12.9</v>
      </c>
      <c r="H2399">
        <v>24.6</v>
      </c>
      <c r="I2399">
        <v>71.7</v>
      </c>
      <c r="J2399">
        <v>59.8</v>
      </c>
      <c r="K2399" s="1">
        <v>4597</v>
      </c>
      <c r="L2399">
        <v>12.5</v>
      </c>
      <c r="M2399" s="2">
        <v>0.25</v>
      </c>
      <c r="N2399">
        <v>2016</v>
      </c>
      <c r="O2399" s="10">
        <f t="shared" si="116"/>
        <v>42598</v>
      </c>
      <c r="P2399">
        <f t="shared" si="117"/>
        <v>3</v>
      </c>
    </row>
    <row r="2400" spans="1:16" x14ac:dyDescent="0.2">
      <c r="A2400">
        <f t="shared" si="118"/>
        <v>2399</v>
      </c>
      <c r="B2400" t="s">
        <v>637</v>
      </c>
      <c r="C2400" t="s">
        <v>709</v>
      </c>
      <c r="D2400" t="s">
        <v>710</v>
      </c>
      <c r="E2400">
        <v>18.8</v>
      </c>
      <c r="F2400">
        <v>95</v>
      </c>
      <c r="G2400">
        <v>14.8</v>
      </c>
      <c r="H2400">
        <v>21.7</v>
      </c>
      <c r="I2400">
        <v>30.1</v>
      </c>
      <c r="J2400">
        <v>59.8</v>
      </c>
      <c r="K2400" s="1">
        <v>9221</v>
      </c>
      <c r="L2400">
        <v>12.5</v>
      </c>
      <c r="M2400" s="2">
        <v>0.26</v>
      </c>
      <c r="N2400">
        <v>2016</v>
      </c>
      <c r="O2400" s="10">
        <f t="shared" si="116"/>
        <v>42599</v>
      </c>
      <c r="P2400">
        <f t="shared" si="117"/>
        <v>4</v>
      </c>
    </row>
    <row r="2401" spans="1:16" x14ac:dyDescent="0.2">
      <c r="A2401">
        <f t="shared" si="118"/>
        <v>2400</v>
      </c>
      <c r="B2401" t="s">
        <v>637</v>
      </c>
      <c r="C2401" t="s">
        <v>404</v>
      </c>
      <c r="D2401" t="s">
        <v>368</v>
      </c>
      <c r="E2401">
        <v>26.1</v>
      </c>
      <c r="F2401">
        <v>41.6</v>
      </c>
      <c r="G2401">
        <v>15.8</v>
      </c>
      <c r="H2401">
        <v>42.2</v>
      </c>
      <c r="I2401">
        <v>28.5</v>
      </c>
      <c r="J2401">
        <v>59.8</v>
      </c>
      <c r="K2401" s="1">
        <v>49292</v>
      </c>
      <c r="L2401">
        <v>14.1</v>
      </c>
      <c r="M2401" s="2">
        <v>7.0000000000000007E-2</v>
      </c>
      <c r="N2401">
        <v>2016</v>
      </c>
      <c r="O2401" s="10">
        <f t="shared" si="116"/>
        <v>42600</v>
      </c>
      <c r="P2401">
        <f t="shared" si="117"/>
        <v>5</v>
      </c>
    </row>
    <row r="2402" spans="1:16" x14ac:dyDescent="0.2">
      <c r="A2402">
        <f t="shared" si="118"/>
        <v>2401</v>
      </c>
      <c r="B2402" t="s">
        <v>637</v>
      </c>
      <c r="C2402" t="s">
        <v>711</v>
      </c>
      <c r="D2402" t="s">
        <v>14</v>
      </c>
      <c r="E2402">
        <v>17.3</v>
      </c>
      <c r="F2402">
        <v>26</v>
      </c>
      <c r="G2402">
        <v>13.8</v>
      </c>
      <c r="H2402">
        <v>45.5</v>
      </c>
      <c r="I2402">
        <v>29</v>
      </c>
      <c r="J2402">
        <v>59.8</v>
      </c>
      <c r="K2402" s="1">
        <v>22542</v>
      </c>
      <c r="L2402">
        <v>18.399999999999999</v>
      </c>
      <c r="M2402" s="2">
        <v>0.05</v>
      </c>
      <c r="N2402">
        <v>2016</v>
      </c>
      <c r="O2402" s="10">
        <f t="shared" si="116"/>
        <v>42601</v>
      </c>
      <c r="P2402">
        <f t="shared" si="117"/>
        <v>6</v>
      </c>
    </row>
    <row r="2403" spans="1:16" x14ac:dyDescent="0.2">
      <c r="A2403">
        <f t="shared" si="118"/>
        <v>2402</v>
      </c>
      <c r="B2403" t="s">
        <v>637</v>
      </c>
      <c r="C2403" t="s">
        <v>712</v>
      </c>
      <c r="D2403" t="s">
        <v>59</v>
      </c>
      <c r="E2403">
        <v>28.7</v>
      </c>
      <c r="F2403">
        <v>25.8</v>
      </c>
      <c r="G2403">
        <v>22.5</v>
      </c>
      <c r="H2403">
        <v>25.5</v>
      </c>
      <c r="I2403">
        <v>70.400000000000006</v>
      </c>
      <c r="J2403">
        <v>59.8</v>
      </c>
      <c r="K2403" s="1">
        <v>29863</v>
      </c>
      <c r="L2403">
        <v>12.3</v>
      </c>
      <c r="M2403" s="2">
        <v>0.04</v>
      </c>
      <c r="N2403">
        <v>2016</v>
      </c>
      <c r="O2403" s="10">
        <f t="shared" si="116"/>
        <v>42602</v>
      </c>
      <c r="P2403">
        <f t="shared" si="117"/>
        <v>7</v>
      </c>
    </row>
    <row r="2404" spans="1:16" x14ac:dyDescent="0.2">
      <c r="A2404">
        <f t="shared" si="118"/>
        <v>2403</v>
      </c>
      <c r="B2404" t="s">
        <v>637</v>
      </c>
      <c r="C2404" t="s">
        <v>459</v>
      </c>
      <c r="D2404" t="s">
        <v>177</v>
      </c>
      <c r="E2404">
        <v>20.100000000000001</v>
      </c>
      <c r="F2404">
        <v>33.5</v>
      </c>
      <c r="G2404">
        <v>12.7</v>
      </c>
      <c r="H2404">
        <v>49.5</v>
      </c>
      <c r="I2404">
        <v>36.700000000000003</v>
      </c>
      <c r="J2404">
        <v>59.8</v>
      </c>
      <c r="K2404" s="1">
        <v>31046</v>
      </c>
      <c r="L2404">
        <v>11.8</v>
      </c>
      <c r="M2404" s="2">
        <v>0.05</v>
      </c>
      <c r="N2404">
        <v>2016</v>
      </c>
      <c r="O2404" s="10">
        <f t="shared" si="116"/>
        <v>42603</v>
      </c>
      <c r="P2404">
        <f t="shared" si="117"/>
        <v>1</v>
      </c>
    </row>
    <row r="2405" spans="1:16" x14ac:dyDescent="0.2">
      <c r="A2405">
        <f t="shared" si="118"/>
        <v>2404</v>
      </c>
      <c r="B2405" t="s">
        <v>713</v>
      </c>
      <c r="C2405" t="s">
        <v>714</v>
      </c>
      <c r="D2405" t="s">
        <v>177</v>
      </c>
      <c r="E2405">
        <v>18.3</v>
      </c>
      <c r="F2405">
        <v>23.4</v>
      </c>
      <c r="G2405">
        <v>10</v>
      </c>
      <c r="H2405">
        <v>16.600000000000001</v>
      </c>
      <c r="I2405">
        <v>38.200000000000003</v>
      </c>
      <c r="J2405">
        <v>59.8</v>
      </c>
      <c r="K2405" s="1">
        <v>17062</v>
      </c>
      <c r="L2405">
        <v>13</v>
      </c>
      <c r="M2405" s="2">
        <v>0.02</v>
      </c>
      <c r="N2405">
        <v>2016</v>
      </c>
      <c r="O2405" s="10">
        <f t="shared" si="116"/>
        <v>42604</v>
      </c>
      <c r="P2405">
        <f t="shared" si="117"/>
        <v>2</v>
      </c>
    </row>
    <row r="2406" spans="1:16" x14ac:dyDescent="0.2">
      <c r="A2406">
        <f t="shared" si="118"/>
        <v>2405</v>
      </c>
      <c r="B2406" t="s">
        <v>713</v>
      </c>
      <c r="C2406" t="s">
        <v>715</v>
      </c>
      <c r="D2406" t="s">
        <v>368</v>
      </c>
      <c r="E2406">
        <v>20</v>
      </c>
      <c r="F2406">
        <v>25.7</v>
      </c>
      <c r="G2406">
        <v>11</v>
      </c>
      <c r="H2406">
        <v>15.3</v>
      </c>
      <c r="I2406">
        <v>28.7</v>
      </c>
      <c r="J2406">
        <v>59.8</v>
      </c>
      <c r="K2406" s="1">
        <v>40633</v>
      </c>
      <c r="L2406">
        <v>15.6</v>
      </c>
      <c r="M2406" s="2">
        <v>0.01</v>
      </c>
      <c r="N2406">
        <v>2016</v>
      </c>
      <c r="O2406" s="10">
        <f t="shared" si="116"/>
        <v>42605</v>
      </c>
      <c r="P2406">
        <f t="shared" si="117"/>
        <v>3</v>
      </c>
    </row>
    <row r="2407" spans="1:16" x14ac:dyDescent="0.2">
      <c r="A2407">
        <f t="shared" si="118"/>
        <v>2406</v>
      </c>
      <c r="B2407" t="s">
        <v>713</v>
      </c>
      <c r="C2407" t="s">
        <v>716</v>
      </c>
      <c r="D2407" t="s">
        <v>368</v>
      </c>
      <c r="E2407">
        <v>14.2</v>
      </c>
      <c r="F2407">
        <v>17.899999999999999</v>
      </c>
      <c r="G2407">
        <v>3.7</v>
      </c>
      <c r="H2407">
        <v>35.700000000000003</v>
      </c>
      <c r="I2407">
        <v>49</v>
      </c>
      <c r="J2407">
        <v>59.8</v>
      </c>
      <c r="K2407" s="1">
        <v>35569</v>
      </c>
      <c r="L2407">
        <v>17</v>
      </c>
      <c r="M2407" s="2">
        <v>0.01</v>
      </c>
      <c r="N2407">
        <v>2016</v>
      </c>
      <c r="O2407" s="10">
        <f t="shared" si="116"/>
        <v>42606</v>
      </c>
      <c r="P2407">
        <f t="shared" si="117"/>
        <v>4</v>
      </c>
    </row>
    <row r="2408" spans="1:16" x14ac:dyDescent="0.2">
      <c r="A2408">
        <f t="shared" si="118"/>
        <v>2407</v>
      </c>
      <c r="B2408" t="s">
        <v>713</v>
      </c>
      <c r="C2408" t="s">
        <v>717</v>
      </c>
      <c r="D2408" t="s">
        <v>47</v>
      </c>
      <c r="E2408">
        <v>19.5</v>
      </c>
      <c r="F2408">
        <v>20</v>
      </c>
      <c r="G2408">
        <v>11.9</v>
      </c>
      <c r="H2408">
        <v>23.9</v>
      </c>
      <c r="I2408">
        <v>45.7</v>
      </c>
      <c r="J2408">
        <v>59.8</v>
      </c>
      <c r="K2408" s="1">
        <v>12706</v>
      </c>
      <c r="L2408">
        <v>11.3</v>
      </c>
      <c r="M2408" s="2">
        <v>0.02</v>
      </c>
      <c r="N2408">
        <v>2016</v>
      </c>
      <c r="O2408" s="10">
        <f t="shared" si="116"/>
        <v>42607</v>
      </c>
      <c r="P2408">
        <f t="shared" si="117"/>
        <v>5</v>
      </c>
    </row>
    <row r="2409" spans="1:16" x14ac:dyDescent="0.2">
      <c r="A2409">
        <f t="shared" si="118"/>
        <v>2408</v>
      </c>
      <c r="B2409" t="s">
        <v>713</v>
      </c>
      <c r="C2409" t="s">
        <v>718</v>
      </c>
      <c r="D2409" t="s">
        <v>177</v>
      </c>
      <c r="E2409">
        <v>17.600000000000001</v>
      </c>
      <c r="F2409">
        <v>50</v>
      </c>
      <c r="G2409">
        <v>11.2</v>
      </c>
      <c r="H2409">
        <v>28.3</v>
      </c>
      <c r="I2409">
        <v>43.3</v>
      </c>
      <c r="J2409">
        <v>59.8</v>
      </c>
      <c r="K2409" s="1">
        <v>30812</v>
      </c>
      <c r="L2409">
        <v>25.1</v>
      </c>
      <c r="M2409" s="2">
        <v>0.18</v>
      </c>
      <c r="N2409">
        <v>2016</v>
      </c>
      <c r="O2409" s="10">
        <f t="shared" si="116"/>
        <v>42608</v>
      </c>
      <c r="P2409">
        <f t="shared" si="117"/>
        <v>6</v>
      </c>
    </row>
    <row r="2410" spans="1:16" x14ac:dyDescent="0.2">
      <c r="A2410">
        <f t="shared" si="118"/>
        <v>2409</v>
      </c>
      <c r="B2410" t="s">
        <v>713</v>
      </c>
      <c r="C2410" t="s">
        <v>183</v>
      </c>
      <c r="D2410" t="s">
        <v>184</v>
      </c>
      <c r="E2410">
        <v>20.3</v>
      </c>
      <c r="F2410">
        <v>33.700000000000003</v>
      </c>
      <c r="G2410">
        <v>8.1999999999999993</v>
      </c>
      <c r="H2410">
        <v>14.1</v>
      </c>
      <c r="I2410">
        <v>29.7</v>
      </c>
      <c r="J2410">
        <v>59.8</v>
      </c>
      <c r="K2410" s="1">
        <v>127431</v>
      </c>
      <c r="L2410">
        <v>23.3</v>
      </c>
      <c r="M2410" s="2">
        <v>0.01</v>
      </c>
      <c r="N2410">
        <v>2016</v>
      </c>
      <c r="O2410" s="10">
        <f t="shared" si="116"/>
        <v>42609</v>
      </c>
      <c r="P2410">
        <f t="shared" si="117"/>
        <v>7</v>
      </c>
    </row>
    <row r="2411" spans="1:16" x14ac:dyDescent="0.2">
      <c r="A2411">
        <f t="shared" si="118"/>
        <v>2410</v>
      </c>
      <c r="B2411" t="s">
        <v>713</v>
      </c>
      <c r="C2411" t="s">
        <v>719</v>
      </c>
      <c r="D2411" t="s">
        <v>643</v>
      </c>
      <c r="E2411">
        <v>24.9</v>
      </c>
      <c r="F2411">
        <v>46.9</v>
      </c>
      <c r="G2411">
        <v>13.6</v>
      </c>
      <c r="H2411">
        <v>7</v>
      </c>
      <c r="I2411">
        <v>28.2</v>
      </c>
      <c r="J2411">
        <v>59.8</v>
      </c>
      <c r="K2411" s="1">
        <v>25724</v>
      </c>
      <c r="L2411">
        <v>33</v>
      </c>
      <c r="M2411" s="2">
        <v>0.05</v>
      </c>
      <c r="N2411">
        <v>2016</v>
      </c>
      <c r="O2411" s="10">
        <f t="shared" si="116"/>
        <v>42610</v>
      </c>
      <c r="P2411">
        <f t="shared" si="117"/>
        <v>1</v>
      </c>
    </row>
    <row r="2412" spans="1:16" x14ac:dyDescent="0.2">
      <c r="A2412">
        <f t="shared" si="118"/>
        <v>2411</v>
      </c>
      <c r="B2412" t="s">
        <v>713</v>
      </c>
      <c r="C2412" t="s">
        <v>720</v>
      </c>
      <c r="D2412" t="s">
        <v>366</v>
      </c>
      <c r="E2412">
        <v>28.3</v>
      </c>
      <c r="F2412">
        <v>18.7</v>
      </c>
      <c r="G2412">
        <v>10</v>
      </c>
      <c r="H2412">
        <v>20.9</v>
      </c>
      <c r="I2412">
        <v>29.6</v>
      </c>
      <c r="J2412">
        <v>59.8</v>
      </c>
      <c r="K2412" s="1">
        <v>11197</v>
      </c>
      <c r="L2412">
        <v>10.5</v>
      </c>
      <c r="M2412" s="2">
        <v>0.02</v>
      </c>
      <c r="N2412">
        <v>2016</v>
      </c>
      <c r="O2412" s="10">
        <f t="shared" si="116"/>
        <v>42611</v>
      </c>
      <c r="P2412">
        <f t="shared" si="117"/>
        <v>2</v>
      </c>
    </row>
    <row r="2413" spans="1:16" x14ac:dyDescent="0.2">
      <c r="A2413">
        <f t="shared" si="118"/>
        <v>2412</v>
      </c>
      <c r="B2413" t="s">
        <v>713</v>
      </c>
      <c r="C2413" t="s">
        <v>721</v>
      </c>
      <c r="D2413" t="s">
        <v>710</v>
      </c>
      <c r="E2413">
        <v>12.4</v>
      </c>
      <c r="F2413">
        <v>95.6</v>
      </c>
      <c r="G2413">
        <v>10.6</v>
      </c>
      <c r="H2413">
        <v>13.3</v>
      </c>
      <c r="I2413">
        <v>33.299999999999997</v>
      </c>
      <c r="J2413">
        <v>59.8</v>
      </c>
      <c r="K2413" s="1">
        <v>5226</v>
      </c>
      <c r="L2413">
        <v>14.1</v>
      </c>
      <c r="M2413" s="2">
        <v>0.82</v>
      </c>
      <c r="N2413">
        <v>2016</v>
      </c>
      <c r="O2413" s="10">
        <f t="shared" si="116"/>
        <v>42612</v>
      </c>
      <c r="P2413">
        <f t="shared" si="117"/>
        <v>3</v>
      </c>
    </row>
    <row r="2414" spans="1:16" x14ac:dyDescent="0.2">
      <c r="A2414">
        <f t="shared" si="118"/>
        <v>2413</v>
      </c>
      <c r="B2414" t="s">
        <v>713</v>
      </c>
      <c r="C2414" t="s">
        <v>722</v>
      </c>
      <c r="D2414" t="s">
        <v>366</v>
      </c>
      <c r="E2414">
        <v>20.399999999999999</v>
      </c>
      <c r="F2414">
        <v>29.6</v>
      </c>
      <c r="G2414">
        <v>5.8</v>
      </c>
      <c r="H2414">
        <v>20.7</v>
      </c>
      <c r="I2414">
        <v>28</v>
      </c>
      <c r="J2414">
        <v>59.8</v>
      </c>
      <c r="K2414" s="1">
        <v>17273</v>
      </c>
      <c r="L2414">
        <v>6.6</v>
      </c>
      <c r="M2414" s="2">
        <v>0.08</v>
      </c>
      <c r="N2414">
        <v>2016</v>
      </c>
      <c r="O2414" s="10">
        <f t="shared" si="116"/>
        <v>42613</v>
      </c>
      <c r="P2414">
        <f t="shared" si="117"/>
        <v>4</v>
      </c>
    </row>
    <row r="2415" spans="1:16" x14ac:dyDescent="0.2">
      <c r="A2415">
        <f t="shared" si="118"/>
        <v>2414</v>
      </c>
      <c r="B2415" t="s">
        <v>713</v>
      </c>
      <c r="C2415" t="s">
        <v>723</v>
      </c>
      <c r="D2415" t="s">
        <v>142</v>
      </c>
      <c r="E2415">
        <v>12.2</v>
      </c>
      <c r="F2415">
        <v>14.3</v>
      </c>
      <c r="G2415">
        <v>22.6</v>
      </c>
      <c r="H2415">
        <v>10.9</v>
      </c>
      <c r="I2415">
        <v>100</v>
      </c>
      <c r="J2415">
        <v>59.8</v>
      </c>
      <c r="K2415" s="1">
        <v>379231</v>
      </c>
      <c r="L2415">
        <v>162.6</v>
      </c>
      <c r="M2415" s="2">
        <v>0.01</v>
      </c>
      <c r="N2415">
        <v>2016</v>
      </c>
      <c r="O2415" s="10">
        <f t="shared" si="116"/>
        <v>42614</v>
      </c>
      <c r="P2415">
        <f t="shared" si="117"/>
        <v>5</v>
      </c>
    </row>
    <row r="2416" spans="1:16" x14ac:dyDescent="0.2">
      <c r="A2416">
        <f t="shared" si="118"/>
        <v>2415</v>
      </c>
      <c r="B2416" t="s">
        <v>713</v>
      </c>
      <c r="C2416" t="s">
        <v>724</v>
      </c>
      <c r="D2416" t="s">
        <v>366</v>
      </c>
      <c r="E2416">
        <v>34.799999999999997</v>
      </c>
      <c r="F2416">
        <v>7.2</v>
      </c>
      <c r="G2416">
        <v>6.9</v>
      </c>
      <c r="H2416">
        <v>1.2</v>
      </c>
      <c r="I2416">
        <v>31.3</v>
      </c>
      <c r="J2416">
        <v>59.8</v>
      </c>
      <c r="K2416" s="1">
        <v>10407</v>
      </c>
      <c r="L2416">
        <v>20.2</v>
      </c>
      <c r="M2416" s="2">
        <v>0.03</v>
      </c>
      <c r="N2416">
        <v>2016</v>
      </c>
      <c r="O2416" s="10">
        <f t="shared" si="116"/>
        <v>42615</v>
      </c>
      <c r="P2416">
        <f t="shared" si="117"/>
        <v>6</v>
      </c>
    </row>
    <row r="2417" spans="1:16" x14ac:dyDescent="0.2">
      <c r="A2417">
        <f t="shared" si="118"/>
        <v>2416</v>
      </c>
      <c r="B2417" t="s">
        <v>713</v>
      </c>
      <c r="C2417" t="s">
        <v>725</v>
      </c>
      <c r="D2417" t="s">
        <v>506</v>
      </c>
      <c r="E2417">
        <v>18.100000000000001</v>
      </c>
      <c r="F2417">
        <v>42</v>
      </c>
      <c r="G2417">
        <v>21.1</v>
      </c>
      <c r="H2417">
        <v>14.8</v>
      </c>
      <c r="I2417">
        <v>43.6</v>
      </c>
      <c r="J2417">
        <v>59.8</v>
      </c>
      <c r="K2417" s="1">
        <v>38872</v>
      </c>
      <c r="L2417">
        <v>23</v>
      </c>
      <c r="M2417" s="2">
        <v>0.01</v>
      </c>
      <c r="N2417">
        <v>2016</v>
      </c>
      <c r="O2417" s="10">
        <f t="shared" si="116"/>
        <v>42616</v>
      </c>
      <c r="P2417">
        <f t="shared" si="117"/>
        <v>7</v>
      </c>
    </row>
    <row r="2418" spans="1:16" x14ac:dyDescent="0.2">
      <c r="A2418">
        <f t="shared" si="118"/>
        <v>2417</v>
      </c>
      <c r="B2418" t="s">
        <v>713</v>
      </c>
      <c r="C2418" t="s">
        <v>726</v>
      </c>
      <c r="D2418" t="s">
        <v>344</v>
      </c>
      <c r="E2418">
        <v>22.6</v>
      </c>
      <c r="F2418">
        <v>36.6</v>
      </c>
      <c r="G2418">
        <v>15</v>
      </c>
      <c r="H2418">
        <v>29.5</v>
      </c>
      <c r="I2418">
        <v>33.6</v>
      </c>
      <c r="J2418">
        <v>59.8</v>
      </c>
      <c r="K2418" s="1">
        <v>46288</v>
      </c>
      <c r="L2418">
        <v>22.2</v>
      </c>
      <c r="M2418" s="2">
        <v>0.09</v>
      </c>
      <c r="N2418">
        <v>2016</v>
      </c>
      <c r="O2418" s="10">
        <f t="shared" si="116"/>
        <v>42617</v>
      </c>
      <c r="P2418">
        <f t="shared" si="117"/>
        <v>1</v>
      </c>
    </row>
    <row r="2419" spans="1:16" x14ac:dyDescent="0.2">
      <c r="A2419">
        <f t="shared" si="118"/>
        <v>2418</v>
      </c>
      <c r="B2419" t="s">
        <v>713</v>
      </c>
      <c r="C2419" t="s">
        <v>727</v>
      </c>
      <c r="D2419" t="s">
        <v>135</v>
      </c>
      <c r="E2419">
        <v>14.4</v>
      </c>
      <c r="F2419">
        <v>18.3</v>
      </c>
      <c r="G2419">
        <v>15.9</v>
      </c>
      <c r="H2419">
        <v>30.5</v>
      </c>
      <c r="I2419">
        <v>38.4</v>
      </c>
      <c r="J2419">
        <v>59.8</v>
      </c>
      <c r="K2419" s="1">
        <v>12119</v>
      </c>
      <c r="L2419">
        <v>26.3</v>
      </c>
      <c r="M2419" s="2">
        <v>0.03</v>
      </c>
      <c r="N2419">
        <v>2016</v>
      </c>
      <c r="O2419" s="10">
        <f t="shared" si="116"/>
        <v>42618</v>
      </c>
      <c r="P2419">
        <f t="shared" si="117"/>
        <v>2</v>
      </c>
    </row>
    <row r="2420" spans="1:16" x14ac:dyDescent="0.2">
      <c r="A2420">
        <f t="shared" si="118"/>
        <v>2419</v>
      </c>
      <c r="B2420" t="s">
        <v>713</v>
      </c>
      <c r="C2420" t="s">
        <v>728</v>
      </c>
      <c r="D2420" t="s">
        <v>344</v>
      </c>
      <c r="E2420">
        <v>13.4</v>
      </c>
      <c r="F2420">
        <v>39.200000000000003</v>
      </c>
      <c r="G2420">
        <v>18.8</v>
      </c>
      <c r="H2420">
        <v>31.2</v>
      </c>
      <c r="I2420">
        <v>66.5</v>
      </c>
      <c r="J2420">
        <v>59.8</v>
      </c>
      <c r="K2420" s="1">
        <v>13167</v>
      </c>
      <c r="L2420">
        <v>57.5</v>
      </c>
      <c r="M2420" s="2">
        <v>0.06</v>
      </c>
      <c r="N2420">
        <v>2016</v>
      </c>
      <c r="O2420" s="10">
        <f t="shared" si="116"/>
        <v>42619</v>
      </c>
      <c r="P2420">
        <f t="shared" si="117"/>
        <v>3</v>
      </c>
    </row>
    <row r="2421" spans="1:16" x14ac:dyDescent="0.2">
      <c r="A2421">
        <f t="shared" si="118"/>
        <v>2420</v>
      </c>
      <c r="B2421" t="s">
        <v>713</v>
      </c>
      <c r="C2421" t="s">
        <v>729</v>
      </c>
      <c r="D2421" t="s">
        <v>181</v>
      </c>
      <c r="E2421">
        <v>17.3</v>
      </c>
      <c r="F2421">
        <v>95.6</v>
      </c>
      <c r="G2421">
        <v>9.8000000000000007</v>
      </c>
      <c r="H2421">
        <v>21.7</v>
      </c>
      <c r="I2421">
        <v>28.5</v>
      </c>
      <c r="J2421">
        <v>59.8</v>
      </c>
      <c r="K2421" s="1">
        <v>18981</v>
      </c>
      <c r="L2421">
        <v>18.100000000000001</v>
      </c>
      <c r="M2421" s="2">
        <v>0.38</v>
      </c>
      <c r="N2421">
        <v>2016</v>
      </c>
      <c r="O2421" s="10">
        <f t="shared" si="116"/>
        <v>42620</v>
      </c>
      <c r="P2421">
        <f t="shared" si="117"/>
        <v>4</v>
      </c>
    </row>
    <row r="2422" spans="1:16" x14ac:dyDescent="0.2">
      <c r="A2422">
        <f t="shared" si="118"/>
        <v>2421</v>
      </c>
      <c r="B2422" t="s">
        <v>713</v>
      </c>
      <c r="C2422" t="s">
        <v>730</v>
      </c>
      <c r="D2422" t="s">
        <v>442</v>
      </c>
      <c r="E2422">
        <v>16.7</v>
      </c>
      <c r="F2422">
        <v>45.2</v>
      </c>
      <c r="G2422">
        <v>9.6999999999999993</v>
      </c>
      <c r="H2422">
        <v>14.2</v>
      </c>
      <c r="I2422">
        <v>41.1</v>
      </c>
      <c r="J2422">
        <v>59.8</v>
      </c>
      <c r="K2422" s="1">
        <v>13794</v>
      </c>
      <c r="L2422">
        <v>17.8</v>
      </c>
      <c r="M2422" s="2">
        <v>0.01</v>
      </c>
      <c r="N2422">
        <v>2016</v>
      </c>
      <c r="O2422" s="10">
        <f t="shared" si="116"/>
        <v>42621</v>
      </c>
      <c r="P2422">
        <f t="shared" si="117"/>
        <v>5</v>
      </c>
    </row>
    <row r="2423" spans="1:16" x14ac:dyDescent="0.2">
      <c r="A2423">
        <f t="shared" si="118"/>
        <v>2422</v>
      </c>
      <c r="B2423" t="s">
        <v>713</v>
      </c>
      <c r="C2423" t="s">
        <v>731</v>
      </c>
      <c r="D2423" t="s">
        <v>59</v>
      </c>
      <c r="E2423">
        <v>25.9</v>
      </c>
      <c r="F2423">
        <v>16.899999999999999</v>
      </c>
      <c r="G2423">
        <v>21.7</v>
      </c>
      <c r="H2423">
        <v>9.1</v>
      </c>
      <c r="I2423">
        <v>87.6</v>
      </c>
      <c r="J2423">
        <v>59.8</v>
      </c>
      <c r="K2423">
        <v>23873.8</v>
      </c>
      <c r="L2423">
        <v>18.399999999999999</v>
      </c>
      <c r="M2423" s="2">
        <v>0.25</v>
      </c>
      <c r="N2423">
        <v>2016</v>
      </c>
      <c r="O2423" s="10">
        <f t="shared" si="116"/>
        <v>42622</v>
      </c>
      <c r="P2423">
        <f t="shared" si="117"/>
        <v>6</v>
      </c>
    </row>
    <row r="2424" spans="1:16" x14ac:dyDescent="0.2">
      <c r="A2424">
        <f t="shared" si="118"/>
        <v>2423</v>
      </c>
      <c r="B2424" t="s">
        <v>713</v>
      </c>
      <c r="C2424" t="s">
        <v>732</v>
      </c>
      <c r="D2424" t="s">
        <v>733</v>
      </c>
      <c r="E2424">
        <v>20.2</v>
      </c>
      <c r="F2424">
        <v>48.2</v>
      </c>
      <c r="G2424">
        <v>8.6999999999999993</v>
      </c>
      <c r="H2424">
        <v>6</v>
      </c>
      <c r="I2424">
        <v>28</v>
      </c>
      <c r="J2424">
        <v>59.8</v>
      </c>
      <c r="K2424" s="1">
        <v>29303</v>
      </c>
      <c r="L2424">
        <v>10.6</v>
      </c>
      <c r="M2424" s="2">
        <v>0.06</v>
      </c>
      <c r="N2424">
        <v>2016</v>
      </c>
      <c r="O2424" s="10">
        <f t="shared" si="116"/>
        <v>42623</v>
      </c>
      <c r="P2424">
        <f t="shared" si="117"/>
        <v>7</v>
      </c>
    </row>
    <row r="2425" spans="1:16" x14ac:dyDescent="0.2">
      <c r="A2425">
        <f t="shared" si="118"/>
        <v>2424</v>
      </c>
      <c r="B2425" t="s">
        <v>713</v>
      </c>
      <c r="C2425" t="s">
        <v>734</v>
      </c>
      <c r="D2425" t="s">
        <v>735</v>
      </c>
      <c r="E2425">
        <v>20.399999999999999</v>
      </c>
      <c r="F2425">
        <v>30.5</v>
      </c>
      <c r="G2425">
        <v>13.2</v>
      </c>
      <c r="H2425">
        <v>14</v>
      </c>
      <c r="I2425">
        <v>45.6</v>
      </c>
      <c r="J2425">
        <v>59.8</v>
      </c>
      <c r="K2425" s="1">
        <v>96968</v>
      </c>
      <c r="L2425">
        <v>28.3</v>
      </c>
      <c r="M2425" s="2">
        <v>0.05</v>
      </c>
      <c r="N2425">
        <v>2016</v>
      </c>
      <c r="O2425" s="10">
        <f t="shared" si="116"/>
        <v>42624</v>
      </c>
      <c r="P2425">
        <f t="shared" si="117"/>
        <v>1</v>
      </c>
    </row>
    <row r="2426" spans="1:16" x14ac:dyDescent="0.2">
      <c r="A2426">
        <f t="shared" si="118"/>
        <v>2425</v>
      </c>
      <c r="B2426" t="s">
        <v>713</v>
      </c>
      <c r="C2426" t="s">
        <v>736</v>
      </c>
      <c r="D2426" t="s">
        <v>366</v>
      </c>
      <c r="E2426">
        <v>18.3</v>
      </c>
      <c r="F2426">
        <v>13.7</v>
      </c>
      <c r="G2426">
        <v>8.3000000000000007</v>
      </c>
      <c r="H2426">
        <v>17.399999999999999</v>
      </c>
      <c r="I2426">
        <v>29.6</v>
      </c>
      <c r="J2426">
        <v>59.8</v>
      </c>
      <c r="K2426" s="1">
        <v>11837</v>
      </c>
      <c r="L2426">
        <v>19.5</v>
      </c>
      <c r="M2426" s="2">
        <v>0</v>
      </c>
      <c r="N2426">
        <v>2016</v>
      </c>
      <c r="O2426" s="10">
        <f t="shared" si="116"/>
        <v>42625</v>
      </c>
      <c r="P2426">
        <f t="shared" si="117"/>
        <v>2</v>
      </c>
    </row>
    <row r="2427" spans="1:16" x14ac:dyDescent="0.2">
      <c r="A2427">
        <f t="shared" si="118"/>
        <v>2426</v>
      </c>
      <c r="B2427" t="s">
        <v>713</v>
      </c>
      <c r="C2427" t="s">
        <v>737</v>
      </c>
      <c r="D2427" t="s">
        <v>20</v>
      </c>
      <c r="E2427">
        <v>18.7</v>
      </c>
      <c r="F2427">
        <v>79.099999999999994</v>
      </c>
      <c r="G2427">
        <v>15.9</v>
      </c>
      <c r="H2427">
        <v>22.7</v>
      </c>
      <c r="I2427">
        <v>32.700000000000003</v>
      </c>
      <c r="J2427">
        <v>59.8</v>
      </c>
      <c r="K2427" s="1">
        <v>11065</v>
      </c>
      <c r="L2427">
        <v>20.5</v>
      </c>
      <c r="M2427" s="2">
        <v>0.32</v>
      </c>
      <c r="N2427">
        <v>2016</v>
      </c>
      <c r="O2427" s="10">
        <f t="shared" si="116"/>
        <v>42626</v>
      </c>
      <c r="P2427">
        <f t="shared" si="117"/>
        <v>3</v>
      </c>
    </row>
    <row r="2428" spans="1:16" x14ac:dyDescent="0.2">
      <c r="A2428">
        <f t="shared" si="118"/>
        <v>2427</v>
      </c>
      <c r="B2428" t="s">
        <v>713</v>
      </c>
      <c r="C2428" t="s">
        <v>738</v>
      </c>
      <c r="D2428" t="s">
        <v>260</v>
      </c>
      <c r="E2428">
        <v>21.9</v>
      </c>
      <c r="F2428">
        <v>24.1</v>
      </c>
      <c r="G2428">
        <v>7.4</v>
      </c>
      <c r="H2428">
        <v>10.4</v>
      </c>
      <c r="I2428">
        <v>49</v>
      </c>
      <c r="J2428">
        <v>59.8</v>
      </c>
      <c r="K2428" s="1">
        <v>45880</v>
      </c>
      <c r="L2428">
        <v>14.5</v>
      </c>
      <c r="M2428" s="2">
        <v>0.02</v>
      </c>
      <c r="N2428">
        <v>2016</v>
      </c>
      <c r="O2428" s="10">
        <f t="shared" ref="O2428:O2491" si="119">DATE(N2428,1,A259)</f>
        <v>42627</v>
      </c>
      <c r="P2428">
        <f t="shared" si="117"/>
        <v>4</v>
      </c>
    </row>
    <row r="2429" spans="1:16" x14ac:dyDescent="0.2">
      <c r="A2429">
        <f t="shared" si="118"/>
        <v>2428</v>
      </c>
      <c r="B2429" t="s">
        <v>713</v>
      </c>
      <c r="C2429" t="s">
        <v>739</v>
      </c>
      <c r="D2429" t="s">
        <v>20</v>
      </c>
      <c r="E2429">
        <v>16.7</v>
      </c>
      <c r="F2429">
        <v>62.8</v>
      </c>
      <c r="G2429">
        <v>10.7</v>
      </c>
      <c r="H2429">
        <v>20.100000000000001</v>
      </c>
      <c r="I2429">
        <v>29.4</v>
      </c>
      <c r="J2429">
        <v>59.8</v>
      </c>
      <c r="K2429" s="1">
        <v>16924</v>
      </c>
      <c r="L2429">
        <v>19.5</v>
      </c>
      <c r="M2429" s="2">
        <v>0.19</v>
      </c>
      <c r="N2429">
        <v>2016</v>
      </c>
      <c r="O2429" s="10">
        <f t="shared" si="119"/>
        <v>42628</v>
      </c>
      <c r="P2429">
        <f t="shared" si="117"/>
        <v>5</v>
      </c>
    </row>
    <row r="2430" spans="1:16" x14ac:dyDescent="0.2">
      <c r="A2430">
        <f t="shared" si="118"/>
        <v>2429</v>
      </c>
      <c r="B2430" t="s">
        <v>713</v>
      </c>
      <c r="C2430" t="s">
        <v>740</v>
      </c>
      <c r="D2430" t="s">
        <v>643</v>
      </c>
      <c r="E2430">
        <v>34.299999999999997</v>
      </c>
      <c r="F2430">
        <v>21.3</v>
      </c>
      <c r="G2430">
        <v>11.5</v>
      </c>
      <c r="H2430">
        <v>9.9</v>
      </c>
      <c r="I2430">
        <v>29.5</v>
      </c>
      <c r="J2430">
        <v>59.8</v>
      </c>
      <c r="K2430" s="1">
        <v>31806</v>
      </c>
      <c r="L2430">
        <v>24.9</v>
      </c>
      <c r="M2430" s="2">
        <v>0.02</v>
      </c>
      <c r="N2430">
        <v>2016</v>
      </c>
      <c r="O2430" s="10">
        <f t="shared" si="119"/>
        <v>42629</v>
      </c>
      <c r="P2430">
        <f t="shared" si="117"/>
        <v>6</v>
      </c>
    </row>
    <row r="2431" spans="1:16" x14ac:dyDescent="0.2">
      <c r="A2431">
        <f t="shared" si="118"/>
        <v>2430</v>
      </c>
      <c r="B2431" t="s">
        <v>713</v>
      </c>
      <c r="C2431" t="s">
        <v>741</v>
      </c>
      <c r="D2431" t="s">
        <v>697</v>
      </c>
      <c r="E2431">
        <v>17.100000000000001</v>
      </c>
      <c r="F2431">
        <v>30.4</v>
      </c>
      <c r="G2431">
        <v>13.7</v>
      </c>
      <c r="H2431">
        <v>21.6</v>
      </c>
      <c r="I2431">
        <v>39.700000000000003</v>
      </c>
      <c r="J2431">
        <v>59.8</v>
      </c>
      <c r="K2431" s="1">
        <v>22447</v>
      </c>
      <c r="L2431">
        <v>22.1</v>
      </c>
      <c r="M2431" s="2">
        <v>0.04</v>
      </c>
      <c r="N2431">
        <v>2016</v>
      </c>
      <c r="O2431" s="10">
        <f t="shared" si="119"/>
        <v>42630</v>
      </c>
      <c r="P2431">
        <f t="shared" si="117"/>
        <v>7</v>
      </c>
    </row>
    <row r="2432" spans="1:16" x14ac:dyDescent="0.2">
      <c r="A2432">
        <f t="shared" si="118"/>
        <v>2431</v>
      </c>
      <c r="B2432" t="s">
        <v>713</v>
      </c>
      <c r="C2432" t="s">
        <v>742</v>
      </c>
      <c r="D2432" t="s">
        <v>184</v>
      </c>
      <c r="E2432">
        <v>18.899999999999999</v>
      </c>
      <c r="F2432">
        <v>31</v>
      </c>
      <c r="G2432">
        <v>11.1</v>
      </c>
      <c r="H2432">
        <v>11.9</v>
      </c>
      <c r="I2432">
        <v>30.3</v>
      </c>
      <c r="J2432">
        <v>59.8</v>
      </c>
      <c r="K2432" s="1">
        <v>231941</v>
      </c>
      <c r="L2432">
        <v>39.1</v>
      </c>
      <c r="M2432" s="2">
        <v>0.03</v>
      </c>
      <c r="N2432">
        <v>2016</v>
      </c>
      <c r="O2432" s="10">
        <f t="shared" si="119"/>
        <v>42631</v>
      </c>
      <c r="P2432">
        <f t="shared" si="117"/>
        <v>1</v>
      </c>
    </row>
    <row r="2433" spans="1:16" x14ac:dyDescent="0.2">
      <c r="A2433">
        <f t="shared" si="118"/>
        <v>2432</v>
      </c>
      <c r="B2433" t="s">
        <v>713</v>
      </c>
      <c r="C2433" t="s">
        <v>743</v>
      </c>
      <c r="D2433" t="s">
        <v>366</v>
      </c>
      <c r="E2433">
        <v>34.700000000000003</v>
      </c>
      <c r="F2433">
        <v>13.1</v>
      </c>
      <c r="G2433">
        <v>8.6999999999999993</v>
      </c>
      <c r="H2433">
        <v>19.8</v>
      </c>
      <c r="I2433">
        <v>29.2</v>
      </c>
      <c r="J2433">
        <v>59.8</v>
      </c>
      <c r="K2433" s="1">
        <v>18511</v>
      </c>
      <c r="L2433">
        <v>32.5</v>
      </c>
      <c r="M2433" s="2">
        <v>0</v>
      </c>
      <c r="N2433">
        <v>2016</v>
      </c>
      <c r="O2433" s="10">
        <f t="shared" si="119"/>
        <v>42632</v>
      </c>
      <c r="P2433">
        <f t="shared" si="117"/>
        <v>2</v>
      </c>
    </row>
    <row r="2434" spans="1:16" x14ac:dyDescent="0.2">
      <c r="A2434">
        <f t="shared" si="118"/>
        <v>2433</v>
      </c>
      <c r="B2434" t="s">
        <v>713</v>
      </c>
      <c r="C2434" t="s">
        <v>744</v>
      </c>
      <c r="D2434" t="s">
        <v>14</v>
      </c>
      <c r="E2434">
        <v>11.6</v>
      </c>
      <c r="F2434">
        <v>18.899999999999999</v>
      </c>
      <c r="G2434">
        <v>10.4</v>
      </c>
      <c r="H2434">
        <v>23.3</v>
      </c>
      <c r="I2434">
        <v>49</v>
      </c>
      <c r="J2434">
        <v>59.8</v>
      </c>
      <c r="K2434" s="1">
        <v>29594</v>
      </c>
      <c r="L2434">
        <v>32.299999999999997</v>
      </c>
      <c r="M2434" s="2">
        <v>0.05</v>
      </c>
      <c r="N2434">
        <v>2016</v>
      </c>
      <c r="O2434" s="10">
        <f t="shared" si="119"/>
        <v>42633</v>
      </c>
      <c r="P2434">
        <f t="shared" si="117"/>
        <v>3</v>
      </c>
    </row>
    <row r="2435" spans="1:16" x14ac:dyDescent="0.2">
      <c r="A2435">
        <f t="shared" si="118"/>
        <v>2434</v>
      </c>
      <c r="B2435" t="s">
        <v>713</v>
      </c>
      <c r="C2435" t="s">
        <v>745</v>
      </c>
      <c r="D2435" t="s">
        <v>59</v>
      </c>
      <c r="E2435">
        <v>26.3</v>
      </c>
      <c r="F2435">
        <v>18.8</v>
      </c>
      <c r="G2435">
        <v>14.9</v>
      </c>
      <c r="H2435">
        <v>16.3</v>
      </c>
      <c r="I2435">
        <v>28.8</v>
      </c>
      <c r="J2435">
        <v>59.8</v>
      </c>
      <c r="K2435" s="1">
        <v>11506</v>
      </c>
      <c r="L2435">
        <v>7.1</v>
      </c>
      <c r="M2435" s="2">
        <v>0.03</v>
      </c>
      <c r="N2435">
        <v>2016</v>
      </c>
      <c r="O2435" s="10">
        <f t="shared" si="119"/>
        <v>42634</v>
      </c>
      <c r="P2435">
        <f t="shared" ref="P2435:P2498" si="120" xml:space="preserve"> WEEKDAY(O:O,1)</f>
        <v>4</v>
      </c>
    </row>
    <row r="2436" spans="1:16" x14ac:dyDescent="0.2">
      <c r="A2436">
        <f t="shared" ref="A2436:A2499" si="121">A2435+1</f>
        <v>2435</v>
      </c>
      <c r="B2436" t="s">
        <v>713</v>
      </c>
      <c r="C2436" t="s">
        <v>746</v>
      </c>
      <c r="D2436" t="s">
        <v>177</v>
      </c>
      <c r="E2436">
        <v>18.399999999999999</v>
      </c>
      <c r="F2436">
        <v>28.6</v>
      </c>
      <c r="G2436">
        <v>10.3</v>
      </c>
      <c r="H2436">
        <v>30.5</v>
      </c>
      <c r="I2436">
        <v>29.7</v>
      </c>
      <c r="J2436">
        <v>59.8</v>
      </c>
      <c r="K2436" s="1">
        <v>26381</v>
      </c>
      <c r="L2436">
        <v>14.3</v>
      </c>
      <c r="M2436" s="2">
        <v>0.03</v>
      </c>
      <c r="N2436">
        <v>2016</v>
      </c>
      <c r="O2436" s="10">
        <f t="shared" si="119"/>
        <v>42635</v>
      </c>
      <c r="P2436">
        <f t="shared" si="120"/>
        <v>5</v>
      </c>
    </row>
    <row r="2437" spans="1:16" x14ac:dyDescent="0.2">
      <c r="A2437">
        <f t="shared" si="121"/>
        <v>2436</v>
      </c>
      <c r="B2437" t="s">
        <v>713</v>
      </c>
      <c r="C2437" t="s">
        <v>747</v>
      </c>
      <c r="D2437" t="s">
        <v>20</v>
      </c>
      <c r="E2437">
        <v>15.7</v>
      </c>
      <c r="F2437">
        <v>54.1</v>
      </c>
      <c r="G2437">
        <v>9.4</v>
      </c>
      <c r="H2437">
        <v>28.2</v>
      </c>
      <c r="I2437">
        <v>28.9</v>
      </c>
      <c r="J2437">
        <v>59.8</v>
      </c>
      <c r="K2437" s="1">
        <v>18542</v>
      </c>
      <c r="L2437">
        <v>17.5</v>
      </c>
      <c r="M2437" s="2">
        <v>0.17</v>
      </c>
      <c r="N2437">
        <v>2016</v>
      </c>
      <c r="O2437" s="10">
        <f t="shared" si="119"/>
        <v>42636</v>
      </c>
      <c r="P2437">
        <f t="shared" si="120"/>
        <v>6</v>
      </c>
    </row>
    <row r="2438" spans="1:16" x14ac:dyDescent="0.2">
      <c r="A2438">
        <f t="shared" si="121"/>
        <v>2437</v>
      </c>
      <c r="B2438" t="s">
        <v>713</v>
      </c>
      <c r="C2438" t="s">
        <v>748</v>
      </c>
      <c r="D2438" t="s">
        <v>62</v>
      </c>
      <c r="E2438">
        <v>18.7</v>
      </c>
      <c r="F2438">
        <v>49.1</v>
      </c>
      <c r="G2438">
        <v>6.3</v>
      </c>
      <c r="H2438">
        <v>13.2</v>
      </c>
      <c r="I2438">
        <v>28.6</v>
      </c>
      <c r="J2438">
        <v>59.8</v>
      </c>
      <c r="K2438" s="1">
        <v>17000</v>
      </c>
      <c r="L2438">
        <v>9.1999999999999993</v>
      </c>
      <c r="M2438" s="2">
        <v>0.11</v>
      </c>
      <c r="N2438">
        <v>2016</v>
      </c>
      <c r="O2438" s="10">
        <f t="shared" si="119"/>
        <v>42637</v>
      </c>
      <c r="P2438">
        <f t="shared" si="120"/>
        <v>7</v>
      </c>
    </row>
    <row r="2439" spans="1:16" x14ac:dyDescent="0.2">
      <c r="A2439">
        <f t="shared" si="121"/>
        <v>2438</v>
      </c>
      <c r="B2439" t="s">
        <v>713</v>
      </c>
      <c r="C2439" t="s">
        <v>749</v>
      </c>
      <c r="D2439" t="s">
        <v>135</v>
      </c>
      <c r="E2439">
        <v>19.3</v>
      </c>
      <c r="F2439">
        <v>15.7</v>
      </c>
      <c r="G2439">
        <v>24.7</v>
      </c>
      <c r="H2439">
        <v>27.6</v>
      </c>
      <c r="I2439">
        <v>31.9</v>
      </c>
      <c r="J2439">
        <v>59.8</v>
      </c>
      <c r="K2439" s="1">
        <v>7506</v>
      </c>
      <c r="L2439">
        <v>12.6</v>
      </c>
      <c r="M2439" s="2">
        <v>0</v>
      </c>
      <c r="N2439">
        <v>2016</v>
      </c>
      <c r="O2439" s="10">
        <f t="shared" si="119"/>
        <v>42638</v>
      </c>
      <c r="P2439">
        <f t="shared" si="120"/>
        <v>1</v>
      </c>
    </row>
    <row r="2440" spans="1:16" x14ac:dyDescent="0.2">
      <c r="A2440">
        <f t="shared" si="121"/>
        <v>2439</v>
      </c>
      <c r="B2440" t="s">
        <v>713</v>
      </c>
      <c r="C2440" t="s">
        <v>750</v>
      </c>
      <c r="D2440" t="s">
        <v>177</v>
      </c>
      <c r="E2440">
        <v>23.2</v>
      </c>
      <c r="F2440">
        <v>44.7</v>
      </c>
      <c r="G2440">
        <v>17.399999999999999</v>
      </c>
      <c r="H2440">
        <v>24.8</v>
      </c>
      <c r="I2440">
        <v>34.799999999999997</v>
      </c>
      <c r="J2440">
        <v>59.8</v>
      </c>
      <c r="K2440" s="1">
        <v>15730</v>
      </c>
      <c r="L2440">
        <v>11.4</v>
      </c>
      <c r="M2440" s="2">
        <v>0.09</v>
      </c>
      <c r="N2440">
        <v>2016</v>
      </c>
      <c r="O2440" s="10">
        <f t="shared" si="119"/>
        <v>42639</v>
      </c>
      <c r="P2440">
        <f t="shared" si="120"/>
        <v>2</v>
      </c>
    </row>
    <row r="2441" spans="1:16" x14ac:dyDescent="0.2">
      <c r="A2441">
        <f t="shared" si="121"/>
        <v>2440</v>
      </c>
      <c r="B2441" t="s">
        <v>713</v>
      </c>
      <c r="C2441" t="s">
        <v>751</v>
      </c>
      <c r="D2441" t="s">
        <v>363</v>
      </c>
      <c r="E2441">
        <v>21.6</v>
      </c>
      <c r="F2441">
        <v>46.3</v>
      </c>
      <c r="G2441">
        <v>12</v>
      </c>
      <c r="H2441">
        <v>17.399999999999999</v>
      </c>
      <c r="I2441">
        <v>38.9</v>
      </c>
      <c r="J2441">
        <v>59.8</v>
      </c>
      <c r="K2441" s="1">
        <v>4699</v>
      </c>
      <c r="L2441">
        <v>11</v>
      </c>
      <c r="M2441" s="2">
        <v>0.19</v>
      </c>
      <c r="N2441">
        <v>2016</v>
      </c>
      <c r="O2441" s="10">
        <f t="shared" si="119"/>
        <v>42640</v>
      </c>
      <c r="P2441">
        <f t="shared" si="120"/>
        <v>3</v>
      </c>
    </row>
    <row r="2442" spans="1:16" x14ac:dyDescent="0.2">
      <c r="A2442">
        <f t="shared" si="121"/>
        <v>2441</v>
      </c>
      <c r="B2442" t="s">
        <v>713</v>
      </c>
      <c r="C2442" t="s">
        <v>752</v>
      </c>
      <c r="D2442" t="s">
        <v>428</v>
      </c>
      <c r="E2442">
        <v>17.8</v>
      </c>
      <c r="F2442">
        <v>34.9</v>
      </c>
      <c r="G2442">
        <v>9.4</v>
      </c>
      <c r="H2442">
        <v>30</v>
      </c>
      <c r="I2442">
        <v>32.299999999999997</v>
      </c>
      <c r="J2442">
        <v>59.8</v>
      </c>
      <c r="K2442" s="1">
        <v>35617</v>
      </c>
      <c r="L2442">
        <v>16.5</v>
      </c>
      <c r="M2442" s="2">
        <v>0.01</v>
      </c>
      <c r="N2442">
        <v>2016</v>
      </c>
      <c r="O2442" s="10">
        <f t="shared" si="119"/>
        <v>42641</v>
      </c>
      <c r="P2442">
        <f t="shared" si="120"/>
        <v>4</v>
      </c>
    </row>
    <row r="2443" spans="1:16" x14ac:dyDescent="0.2">
      <c r="A2443">
        <f t="shared" si="121"/>
        <v>2442</v>
      </c>
      <c r="B2443" t="s">
        <v>713</v>
      </c>
      <c r="C2443" t="s">
        <v>753</v>
      </c>
      <c r="D2443" t="s">
        <v>44</v>
      </c>
      <c r="E2443">
        <v>26.9</v>
      </c>
      <c r="F2443">
        <v>21</v>
      </c>
      <c r="G2443">
        <v>16.8</v>
      </c>
      <c r="H2443">
        <v>24.8</v>
      </c>
      <c r="I2443">
        <v>55.3</v>
      </c>
      <c r="J2443">
        <v>59.8</v>
      </c>
      <c r="K2443" s="1">
        <v>14554</v>
      </c>
      <c r="L2443">
        <v>12.3</v>
      </c>
      <c r="M2443" s="2">
        <v>0.05</v>
      </c>
      <c r="N2443">
        <v>2016</v>
      </c>
      <c r="O2443" s="10">
        <f t="shared" si="119"/>
        <v>42642</v>
      </c>
      <c r="P2443">
        <f t="shared" si="120"/>
        <v>5</v>
      </c>
    </row>
    <row r="2444" spans="1:16" x14ac:dyDescent="0.2">
      <c r="A2444">
        <f t="shared" si="121"/>
        <v>2443</v>
      </c>
      <c r="B2444" t="s">
        <v>713</v>
      </c>
      <c r="C2444" t="s">
        <v>754</v>
      </c>
      <c r="D2444" t="s">
        <v>59</v>
      </c>
      <c r="E2444">
        <v>21.1</v>
      </c>
      <c r="F2444">
        <v>16.100000000000001</v>
      </c>
      <c r="G2444">
        <v>21.4</v>
      </c>
      <c r="H2444">
        <v>21.5</v>
      </c>
      <c r="I2444">
        <v>64.5</v>
      </c>
      <c r="J2444">
        <v>59.8</v>
      </c>
      <c r="K2444" s="1">
        <v>29483</v>
      </c>
      <c r="L2444">
        <v>20.7</v>
      </c>
      <c r="M2444" s="2">
        <v>0.03</v>
      </c>
      <c r="N2444">
        <v>2016</v>
      </c>
      <c r="O2444" s="10">
        <f t="shared" si="119"/>
        <v>42643</v>
      </c>
      <c r="P2444">
        <f t="shared" si="120"/>
        <v>6</v>
      </c>
    </row>
    <row r="2445" spans="1:16" x14ac:dyDescent="0.2">
      <c r="A2445">
        <f t="shared" si="121"/>
        <v>2444</v>
      </c>
      <c r="B2445" t="s">
        <v>713</v>
      </c>
      <c r="C2445" t="s">
        <v>755</v>
      </c>
      <c r="D2445" t="s">
        <v>59</v>
      </c>
      <c r="E2445">
        <v>23.6</v>
      </c>
      <c r="F2445">
        <v>15.9</v>
      </c>
      <c r="G2445">
        <v>26.6</v>
      </c>
      <c r="H2445">
        <v>4</v>
      </c>
      <c r="I2445">
        <v>100</v>
      </c>
      <c r="J2445">
        <v>59.8</v>
      </c>
      <c r="K2445" s="1">
        <v>14579</v>
      </c>
      <c r="L2445">
        <v>19.399999999999999</v>
      </c>
      <c r="M2445" s="2">
        <v>0.06</v>
      </c>
      <c r="N2445">
        <v>2016</v>
      </c>
      <c r="O2445" s="10">
        <f t="shared" si="119"/>
        <v>42644</v>
      </c>
      <c r="P2445">
        <f t="shared" si="120"/>
        <v>7</v>
      </c>
    </row>
    <row r="2446" spans="1:16" x14ac:dyDescent="0.2">
      <c r="A2446">
        <f t="shared" si="121"/>
        <v>2445</v>
      </c>
      <c r="B2446" t="s">
        <v>713</v>
      </c>
      <c r="C2446" t="s">
        <v>756</v>
      </c>
      <c r="D2446" t="s">
        <v>47</v>
      </c>
      <c r="E2446">
        <v>19.7</v>
      </c>
      <c r="F2446">
        <v>27.2</v>
      </c>
      <c r="G2446">
        <v>14.7</v>
      </c>
      <c r="H2446">
        <v>24.5</v>
      </c>
      <c r="I2446">
        <v>33.299999999999997</v>
      </c>
      <c r="J2446">
        <v>59.8</v>
      </c>
      <c r="K2446" s="1">
        <v>23270</v>
      </c>
      <c r="L2446">
        <v>15</v>
      </c>
      <c r="M2446" s="2">
        <v>0.03</v>
      </c>
      <c r="N2446">
        <v>2016</v>
      </c>
      <c r="O2446" s="10">
        <f t="shared" si="119"/>
        <v>42645</v>
      </c>
      <c r="P2446">
        <f t="shared" si="120"/>
        <v>1</v>
      </c>
    </row>
    <row r="2447" spans="1:16" x14ac:dyDescent="0.2">
      <c r="A2447">
        <f t="shared" si="121"/>
        <v>2446</v>
      </c>
      <c r="B2447" t="s">
        <v>713</v>
      </c>
      <c r="C2447" t="s">
        <v>757</v>
      </c>
      <c r="D2447" t="s">
        <v>59</v>
      </c>
      <c r="E2447">
        <v>19.5</v>
      </c>
      <c r="F2447">
        <v>15.5</v>
      </c>
      <c r="G2447">
        <v>15.5</v>
      </c>
      <c r="H2447">
        <v>8.6999999999999993</v>
      </c>
      <c r="I2447">
        <v>73.8</v>
      </c>
      <c r="J2447">
        <v>59.8</v>
      </c>
      <c r="K2447" s="1">
        <v>43955</v>
      </c>
      <c r="L2447">
        <v>16</v>
      </c>
      <c r="M2447" s="2">
        <v>0.03</v>
      </c>
      <c r="N2447">
        <v>2016</v>
      </c>
      <c r="O2447" s="10">
        <f t="shared" si="119"/>
        <v>42646</v>
      </c>
      <c r="P2447">
        <f t="shared" si="120"/>
        <v>2</v>
      </c>
    </row>
    <row r="2448" spans="1:16" x14ac:dyDescent="0.2">
      <c r="A2448">
        <f t="shared" si="121"/>
        <v>2447</v>
      </c>
      <c r="B2448" t="s">
        <v>713</v>
      </c>
      <c r="C2448" t="s">
        <v>758</v>
      </c>
      <c r="D2448" t="s">
        <v>47</v>
      </c>
      <c r="E2448">
        <v>17.5</v>
      </c>
      <c r="F2448">
        <v>20.399999999999999</v>
      </c>
      <c r="G2448">
        <v>11.7</v>
      </c>
      <c r="H2448">
        <v>29.1</v>
      </c>
      <c r="I2448">
        <v>31.4</v>
      </c>
      <c r="J2448">
        <v>59.8</v>
      </c>
      <c r="K2448" s="1">
        <v>35779</v>
      </c>
      <c r="L2448">
        <v>18.5</v>
      </c>
      <c r="M2448" s="2">
        <v>0.03</v>
      </c>
      <c r="N2448">
        <v>2016</v>
      </c>
      <c r="O2448" s="10">
        <f t="shared" si="119"/>
        <v>42647</v>
      </c>
      <c r="P2448">
        <f t="shared" si="120"/>
        <v>3</v>
      </c>
    </row>
    <row r="2449" spans="1:16" x14ac:dyDescent="0.2">
      <c r="A2449">
        <f t="shared" si="121"/>
        <v>2448</v>
      </c>
      <c r="B2449" t="s">
        <v>713</v>
      </c>
      <c r="C2449" t="s">
        <v>759</v>
      </c>
      <c r="D2449" t="s">
        <v>428</v>
      </c>
      <c r="E2449">
        <v>23.8</v>
      </c>
      <c r="F2449">
        <v>32.799999999999997</v>
      </c>
      <c r="G2449">
        <v>14.1</v>
      </c>
      <c r="H2449">
        <v>16.7</v>
      </c>
      <c r="I2449">
        <v>37.799999999999997</v>
      </c>
      <c r="J2449">
        <v>59.8</v>
      </c>
      <c r="K2449" s="1">
        <v>38719</v>
      </c>
      <c r="L2449">
        <v>14.5</v>
      </c>
      <c r="M2449" s="2">
        <v>0.02</v>
      </c>
      <c r="N2449">
        <v>2016</v>
      </c>
      <c r="O2449" s="10">
        <f t="shared" si="119"/>
        <v>42648</v>
      </c>
      <c r="P2449">
        <f t="shared" si="120"/>
        <v>4</v>
      </c>
    </row>
    <row r="2450" spans="1:16" x14ac:dyDescent="0.2">
      <c r="A2450">
        <f t="shared" si="121"/>
        <v>2449</v>
      </c>
      <c r="B2450" t="s">
        <v>713</v>
      </c>
      <c r="C2450" t="s">
        <v>760</v>
      </c>
      <c r="D2450" t="s">
        <v>135</v>
      </c>
      <c r="E2450">
        <v>15.9</v>
      </c>
      <c r="F2450">
        <v>18.7</v>
      </c>
      <c r="G2450">
        <v>22.1</v>
      </c>
      <c r="H2450">
        <v>17.399999999999999</v>
      </c>
      <c r="I2450">
        <v>41.9</v>
      </c>
      <c r="J2450">
        <v>59.8</v>
      </c>
      <c r="K2450" s="1">
        <v>15020</v>
      </c>
      <c r="L2450">
        <v>30.2</v>
      </c>
      <c r="M2450" s="2">
        <v>0.03</v>
      </c>
      <c r="N2450">
        <v>2016</v>
      </c>
      <c r="O2450" s="10">
        <f t="shared" si="119"/>
        <v>42649</v>
      </c>
      <c r="P2450">
        <f t="shared" si="120"/>
        <v>5</v>
      </c>
    </row>
    <row r="2451" spans="1:16" x14ac:dyDescent="0.2">
      <c r="A2451">
        <f t="shared" si="121"/>
        <v>2450</v>
      </c>
      <c r="B2451" t="s">
        <v>713</v>
      </c>
      <c r="C2451" t="s">
        <v>761</v>
      </c>
      <c r="D2451" t="s">
        <v>47</v>
      </c>
      <c r="E2451">
        <v>23.2</v>
      </c>
      <c r="F2451">
        <v>19.8</v>
      </c>
      <c r="G2451">
        <v>17.7</v>
      </c>
      <c r="H2451">
        <v>13.2</v>
      </c>
      <c r="I2451">
        <v>39.9</v>
      </c>
      <c r="J2451">
        <v>59.8</v>
      </c>
      <c r="K2451" s="1">
        <v>18361</v>
      </c>
      <c r="L2451">
        <v>17.2</v>
      </c>
      <c r="M2451" s="2">
        <v>0.03</v>
      </c>
      <c r="N2451">
        <v>2016</v>
      </c>
      <c r="O2451" s="10">
        <f t="shared" si="119"/>
        <v>42650</v>
      </c>
      <c r="P2451">
        <f t="shared" si="120"/>
        <v>6</v>
      </c>
    </row>
    <row r="2452" spans="1:16" x14ac:dyDescent="0.2">
      <c r="A2452">
        <f t="shared" si="121"/>
        <v>2451</v>
      </c>
      <c r="B2452" t="s">
        <v>713</v>
      </c>
      <c r="C2452" t="s">
        <v>411</v>
      </c>
      <c r="D2452" t="s">
        <v>14</v>
      </c>
      <c r="E2452">
        <v>21.4</v>
      </c>
      <c r="F2452">
        <v>34.6</v>
      </c>
      <c r="G2452">
        <v>19.7</v>
      </c>
      <c r="H2452">
        <v>27</v>
      </c>
      <c r="I2452">
        <v>35.799999999999997</v>
      </c>
      <c r="J2452">
        <v>59.8</v>
      </c>
      <c r="K2452" s="1">
        <v>19198</v>
      </c>
      <c r="L2452">
        <v>17.100000000000001</v>
      </c>
      <c r="M2452" s="2">
        <v>0.08</v>
      </c>
      <c r="N2452">
        <v>2016</v>
      </c>
      <c r="O2452" s="10">
        <f t="shared" si="119"/>
        <v>42651</v>
      </c>
      <c r="P2452">
        <f t="shared" si="120"/>
        <v>7</v>
      </c>
    </row>
    <row r="2453" spans="1:16" x14ac:dyDescent="0.2">
      <c r="A2453">
        <f t="shared" si="121"/>
        <v>2452</v>
      </c>
      <c r="B2453" t="s">
        <v>713</v>
      </c>
      <c r="C2453" t="s">
        <v>762</v>
      </c>
      <c r="D2453" t="s">
        <v>763</v>
      </c>
      <c r="E2453">
        <v>23</v>
      </c>
      <c r="F2453">
        <v>46.9</v>
      </c>
      <c r="G2453">
        <v>10.3</v>
      </c>
      <c r="H2453">
        <v>19.600000000000001</v>
      </c>
      <c r="I2453">
        <v>28</v>
      </c>
      <c r="J2453">
        <v>59.8</v>
      </c>
      <c r="K2453" s="1">
        <v>20879</v>
      </c>
      <c r="L2453">
        <v>9.6999999999999993</v>
      </c>
      <c r="M2453" s="2">
        <v>0.1</v>
      </c>
      <c r="N2453">
        <v>2016</v>
      </c>
      <c r="O2453" s="10">
        <f t="shared" si="119"/>
        <v>42652</v>
      </c>
      <c r="P2453">
        <f t="shared" si="120"/>
        <v>1</v>
      </c>
    </row>
    <row r="2454" spans="1:16" x14ac:dyDescent="0.2">
      <c r="A2454">
        <f t="shared" si="121"/>
        <v>2453</v>
      </c>
      <c r="B2454" t="s">
        <v>713</v>
      </c>
      <c r="C2454" t="s">
        <v>764</v>
      </c>
      <c r="D2454" t="s">
        <v>20</v>
      </c>
      <c r="E2454">
        <v>17.100000000000001</v>
      </c>
      <c r="F2454">
        <v>69.599999999999994</v>
      </c>
      <c r="G2454">
        <v>7.7</v>
      </c>
      <c r="H2454">
        <v>18.399999999999999</v>
      </c>
      <c r="I2454">
        <v>29.1</v>
      </c>
      <c r="J2454">
        <v>59.8</v>
      </c>
      <c r="K2454" s="1">
        <v>21934</v>
      </c>
      <c r="L2454">
        <v>14.8</v>
      </c>
      <c r="M2454" s="2">
        <v>0.35</v>
      </c>
      <c r="N2454">
        <v>2016</v>
      </c>
      <c r="O2454" s="10">
        <f t="shared" si="119"/>
        <v>42653</v>
      </c>
      <c r="P2454">
        <f t="shared" si="120"/>
        <v>2</v>
      </c>
    </row>
    <row r="2455" spans="1:16" x14ac:dyDescent="0.2">
      <c r="A2455">
        <f t="shared" si="121"/>
        <v>2454</v>
      </c>
      <c r="B2455" t="s">
        <v>713</v>
      </c>
      <c r="C2455" t="s">
        <v>765</v>
      </c>
      <c r="D2455" t="s">
        <v>59</v>
      </c>
      <c r="E2455">
        <v>22.6</v>
      </c>
      <c r="F2455">
        <v>20.7</v>
      </c>
      <c r="G2455">
        <v>19</v>
      </c>
      <c r="H2455">
        <v>23.5</v>
      </c>
      <c r="I2455">
        <v>93.3</v>
      </c>
      <c r="J2455">
        <v>59.8</v>
      </c>
      <c r="K2455" s="1">
        <v>34326</v>
      </c>
      <c r="L2455">
        <v>15.2</v>
      </c>
      <c r="M2455" s="2">
        <v>0.02</v>
      </c>
      <c r="N2455">
        <v>2016</v>
      </c>
      <c r="O2455" s="10">
        <f t="shared" si="119"/>
        <v>42654</v>
      </c>
      <c r="P2455">
        <f t="shared" si="120"/>
        <v>3</v>
      </c>
    </row>
    <row r="2456" spans="1:16" x14ac:dyDescent="0.2">
      <c r="A2456">
        <f t="shared" si="121"/>
        <v>2455</v>
      </c>
      <c r="B2456" t="s">
        <v>713</v>
      </c>
      <c r="C2456" t="s">
        <v>766</v>
      </c>
      <c r="D2456" t="s">
        <v>697</v>
      </c>
      <c r="E2456">
        <v>17.3</v>
      </c>
      <c r="F2456">
        <v>49</v>
      </c>
      <c r="G2456">
        <v>11.4</v>
      </c>
      <c r="H2456">
        <v>20.9</v>
      </c>
      <c r="I2456">
        <v>49</v>
      </c>
      <c r="J2456">
        <v>59.8</v>
      </c>
      <c r="K2456" s="1">
        <v>29714</v>
      </c>
      <c r="L2456">
        <v>20.3</v>
      </c>
      <c r="M2456" s="2">
        <v>0.13</v>
      </c>
      <c r="N2456">
        <v>2016</v>
      </c>
      <c r="O2456" s="10">
        <f t="shared" si="119"/>
        <v>42655</v>
      </c>
      <c r="P2456">
        <f t="shared" si="120"/>
        <v>4</v>
      </c>
    </row>
    <row r="2457" spans="1:16" x14ac:dyDescent="0.2">
      <c r="A2457">
        <f t="shared" si="121"/>
        <v>2456</v>
      </c>
      <c r="B2457" t="s">
        <v>713</v>
      </c>
      <c r="C2457" t="s">
        <v>767</v>
      </c>
      <c r="D2457" t="s">
        <v>366</v>
      </c>
      <c r="E2457">
        <v>29.8</v>
      </c>
      <c r="F2457">
        <v>15.4</v>
      </c>
      <c r="G2457">
        <v>10.8</v>
      </c>
      <c r="H2457">
        <v>19.100000000000001</v>
      </c>
      <c r="I2457">
        <v>28.2</v>
      </c>
      <c r="J2457">
        <v>59.8</v>
      </c>
      <c r="K2457" s="1">
        <v>32567</v>
      </c>
      <c r="L2457">
        <v>22.9</v>
      </c>
      <c r="M2457" s="2">
        <v>0.01</v>
      </c>
      <c r="N2457">
        <v>2016</v>
      </c>
      <c r="O2457" s="10">
        <f t="shared" si="119"/>
        <v>42656</v>
      </c>
      <c r="P2457">
        <f t="shared" si="120"/>
        <v>5</v>
      </c>
    </row>
    <row r="2458" spans="1:16" x14ac:dyDescent="0.2">
      <c r="A2458">
        <f t="shared" si="121"/>
        <v>2457</v>
      </c>
      <c r="B2458" t="s">
        <v>713</v>
      </c>
      <c r="C2458" t="s">
        <v>768</v>
      </c>
      <c r="D2458" t="s">
        <v>769</v>
      </c>
      <c r="E2458">
        <v>21.7</v>
      </c>
      <c r="F2458">
        <v>37.200000000000003</v>
      </c>
      <c r="G2458">
        <v>7.2</v>
      </c>
      <c r="H2458">
        <v>9.6</v>
      </c>
      <c r="I2458">
        <v>49</v>
      </c>
      <c r="J2458">
        <v>59.8</v>
      </c>
      <c r="K2458" s="1">
        <v>62716</v>
      </c>
      <c r="L2458">
        <v>6.9</v>
      </c>
      <c r="M2458" s="2">
        <v>0.05</v>
      </c>
      <c r="N2458">
        <v>2016</v>
      </c>
      <c r="O2458" s="10">
        <f t="shared" si="119"/>
        <v>42657</v>
      </c>
      <c r="P2458">
        <f t="shared" si="120"/>
        <v>6</v>
      </c>
    </row>
    <row r="2459" spans="1:16" x14ac:dyDescent="0.2">
      <c r="A2459">
        <f t="shared" si="121"/>
        <v>2458</v>
      </c>
      <c r="B2459" t="s">
        <v>713</v>
      </c>
      <c r="C2459" t="s">
        <v>770</v>
      </c>
      <c r="D2459" t="s">
        <v>102</v>
      </c>
      <c r="E2459">
        <v>16.100000000000001</v>
      </c>
      <c r="F2459">
        <v>70.5</v>
      </c>
      <c r="G2459">
        <v>8.8000000000000007</v>
      </c>
      <c r="H2459">
        <v>20.7</v>
      </c>
      <c r="I2459">
        <v>28.1</v>
      </c>
      <c r="J2459">
        <v>59.8</v>
      </c>
      <c r="K2459" s="1">
        <v>13839</v>
      </c>
      <c r="L2459">
        <v>18.899999999999999</v>
      </c>
      <c r="M2459" s="2">
        <v>0.25</v>
      </c>
      <c r="N2459">
        <v>2016</v>
      </c>
      <c r="O2459" s="10">
        <f t="shared" si="119"/>
        <v>42658</v>
      </c>
      <c r="P2459">
        <f t="shared" si="120"/>
        <v>7</v>
      </c>
    </row>
    <row r="2460" spans="1:16" x14ac:dyDescent="0.2">
      <c r="A2460">
        <f t="shared" si="121"/>
        <v>2459</v>
      </c>
      <c r="B2460" t="s">
        <v>713</v>
      </c>
      <c r="C2460" t="s">
        <v>771</v>
      </c>
      <c r="D2460" t="s">
        <v>44</v>
      </c>
      <c r="E2460">
        <v>19.2</v>
      </c>
      <c r="F2460">
        <v>20.9</v>
      </c>
      <c r="G2460">
        <v>11.3</v>
      </c>
      <c r="H2460">
        <v>17.5</v>
      </c>
      <c r="I2460">
        <v>37.799999999999997</v>
      </c>
      <c r="J2460">
        <v>59.8</v>
      </c>
      <c r="K2460" s="1">
        <v>8394</v>
      </c>
      <c r="L2460">
        <v>9.9</v>
      </c>
      <c r="M2460" s="2">
        <v>0.01</v>
      </c>
      <c r="N2460">
        <v>2016</v>
      </c>
      <c r="O2460" s="10">
        <f t="shared" si="119"/>
        <v>42659</v>
      </c>
      <c r="P2460">
        <f t="shared" si="120"/>
        <v>1</v>
      </c>
    </row>
    <row r="2461" spans="1:16" x14ac:dyDescent="0.2">
      <c r="A2461">
        <f t="shared" si="121"/>
        <v>2460</v>
      </c>
      <c r="B2461" t="s">
        <v>713</v>
      </c>
      <c r="C2461" t="s">
        <v>772</v>
      </c>
      <c r="D2461" t="s">
        <v>59</v>
      </c>
      <c r="E2461">
        <v>20.5</v>
      </c>
      <c r="F2461">
        <v>13.4</v>
      </c>
      <c r="G2461">
        <v>12.9</v>
      </c>
      <c r="H2461">
        <v>8.8000000000000007</v>
      </c>
      <c r="I2461">
        <v>28</v>
      </c>
      <c r="J2461">
        <v>59.8</v>
      </c>
      <c r="K2461" s="1">
        <v>21689</v>
      </c>
      <c r="L2461">
        <v>9.8000000000000007</v>
      </c>
      <c r="M2461" s="2">
        <v>0</v>
      </c>
      <c r="N2461">
        <v>2016</v>
      </c>
      <c r="O2461" s="10">
        <f t="shared" si="119"/>
        <v>42660</v>
      </c>
      <c r="P2461">
        <f t="shared" si="120"/>
        <v>2</v>
      </c>
    </row>
    <row r="2462" spans="1:16" x14ac:dyDescent="0.2">
      <c r="A2462">
        <f t="shared" si="121"/>
        <v>2461</v>
      </c>
      <c r="B2462" t="s">
        <v>713</v>
      </c>
      <c r="C2462" t="s">
        <v>773</v>
      </c>
      <c r="D2462" t="s">
        <v>697</v>
      </c>
      <c r="E2462">
        <v>21.3</v>
      </c>
      <c r="F2462">
        <v>43</v>
      </c>
      <c r="G2462">
        <v>12.1</v>
      </c>
      <c r="H2462">
        <v>30.6</v>
      </c>
      <c r="I2462">
        <v>29.3</v>
      </c>
      <c r="J2462">
        <v>59.8</v>
      </c>
      <c r="K2462" s="1">
        <v>28698</v>
      </c>
      <c r="L2462">
        <v>22.4</v>
      </c>
      <c r="M2462" s="2">
        <v>0.04</v>
      </c>
      <c r="N2462">
        <v>2016</v>
      </c>
      <c r="O2462" s="10">
        <f t="shared" si="119"/>
        <v>42661</v>
      </c>
      <c r="P2462">
        <f t="shared" si="120"/>
        <v>3</v>
      </c>
    </row>
    <row r="2463" spans="1:16" x14ac:dyDescent="0.2">
      <c r="A2463">
        <f t="shared" si="121"/>
        <v>2462</v>
      </c>
      <c r="B2463" t="s">
        <v>713</v>
      </c>
      <c r="C2463" t="s">
        <v>774</v>
      </c>
      <c r="D2463" t="s">
        <v>142</v>
      </c>
      <c r="E2463">
        <v>15.5</v>
      </c>
      <c r="F2463">
        <v>17.2</v>
      </c>
      <c r="G2463">
        <v>10.9</v>
      </c>
      <c r="H2463">
        <v>18</v>
      </c>
      <c r="I2463">
        <v>30.3</v>
      </c>
      <c r="J2463">
        <v>59.8</v>
      </c>
      <c r="K2463" s="1">
        <v>28079</v>
      </c>
      <c r="L2463">
        <v>28</v>
      </c>
      <c r="M2463" s="2">
        <v>0.02</v>
      </c>
      <c r="N2463">
        <v>2016</v>
      </c>
      <c r="O2463" s="10">
        <f t="shared" si="119"/>
        <v>42662</v>
      </c>
      <c r="P2463">
        <f t="shared" si="120"/>
        <v>4</v>
      </c>
    </row>
    <row r="2464" spans="1:16" x14ac:dyDescent="0.2">
      <c r="A2464">
        <f t="shared" si="121"/>
        <v>2463</v>
      </c>
      <c r="B2464" t="s">
        <v>713</v>
      </c>
      <c r="C2464" t="s">
        <v>775</v>
      </c>
      <c r="D2464" t="s">
        <v>260</v>
      </c>
      <c r="E2464">
        <v>18.2</v>
      </c>
      <c r="F2464">
        <v>19.7</v>
      </c>
      <c r="G2464">
        <v>8.1</v>
      </c>
      <c r="H2464">
        <v>14.3</v>
      </c>
      <c r="I2464">
        <v>49</v>
      </c>
      <c r="J2464">
        <v>59.8</v>
      </c>
      <c r="K2464" s="1">
        <v>39861</v>
      </c>
      <c r="L2464">
        <v>17.899999999999999</v>
      </c>
      <c r="M2464" s="2">
        <v>0.01</v>
      </c>
      <c r="N2464">
        <v>2016</v>
      </c>
      <c r="O2464" s="10">
        <f t="shared" si="119"/>
        <v>42663</v>
      </c>
      <c r="P2464">
        <f t="shared" si="120"/>
        <v>5</v>
      </c>
    </row>
    <row r="2465" spans="1:16" x14ac:dyDescent="0.2">
      <c r="A2465">
        <f t="shared" si="121"/>
        <v>2464</v>
      </c>
      <c r="B2465" t="s">
        <v>713</v>
      </c>
      <c r="C2465" t="s">
        <v>776</v>
      </c>
      <c r="D2465" t="s">
        <v>260</v>
      </c>
      <c r="E2465">
        <v>27.9</v>
      </c>
      <c r="F2465">
        <v>21.6</v>
      </c>
      <c r="G2465">
        <v>15.4</v>
      </c>
      <c r="H2465">
        <v>23.1</v>
      </c>
      <c r="I2465">
        <v>30.7</v>
      </c>
      <c r="J2465">
        <v>59.8</v>
      </c>
      <c r="K2465" s="1">
        <v>42612</v>
      </c>
      <c r="L2465">
        <v>13.5</v>
      </c>
      <c r="M2465" s="2">
        <v>0.01</v>
      </c>
      <c r="N2465">
        <v>2016</v>
      </c>
      <c r="O2465" s="10">
        <f t="shared" si="119"/>
        <v>42664</v>
      </c>
      <c r="P2465">
        <f t="shared" si="120"/>
        <v>6</v>
      </c>
    </row>
    <row r="2466" spans="1:16" x14ac:dyDescent="0.2">
      <c r="A2466">
        <f t="shared" si="121"/>
        <v>2465</v>
      </c>
      <c r="B2466" t="s">
        <v>713</v>
      </c>
      <c r="C2466" t="s">
        <v>777</v>
      </c>
      <c r="D2466" t="s">
        <v>260</v>
      </c>
      <c r="E2466">
        <v>24.6</v>
      </c>
      <c r="F2466">
        <v>15.5</v>
      </c>
      <c r="G2466">
        <v>9.6</v>
      </c>
      <c r="H2466">
        <v>7</v>
      </c>
      <c r="I2466">
        <v>49</v>
      </c>
      <c r="J2466">
        <v>59.8</v>
      </c>
      <c r="K2466" s="1">
        <v>21850</v>
      </c>
      <c r="L2466">
        <v>11.2</v>
      </c>
      <c r="M2466" s="2">
        <v>0.01</v>
      </c>
      <c r="N2466">
        <v>2016</v>
      </c>
      <c r="O2466" s="10">
        <f t="shared" si="119"/>
        <v>42665</v>
      </c>
      <c r="P2466">
        <f t="shared" si="120"/>
        <v>7</v>
      </c>
    </row>
    <row r="2467" spans="1:16" x14ac:dyDescent="0.2">
      <c r="A2467">
        <f t="shared" si="121"/>
        <v>2466</v>
      </c>
      <c r="B2467" t="s">
        <v>713</v>
      </c>
      <c r="C2467" t="s">
        <v>778</v>
      </c>
      <c r="D2467" t="s">
        <v>260</v>
      </c>
      <c r="E2467">
        <v>32.6</v>
      </c>
      <c r="F2467">
        <v>18.899999999999999</v>
      </c>
      <c r="G2467">
        <v>13.7</v>
      </c>
      <c r="H2467">
        <v>16.8</v>
      </c>
      <c r="I2467">
        <v>49</v>
      </c>
      <c r="J2467">
        <v>59.8</v>
      </c>
      <c r="K2467" s="1">
        <v>38743</v>
      </c>
      <c r="L2467">
        <v>14.8</v>
      </c>
      <c r="M2467" s="2">
        <v>0.01</v>
      </c>
      <c r="N2467">
        <v>2016</v>
      </c>
      <c r="O2467" s="10">
        <f t="shared" si="119"/>
        <v>42666</v>
      </c>
      <c r="P2467">
        <f t="shared" si="120"/>
        <v>1</v>
      </c>
    </row>
    <row r="2468" spans="1:16" x14ac:dyDescent="0.2">
      <c r="A2468">
        <f t="shared" si="121"/>
        <v>2467</v>
      </c>
      <c r="B2468" t="s">
        <v>713</v>
      </c>
      <c r="C2468" t="s">
        <v>779</v>
      </c>
      <c r="D2468" t="s">
        <v>260</v>
      </c>
      <c r="E2468">
        <v>26</v>
      </c>
      <c r="F2468">
        <v>21</v>
      </c>
      <c r="G2468">
        <v>12.2</v>
      </c>
      <c r="H2468">
        <v>14.2</v>
      </c>
      <c r="I2468">
        <v>42.9</v>
      </c>
      <c r="J2468">
        <v>59.8</v>
      </c>
      <c r="K2468" s="1">
        <v>26078</v>
      </c>
      <c r="L2468">
        <v>12.6</v>
      </c>
      <c r="M2468" s="2">
        <v>0.01</v>
      </c>
      <c r="N2468">
        <v>2016</v>
      </c>
      <c r="O2468" s="10">
        <f t="shared" si="119"/>
        <v>42667</v>
      </c>
      <c r="P2468">
        <f t="shared" si="120"/>
        <v>2</v>
      </c>
    </row>
    <row r="2469" spans="1:16" x14ac:dyDescent="0.2">
      <c r="A2469">
        <f t="shared" si="121"/>
        <v>2468</v>
      </c>
      <c r="B2469" t="s">
        <v>713</v>
      </c>
      <c r="C2469" t="s">
        <v>780</v>
      </c>
      <c r="D2469" t="s">
        <v>260</v>
      </c>
      <c r="E2469">
        <v>29</v>
      </c>
      <c r="F2469">
        <v>16.8</v>
      </c>
      <c r="G2469">
        <v>10.8</v>
      </c>
      <c r="H2469">
        <v>11.5</v>
      </c>
      <c r="I2469">
        <v>49</v>
      </c>
      <c r="J2469">
        <v>59.8</v>
      </c>
      <c r="K2469" s="1">
        <v>18587</v>
      </c>
      <c r="L2469">
        <v>16.899999999999999</v>
      </c>
      <c r="M2469" s="2">
        <v>0</v>
      </c>
      <c r="N2469">
        <v>2016</v>
      </c>
      <c r="O2469" s="10">
        <f t="shared" si="119"/>
        <v>42668</v>
      </c>
      <c r="P2469">
        <f t="shared" si="120"/>
        <v>3</v>
      </c>
    </row>
    <row r="2470" spans="1:16" x14ac:dyDescent="0.2">
      <c r="A2470">
        <f t="shared" si="121"/>
        <v>2469</v>
      </c>
      <c r="B2470" t="s">
        <v>713</v>
      </c>
      <c r="C2470" t="s">
        <v>781</v>
      </c>
      <c r="D2470" t="s">
        <v>260</v>
      </c>
      <c r="E2470">
        <v>39.700000000000003</v>
      </c>
      <c r="F2470">
        <v>15</v>
      </c>
      <c r="G2470">
        <v>14.5</v>
      </c>
      <c r="H2470">
        <v>3.9</v>
      </c>
      <c r="I2470">
        <v>59</v>
      </c>
      <c r="J2470">
        <v>59.8</v>
      </c>
      <c r="K2470" s="1">
        <v>13163</v>
      </c>
      <c r="L2470">
        <v>11.4</v>
      </c>
      <c r="M2470" s="2">
        <v>0.03</v>
      </c>
      <c r="N2470">
        <v>2016</v>
      </c>
      <c r="O2470" s="10">
        <f t="shared" si="119"/>
        <v>42669</v>
      </c>
      <c r="P2470">
        <f t="shared" si="120"/>
        <v>4</v>
      </c>
    </row>
    <row r="2471" spans="1:16" x14ac:dyDescent="0.2">
      <c r="A2471">
        <f t="shared" si="121"/>
        <v>2470</v>
      </c>
      <c r="B2471" t="s">
        <v>713</v>
      </c>
      <c r="C2471" t="s">
        <v>782</v>
      </c>
      <c r="D2471" t="s">
        <v>260</v>
      </c>
      <c r="E2471">
        <v>25.8</v>
      </c>
      <c r="F2471">
        <v>14.5</v>
      </c>
      <c r="G2471">
        <v>16.399999999999999</v>
      </c>
      <c r="H2471">
        <v>3</v>
      </c>
      <c r="I2471">
        <v>49</v>
      </c>
      <c r="J2471">
        <v>59.8</v>
      </c>
      <c r="K2471" s="1">
        <v>10350</v>
      </c>
      <c r="L2471">
        <v>20.9</v>
      </c>
      <c r="M2471" s="2">
        <v>0.02</v>
      </c>
      <c r="N2471">
        <v>2016</v>
      </c>
      <c r="O2471" s="10">
        <f t="shared" si="119"/>
        <v>42670</v>
      </c>
      <c r="P2471">
        <f t="shared" si="120"/>
        <v>5</v>
      </c>
    </row>
    <row r="2472" spans="1:16" x14ac:dyDescent="0.2">
      <c r="A2472">
        <f t="shared" si="121"/>
        <v>2471</v>
      </c>
      <c r="B2472" t="s">
        <v>713</v>
      </c>
      <c r="C2472" t="s">
        <v>783</v>
      </c>
      <c r="D2472" t="s">
        <v>135</v>
      </c>
      <c r="E2472">
        <v>14.6</v>
      </c>
      <c r="F2472">
        <v>21.1</v>
      </c>
      <c r="G2472">
        <v>13.7</v>
      </c>
      <c r="H2472">
        <v>34.4</v>
      </c>
      <c r="I2472">
        <v>33.9</v>
      </c>
      <c r="J2472">
        <v>59.8</v>
      </c>
      <c r="K2472" s="1">
        <v>20213</v>
      </c>
      <c r="L2472">
        <v>23.9</v>
      </c>
      <c r="M2472" s="2">
        <v>7.0000000000000007E-2</v>
      </c>
      <c r="N2472">
        <v>2016</v>
      </c>
      <c r="O2472" s="10">
        <f t="shared" si="119"/>
        <v>42671</v>
      </c>
      <c r="P2472">
        <f t="shared" si="120"/>
        <v>6</v>
      </c>
    </row>
    <row r="2473" spans="1:16" x14ac:dyDescent="0.2">
      <c r="A2473">
        <f t="shared" si="121"/>
        <v>2472</v>
      </c>
      <c r="B2473" t="s">
        <v>713</v>
      </c>
      <c r="C2473" t="s">
        <v>468</v>
      </c>
      <c r="D2473" t="s">
        <v>14</v>
      </c>
      <c r="E2473">
        <v>20.399999999999999</v>
      </c>
      <c r="F2473">
        <v>62.4</v>
      </c>
      <c r="G2473">
        <v>13.5</v>
      </c>
      <c r="H2473">
        <v>24.6</v>
      </c>
      <c r="I2473">
        <v>33.4</v>
      </c>
      <c r="J2473">
        <v>59.8</v>
      </c>
      <c r="K2473" s="1">
        <v>4408</v>
      </c>
      <c r="L2473">
        <v>13.7</v>
      </c>
      <c r="M2473" s="2">
        <v>0.26</v>
      </c>
      <c r="N2473">
        <v>2016</v>
      </c>
      <c r="O2473" s="10">
        <f t="shared" si="119"/>
        <v>42672</v>
      </c>
      <c r="P2473">
        <f t="shared" si="120"/>
        <v>7</v>
      </c>
    </row>
    <row r="2474" spans="1:16" x14ac:dyDescent="0.2">
      <c r="A2474">
        <f t="shared" si="121"/>
        <v>2473</v>
      </c>
      <c r="B2474" t="s">
        <v>713</v>
      </c>
      <c r="C2474" t="s">
        <v>784</v>
      </c>
      <c r="D2474" t="s">
        <v>135</v>
      </c>
      <c r="E2474">
        <v>14.4</v>
      </c>
      <c r="F2474">
        <v>19.100000000000001</v>
      </c>
      <c r="G2474">
        <v>9.8000000000000007</v>
      </c>
      <c r="H2474">
        <v>18.2</v>
      </c>
      <c r="I2474">
        <v>47</v>
      </c>
      <c r="J2474">
        <v>59.8</v>
      </c>
      <c r="K2474" s="1">
        <v>25951</v>
      </c>
      <c r="L2474">
        <v>22.8</v>
      </c>
      <c r="M2474" s="2">
        <v>0.04</v>
      </c>
      <c r="N2474">
        <v>2016</v>
      </c>
      <c r="O2474" s="10">
        <f t="shared" si="119"/>
        <v>42673</v>
      </c>
      <c r="P2474">
        <f t="shared" si="120"/>
        <v>1</v>
      </c>
    </row>
    <row r="2475" spans="1:16" x14ac:dyDescent="0.2">
      <c r="A2475">
        <f t="shared" si="121"/>
        <v>2474</v>
      </c>
      <c r="B2475" t="s">
        <v>713</v>
      </c>
      <c r="C2475" t="s">
        <v>785</v>
      </c>
      <c r="D2475" t="s">
        <v>368</v>
      </c>
      <c r="E2475">
        <v>15.5</v>
      </c>
      <c r="F2475">
        <v>16.100000000000001</v>
      </c>
      <c r="G2475">
        <v>9.5</v>
      </c>
      <c r="H2475">
        <v>15.2</v>
      </c>
      <c r="I2475">
        <v>36.799999999999997</v>
      </c>
      <c r="J2475">
        <v>59.8</v>
      </c>
      <c r="K2475" s="1">
        <v>25217</v>
      </c>
      <c r="L2475">
        <v>23.3</v>
      </c>
      <c r="M2475" s="2">
        <v>0.01</v>
      </c>
      <c r="N2475">
        <v>2016</v>
      </c>
      <c r="O2475" s="10">
        <f t="shared" si="119"/>
        <v>42674</v>
      </c>
      <c r="P2475">
        <f t="shared" si="120"/>
        <v>2</v>
      </c>
    </row>
    <row r="2476" spans="1:16" x14ac:dyDescent="0.2">
      <c r="A2476">
        <f t="shared" si="121"/>
        <v>2475</v>
      </c>
      <c r="B2476" t="s">
        <v>713</v>
      </c>
      <c r="C2476" t="s">
        <v>786</v>
      </c>
      <c r="D2476" t="s">
        <v>787</v>
      </c>
      <c r="E2476">
        <v>15.6</v>
      </c>
      <c r="F2476">
        <v>48.4</v>
      </c>
      <c r="G2476">
        <v>15.6</v>
      </c>
      <c r="H2476">
        <v>19.5</v>
      </c>
      <c r="I2476">
        <v>49</v>
      </c>
      <c r="J2476">
        <v>59.8</v>
      </c>
      <c r="K2476" s="1">
        <v>37274</v>
      </c>
      <c r="L2476">
        <v>37.5</v>
      </c>
      <c r="M2476" s="2">
        <v>0.02</v>
      </c>
      <c r="N2476">
        <v>2016</v>
      </c>
      <c r="O2476" s="10">
        <f t="shared" si="119"/>
        <v>42675</v>
      </c>
      <c r="P2476">
        <f t="shared" si="120"/>
        <v>3</v>
      </c>
    </row>
    <row r="2477" spans="1:16" x14ac:dyDescent="0.2">
      <c r="A2477">
        <f t="shared" si="121"/>
        <v>2476</v>
      </c>
      <c r="B2477" t="s">
        <v>713</v>
      </c>
      <c r="C2477" t="s">
        <v>788</v>
      </c>
      <c r="D2477" t="s">
        <v>44</v>
      </c>
      <c r="E2477">
        <v>25.4</v>
      </c>
      <c r="F2477">
        <v>18.5</v>
      </c>
      <c r="G2477">
        <v>16.899999999999999</v>
      </c>
      <c r="H2477">
        <v>14.7</v>
      </c>
      <c r="I2477">
        <v>32.799999999999997</v>
      </c>
      <c r="J2477">
        <v>59.8</v>
      </c>
      <c r="K2477" s="1">
        <v>7318</v>
      </c>
      <c r="L2477">
        <v>12.4</v>
      </c>
      <c r="M2477" s="2">
        <v>0.04</v>
      </c>
      <c r="N2477">
        <v>2016</v>
      </c>
      <c r="O2477" s="10">
        <f t="shared" si="119"/>
        <v>42676</v>
      </c>
      <c r="P2477">
        <f t="shared" si="120"/>
        <v>4</v>
      </c>
    </row>
    <row r="2478" spans="1:16" x14ac:dyDescent="0.2">
      <c r="A2478">
        <f t="shared" si="121"/>
        <v>2477</v>
      </c>
      <c r="B2478" t="s">
        <v>713</v>
      </c>
      <c r="C2478" t="s">
        <v>789</v>
      </c>
      <c r="D2478" t="s">
        <v>20</v>
      </c>
      <c r="E2478">
        <v>17.100000000000001</v>
      </c>
      <c r="F2478">
        <v>55</v>
      </c>
      <c r="G2478">
        <v>10.4</v>
      </c>
      <c r="H2478">
        <v>24.2</v>
      </c>
      <c r="I2478">
        <v>29.9</v>
      </c>
      <c r="J2478">
        <v>59.8</v>
      </c>
      <c r="K2478" s="1">
        <v>13527</v>
      </c>
      <c r="L2478">
        <v>21.6</v>
      </c>
      <c r="M2478" s="2">
        <v>0.16</v>
      </c>
      <c r="N2478">
        <v>2016</v>
      </c>
      <c r="O2478" s="10">
        <f t="shared" si="119"/>
        <v>42677</v>
      </c>
      <c r="P2478">
        <f t="shared" si="120"/>
        <v>5</v>
      </c>
    </row>
    <row r="2479" spans="1:16" x14ac:dyDescent="0.2">
      <c r="A2479">
        <f t="shared" si="121"/>
        <v>2478</v>
      </c>
      <c r="B2479" t="s">
        <v>713</v>
      </c>
      <c r="C2479" t="s">
        <v>790</v>
      </c>
      <c r="D2479" t="s">
        <v>20</v>
      </c>
      <c r="E2479">
        <v>15.7</v>
      </c>
      <c r="F2479">
        <v>81.8</v>
      </c>
      <c r="G2479">
        <v>9.5</v>
      </c>
      <c r="H2479">
        <v>17.7</v>
      </c>
      <c r="I2479">
        <v>30</v>
      </c>
      <c r="J2479">
        <v>59.8</v>
      </c>
      <c r="K2479" s="1">
        <v>18096</v>
      </c>
      <c r="L2479">
        <v>24.6</v>
      </c>
      <c r="M2479" s="2">
        <v>0.32</v>
      </c>
      <c r="N2479">
        <v>2016</v>
      </c>
      <c r="O2479" s="10">
        <f t="shared" si="119"/>
        <v>42678</v>
      </c>
      <c r="P2479">
        <f t="shared" si="120"/>
        <v>6</v>
      </c>
    </row>
    <row r="2480" spans="1:16" x14ac:dyDescent="0.2">
      <c r="A2480">
        <f t="shared" si="121"/>
        <v>2479</v>
      </c>
      <c r="B2480" t="s">
        <v>713</v>
      </c>
      <c r="C2480" t="s">
        <v>791</v>
      </c>
      <c r="D2480" t="s">
        <v>142</v>
      </c>
      <c r="E2480">
        <v>21</v>
      </c>
      <c r="F2480">
        <v>19.600000000000001</v>
      </c>
      <c r="G2480">
        <v>11.8</v>
      </c>
      <c r="H2480">
        <v>19.7</v>
      </c>
      <c r="I2480">
        <v>28.2</v>
      </c>
      <c r="J2480">
        <v>59.8</v>
      </c>
      <c r="K2480" s="1">
        <v>39606</v>
      </c>
      <c r="L2480">
        <v>20.399999999999999</v>
      </c>
      <c r="M2480" s="2">
        <v>0.04</v>
      </c>
      <c r="N2480">
        <v>2016</v>
      </c>
      <c r="O2480" s="10">
        <f t="shared" si="119"/>
        <v>42679</v>
      </c>
      <c r="P2480">
        <f t="shared" si="120"/>
        <v>7</v>
      </c>
    </row>
    <row r="2481" spans="1:16" x14ac:dyDescent="0.2">
      <c r="A2481">
        <f t="shared" si="121"/>
        <v>2480</v>
      </c>
      <c r="B2481" t="s">
        <v>713</v>
      </c>
      <c r="C2481" t="s">
        <v>792</v>
      </c>
      <c r="D2481" t="s">
        <v>20</v>
      </c>
      <c r="E2481">
        <v>17.399999999999999</v>
      </c>
      <c r="F2481">
        <v>55.2</v>
      </c>
      <c r="G2481">
        <v>5.4</v>
      </c>
      <c r="H2481">
        <v>16.5</v>
      </c>
      <c r="I2481">
        <v>28</v>
      </c>
      <c r="J2481">
        <v>59.8</v>
      </c>
      <c r="K2481" s="1">
        <v>15436</v>
      </c>
      <c r="L2481">
        <v>18.100000000000001</v>
      </c>
      <c r="M2481" s="2">
        <v>0.25</v>
      </c>
      <c r="N2481">
        <v>2016</v>
      </c>
      <c r="O2481" s="10">
        <f t="shared" si="119"/>
        <v>42680</v>
      </c>
      <c r="P2481">
        <f t="shared" si="120"/>
        <v>1</v>
      </c>
    </row>
    <row r="2482" spans="1:16" x14ac:dyDescent="0.2">
      <c r="A2482">
        <f t="shared" si="121"/>
        <v>2481</v>
      </c>
      <c r="B2482" t="s">
        <v>713</v>
      </c>
      <c r="C2482" t="s">
        <v>793</v>
      </c>
      <c r="D2482" t="s">
        <v>59</v>
      </c>
      <c r="E2482">
        <v>18.3</v>
      </c>
      <c r="F2482">
        <v>14.8</v>
      </c>
      <c r="G2482">
        <v>15</v>
      </c>
      <c r="H2482">
        <v>21.2</v>
      </c>
      <c r="I2482">
        <v>46.7</v>
      </c>
      <c r="J2482">
        <v>59.8</v>
      </c>
      <c r="K2482" s="1">
        <v>42756</v>
      </c>
      <c r="L2482">
        <v>24.7</v>
      </c>
      <c r="M2482" s="2">
        <v>0.02</v>
      </c>
      <c r="N2482">
        <v>2016</v>
      </c>
      <c r="O2482" s="10">
        <f t="shared" si="119"/>
        <v>42681</v>
      </c>
      <c r="P2482">
        <f t="shared" si="120"/>
        <v>2</v>
      </c>
    </row>
    <row r="2483" spans="1:16" x14ac:dyDescent="0.2">
      <c r="A2483">
        <f t="shared" si="121"/>
        <v>2482</v>
      </c>
      <c r="B2483" t="s">
        <v>713</v>
      </c>
      <c r="C2483" t="s">
        <v>794</v>
      </c>
      <c r="D2483" t="s">
        <v>795</v>
      </c>
      <c r="E2483">
        <v>22.7</v>
      </c>
      <c r="F2483">
        <v>26.1</v>
      </c>
      <c r="G2483">
        <v>11.1</v>
      </c>
      <c r="H2483">
        <v>4.5999999999999996</v>
      </c>
      <c r="I2483">
        <v>29.2</v>
      </c>
      <c r="J2483">
        <v>59.8</v>
      </c>
      <c r="K2483" s="1">
        <v>26247</v>
      </c>
      <c r="L2483">
        <v>17.100000000000001</v>
      </c>
      <c r="M2483" s="2">
        <v>0.01</v>
      </c>
      <c r="N2483">
        <v>2016</v>
      </c>
      <c r="O2483" s="10">
        <f t="shared" si="119"/>
        <v>42682</v>
      </c>
      <c r="P2483">
        <f t="shared" si="120"/>
        <v>3</v>
      </c>
    </row>
    <row r="2484" spans="1:16" x14ac:dyDescent="0.2">
      <c r="A2484">
        <f t="shared" si="121"/>
        <v>2483</v>
      </c>
      <c r="B2484" t="s">
        <v>713</v>
      </c>
      <c r="C2484" t="s">
        <v>796</v>
      </c>
      <c r="D2484" t="s">
        <v>797</v>
      </c>
      <c r="E2484">
        <v>18.100000000000001</v>
      </c>
      <c r="F2484">
        <v>37.200000000000003</v>
      </c>
      <c r="G2484">
        <v>8</v>
      </c>
      <c r="H2484">
        <v>13.9</v>
      </c>
      <c r="I2484">
        <v>40</v>
      </c>
      <c r="J2484">
        <v>59.8</v>
      </c>
      <c r="K2484" s="1">
        <v>43565</v>
      </c>
      <c r="L2484">
        <v>15.8</v>
      </c>
      <c r="M2484" s="2">
        <v>0</v>
      </c>
      <c r="N2484">
        <v>2016</v>
      </c>
      <c r="O2484" s="10">
        <f t="shared" si="119"/>
        <v>42683</v>
      </c>
      <c r="P2484">
        <f t="shared" si="120"/>
        <v>4</v>
      </c>
    </row>
    <row r="2485" spans="1:16" x14ac:dyDescent="0.2">
      <c r="A2485">
        <f t="shared" si="121"/>
        <v>2484</v>
      </c>
      <c r="B2485" t="s">
        <v>713</v>
      </c>
      <c r="C2485" t="s">
        <v>798</v>
      </c>
      <c r="D2485" t="s">
        <v>47</v>
      </c>
      <c r="E2485">
        <v>20.7</v>
      </c>
      <c r="F2485">
        <v>23.5</v>
      </c>
      <c r="G2485">
        <v>20</v>
      </c>
      <c r="H2485">
        <v>22.5</v>
      </c>
      <c r="I2485">
        <v>64.7</v>
      </c>
      <c r="J2485">
        <v>59.8</v>
      </c>
      <c r="K2485" s="1">
        <v>20353</v>
      </c>
      <c r="L2485">
        <v>24.1</v>
      </c>
      <c r="M2485" s="2">
        <v>0.03</v>
      </c>
      <c r="N2485">
        <v>2016</v>
      </c>
      <c r="O2485" s="10">
        <f t="shared" si="119"/>
        <v>42684</v>
      </c>
      <c r="P2485">
        <f t="shared" si="120"/>
        <v>5</v>
      </c>
    </row>
    <row r="2486" spans="1:16" x14ac:dyDescent="0.2">
      <c r="A2486">
        <f t="shared" si="121"/>
        <v>2485</v>
      </c>
      <c r="B2486" t="s">
        <v>713</v>
      </c>
      <c r="C2486" t="s">
        <v>799</v>
      </c>
      <c r="D2486" t="s">
        <v>135</v>
      </c>
      <c r="E2486">
        <v>12.8</v>
      </c>
      <c r="F2486">
        <v>24.8</v>
      </c>
      <c r="G2486">
        <v>11.5</v>
      </c>
      <c r="H2486">
        <v>13.3</v>
      </c>
      <c r="I2486">
        <v>41</v>
      </c>
      <c r="J2486">
        <v>59.8</v>
      </c>
      <c r="K2486" s="1">
        <v>16263</v>
      </c>
      <c r="L2486">
        <v>29.9</v>
      </c>
      <c r="M2486" s="2">
        <v>0.1</v>
      </c>
      <c r="N2486">
        <v>2016</v>
      </c>
      <c r="O2486" s="10">
        <f t="shared" si="119"/>
        <v>42685</v>
      </c>
      <c r="P2486">
        <f t="shared" si="120"/>
        <v>6</v>
      </c>
    </row>
    <row r="2487" spans="1:16" x14ac:dyDescent="0.2">
      <c r="A2487">
        <f t="shared" si="121"/>
        <v>2486</v>
      </c>
      <c r="B2487" t="s">
        <v>713</v>
      </c>
      <c r="C2487" t="s">
        <v>800</v>
      </c>
      <c r="D2487" t="s">
        <v>142</v>
      </c>
      <c r="E2487">
        <v>26</v>
      </c>
      <c r="F2487">
        <v>20</v>
      </c>
      <c r="G2487">
        <v>23.3</v>
      </c>
      <c r="H2487">
        <v>10</v>
      </c>
      <c r="I2487">
        <v>100</v>
      </c>
      <c r="J2487">
        <v>59.8</v>
      </c>
      <c r="K2487" s="1">
        <v>82096</v>
      </c>
      <c r="L2487">
        <v>41.1</v>
      </c>
      <c r="M2487" s="2">
        <v>0.06</v>
      </c>
      <c r="N2487">
        <v>2016</v>
      </c>
      <c r="O2487" s="10">
        <f t="shared" si="119"/>
        <v>42686</v>
      </c>
      <c r="P2487">
        <f t="shared" si="120"/>
        <v>7</v>
      </c>
    </row>
    <row r="2488" spans="1:16" x14ac:dyDescent="0.2">
      <c r="A2488">
        <f t="shared" si="121"/>
        <v>2487</v>
      </c>
      <c r="B2488" t="s">
        <v>713</v>
      </c>
      <c r="C2488" t="s">
        <v>367</v>
      </c>
      <c r="D2488" t="s">
        <v>368</v>
      </c>
      <c r="E2488">
        <v>24</v>
      </c>
      <c r="F2488">
        <v>33.5</v>
      </c>
      <c r="G2488">
        <v>14.4</v>
      </c>
      <c r="H2488">
        <v>30.7</v>
      </c>
      <c r="I2488">
        <v>28</v>
      </c>
      <c r="J2488">
        <v>59.8</v>
      </c>
      <c r="K2488" s="1">
        <v>42835</v>
      </c>
      <c r="L2488">
        <v>11.5</v>
      </c>
      <c r="M2488" s="2">
        <v>0.05</v>
      </c>
      <c r="N2488">
        <v>2016</v>
      </c>
      <c r="O2488" s="10">
        <f t="shared" si="119"/>
        <v>42687</v>
      </c>
      <c r="P2488">
        <f t="shared" si="120"/>
        <v>1</v>
      </c>
    </row>
    <row r="2489" spans="1:16" x14ac:dyDescent="0.2">
      <c r="A2489">
        <f t="shared" si="121"/>
        <v>2488</v>
      </c>
      <c r="B2489" t="s">
        <v>713</v>
      </c>
      <c r="C2489" t="s">
        <v>801</v>
      </c>
      <c r="D2489" t="s">
        <v>59</v>
      </c>
      <c r="E2489">
        <v>28.2</v>
      </c>
      <c r="F2489">
        <v>20.3</v>
      </c>
      <c r="G2489">
        <v>14.4</v>
      </c>
      <c r="H2489">
        <v>14.6</v>
      </c>
      <c r="I2489">
        <v>42.1</v>
      </c>
      <c r="J2489">
        <v>59.8</v>
      </c>
      <c r="K2489" s="1">
        <v>65605</v>
      </c>
      <c r="L2489">
        <v>13.6</v>
      </c>
      <c r="M2489" s="2">
        <v>0.03</v>
      </c>
      <c r="N2489">
        <v>2016</v>
      </c>
      <c r="O2489" s="10">
        <f t="shared" si="119"/>
        <v>42688</v>
      </c>
      <c r="P2489">
        <f t="shared" si="120"/>
        <v>2</v>
      </c>
    </row>
    <row r="2490" spans="1:16" x14ac:dyDescent="0.2">
      <c r="A2490">
        <f t="shared" si="121"/>
        <v>2489</v>
      </c>
      <c r="B2490" t="s">
        <v>713</v>
      </c>
      <c r="C2490" t="s">
        <v>802</v>
      </c>
      <c r="D2490" t="s">
        <v>803</v>
      </c>
      <c r="E2490">
        <v>19</v>
      </c>
      <c r="F2490">
        <v>53.7</v>
      </c>
      <c r="G2490">
        <v>7.7</v>
      </c>
      <c r="H2490">
        <v>7.8</v>
      </c>
      <c r="I2490">
        <v>28.8</v>
      </c>
      <c r="J2490">
        <v>59.8</v>
      </c>
      <c r="K2490" s="1">
        <v>35577</v>
      </c>
      <c r="L2490">
        <v>13.6</v>
      </c>
      <c r="M2490" s="2">
        <v>0.13</v>
      </c>
      <c r="N2490">
        <v>2016</v>
      </c>
      <c r="O2490" s="10">
        <f t="shared" si="119"/>
        <v>42689</v>
      </c>
      <c r="P2490">
        <f t="shared" si="120"/>
        <v>3</v>
      </c>
    </row>
    <row r="2491" spans="1:16" x14ac:dyDescent="0.2">
      <c r="A2491">
        <f t="shared" si="121"/>
        <v>2490</v>
      </c>
      <c r="B2491" t="s">
        <v>713</v>
      </c>
      <c r="C2491" t="s">
        <v>804</v>
      </c>
      <c r="D2491" t="s">
        <v>803</v>
      </c>
      <c r="E2491">
        <v>16.399999999999999</v>
      </c>
      <c r="F2491">
        <v>62.2</v>
      </c>
      <c r="G2491">
        <v>6.2</v>
      </c>
      <c r="H2491">
        <v>16.399999999999999</v>
      </c>
      <c r="I2491">
        <v>31.4</v>
      </c>
      <c r="J2491">
        <v>59.8</v>
      </c>
      <c r="K2491" s="1">
        <v>24686</v>
      </c>
      <c r="L2491">
        <v>16.399999999999999</v>
      </c>
      <c r="M2491" s="2">
        <v>0.23</v>
      </c>
      <c r="N2491">
        <v>2016</v>
      </c>
      <c r="O2491" s="10">
        <f t="shared" si="119"/>
        <v>42690</v>
      </c>
      <c r="P2491">
        <f t="shared" si="120"/>
        <v>4</v>
      </c>
    </row>
    <row r="2492" spans="1:16" x14ac:dyDescent="0.2">
      <c r="A2492">
        <f t="shared" si="121"/>
        <v>2491</v>
      </c>
      <c r="B2492" t="s">
        <v>713</v>
      </c>
      <c r="C2492" t="s">
        <v>805</v>
      </c>
      <c r="D2492" t="s">
        <v>44</v>
      </c>
      <c r="E2492">
        <v>32.299999999999997</v>
      </c>
      <c r="F2492">
        <v>16.7</v>
      </c>
      <c r="G2492">
        <v>10.5</v>
      </c>
      <c r="H2492">
        <v>24</v>
      </c>
      <c r="I2492">
        <v>51.1</v>
      </c>
      <c r="J2492">
        <v>59.8</v>
      </c>
      <c r="K2492" s="1">
        <v>3955</v>
      </c>
      <c r="L2492">
        <v>3.7</v>
      </c>
      <c r="M2492" s="2">
        <v>0.01</v>
      </c>
      <c r="N2492">
        <v>2016</v>
      </c>
      <c r="O2492" s="10">
        <f t="shared" ref="O2492:O2536" si="122">DATE(N2492,1,A323)</f>
        <v>42691</v>
      </c>
      <c r="P2492">
        <f t="shared" si="120"/>
        <v>5</v>
      </c>
    </row>
    <row r="2493" spans="1:16" x14ac:dyDescent="0.2">
      <c r="A2493">
        <f t="shared" si="121"/>
        <v>2492</v>
      </c>
      <c r="B2493" t="s">
        <v>713</v>
      </c>
      <c r="C2493" t="s">
        <v>806</v>
      </c>
      <c r="D2493" t="s">
        <v>379</v>
      </c>
      <c r="E2493">
        <v>20.9</v>
      </c>
      <c r="F2493">
        <v>7.1</v>
      </c>
      <c r="G2493">
        <v>18.100000000000001</v>
      </c>
      <c r="H2493">
        <v>22.5</v>
      </c>
      <c r="I2493">
        <v>45.5</v>
      </c>
      <c r="J2493">
        <v>59.8</v>
      </c>
      <c r="K2493" s="1">
        <v>7146</v>
      </c>
      <c r="L2493">
        <v>24.6</v>
      </c>
      <c r="M2493" s="2">
        <v>0</v>
      </c>
      <c r="N2493">
        <v>2016</v>
      </c>
      <c r="O2493" s="10">
        <f t="shared" si="122"/>
        <v>42692</v>
      </c>
      <c r="P2493">
        <f t="shared" si="120"/>
        <v>6</v>
      </c>
    </row>
    <row r="2494" spans="1:16" x14ac:dyDescent="0.2">
      <c r="A2494">
        <f t="shared" si="121"/>
        <v>2493</v>
      </c>
      <c r="B2494" t="s">
        <v>713</v>
      </c>
      <c r="C2494" t="s">
        <v>807</v>
      </c>
      <c r="D2494" t="s">
        <v>135</v>
      </c>
      <c r="E2494">
        <v>20.6</v>
      </c>
      <c r="F2494">
        <v>19.899999999999999</v>
      </c>
      <c r="G2494">
        <v>22.2</v>
      </c>
      <c r="H2494">
        <v>20.5</v>
      </c>
      <c r="I2494">
        <v>33.200000000000003</v>
      </c>
      <c r="J2494">
        <v>59.8</v>
      </c>
      <c r="K2494" s="1">
        <v>7009</v>
      </c>
      <c r="L2494">
        <v>12.6</v>
      </c>
      <c r="M2494" s="2">
        <v>0.05</v>
      </c>
      <c r="N2494">
        <v>2016</v>
      </c>
      <c r="O2494" s="10">
        <f t="shared" si="122"/>
        <v>42693</v>
      </c>
      <c r="P2494">
        <f t="shared" si="120"/>
        <v>7</v>
      </c>
    </row>
    <row r="2495" spans="1:16" x14ac:dyDescent="0.2">
      <c r="A2495">
        <f t="shared" si="121"/>
        <v>2494</v>
      </c>
      <c r="B2495" t="s">
        <v>713</v>
      </c>
      <c r="C2495" t="s">
        <v>808</v>
      </c>
      <c r="D2495" t="s">
        <v>428</v>
      </c>
      <c r="E2495">
        <v>18.2</v>
      </c>
      <c r="F2495">
        <v>31.5</v>
      </c>
      <c r="G2495">
        <v>7.4</v>
      </c>
      <c r="H2495">
        <v>19.899999999999999</v>
      </c>
      <c r="I2495">
        <v>35.700000000000003</v>
      </c>
      <c r="J2495">
        <v>59.8</v>
      </c>
      <c r="K2495" s="1">
        <v>39669</v>
      </c>
      <c r="L2495">
        <v>16.899999999999999</v>
      </c>
      <c r="M2495" s="2">
        <v>0.01</v>
      </c>
      <c r="N2495">
        <v>2016</v>
      </c>
      <c r="O2495" s="10">
        <f t="shared" si="122"/>
        <v>42694</v>
      </c>
      <c r="P2495">
        <f t="shared" si="120"/>
        <v>1</v>
      </c>
    </row>
    <row r="2496" spans="1:16" x14ac:dyDescent="0.2">
      <c r="A2496">
        <f t="shared" si="121"/>
        <v>2495</v>
      </c>
      <c r="B2496" t="s">
        <v>713</v>
      </c>
      <c r="C2496" t="s">
        <v>494</v>
      </c>
      <c r="D2496" t="s">
        <v>428</v>
      </c>
      <c r="E2496">
        <v>18.2</v>
      </c>
      <c r="F2496">
        <v>28.5</v>
      </c>
      <c r="G2496">
        <v>11.4</v>
      </c>
      <c r="H2496">
        <v>36.200000000000003</v>
      </c>
      <c r="I2496">
        <v>70.3</v>
      </c>
      <c r="J2496">
        <v>59.8</v>
      </c>
      <c r="K2496" s="1">
        <v>17791</v>
      </c>
      <c r="L2496">
        <v>23.7</v>
      </c>
      <c r="M2496" s="2">
        <v>0.01</v>
      </c>
      <c r="N2496">
        <v>2016</v>
      </c>
      <c r="O2496" s="10">
        <f t="shared" si="122"/>
        <v>42695</v>
      </c>
      <c r="P2496">
        <f t="shared" si="120"/>
        <v>2</v>
      </c>
    </row>
    <row r="2497" spans="1:16" x14ac:dyDescent="0.2">
      <c r="A2497">
        <f t="shared" si="121"/>
        <v>2496</v>
      </c>
      <c r="B2497" t="s">
        <v>713</v>
      </c>
      <c r="C2497" t="s">
        <v>809</v>
      </c>
      <c r="D2497" t="s">
        <v>20</v>
      </c>
      <c r="E2497">
        <v>16.899999999999999</v>
      </c>
      <c r="F2497">
        <v>76.8</v>
      </c>
      <c r="G2497">
        <v>12.1</v>
      </c>
      <c r="H2497">
        <v>26.7</v>
      </c>
      <c r="I2497">
        <v>28.5</v>
      </c>
      <c r="J2497">
        <v>59.8</v>
      </c>
      <c r="K2497" s="1">
        <v>20778</v>
      </c>
      <c r="L2497">
        <v>20.9</v>
      </c>
      <c r="M2497" s="2">
        <v>0.34</v>
      </c>
      <c r="N2497">
        <v>2016</v>
      </c>
      <c r="O2497" s="10">
        <f t="shared" si="122"/>
        <v>42696</v>
      </c>
      <c r="P2497">
        <f t="shared" si="120"/>
        <v>3</v>
      </c>
    </row>
    <row r="2498" spans="1:16" x14ac:dyDescent="0.2">
      <c r="A2498">
        <f t="shared" si="121"/>
        <v>2497</v>
      </c>
      <c r="B2498" t="s">
        <v>713</v>
      </c>
      <c r="C2498" t="s">
        <v>810</v>
      </c>
      <c r="D2498" t="s">
        <v>44</v>
      </c>
      <c r="E2498">
        <v>18.5</v>
      </c>
      <c r="F2498">
        <v>17</v>
      </c>
      <c r="G2498">
        <v>7.9</v>
      </c>
      <c r="H2498">
        <v>30</v>
      </c>
      <c r="I2498">
        <v>33.200000000000003</v>
      </c>
      <c r="J2498">
        <v>59.8</v>
      </c>
      <c r="K2498" s="1">
        <v>31216</v>
      </c>
      <c r="L2498">
        <v>11.6</v>
      </c>
      <c r="M2498" s="2">
        <v>0.02</v>
      </c>
      <c r="N2498">
        <v>2016</v>
      </c>
      <c r="O2498" s="10">
        <f t="shared" si="122"/>
        <v>42697</v>
      </c>
      <c r="P2498">
        <f t="shared" si="120"/>
        <v>4</v>
      </c>
    </row>
    <row r="2499" spans="1:16" x14ac:dyDescent="0.2">
      <c r="A2499">
        <f t="shared" si="121"/>
        <v>2498</v>
      </c>
      <c r="B2499" t="s">
        <v>713</v>
      </c>
      <c r="C2499" t="s">
        <v>421</v>
      </c>
      <c r="D2499" t="s">
        <v>44</v>
      </c>
      <c r="E2499">
        <v>27.8</v>
      </c>
      <c r="F2499">
        <v>21.1</v>
      </c>
      <c r="G2499">
        <v>15.4</v>
      </c>
      <c r="H2499">
        <v>24.3</v>
      </c>
      <c r="I2499">
        <v>45.1</v>
      </c>
      <c r="J2499">
        <v>59.8</v>
      </c>
      <c r="K2499" s="1">
        <v>15885</v>
      </c>
      <c r="L2499">
        <v>8.4</v>
      </c>
      <c r="M2499" s="2">
        <v>0.06</v>
      </c>
      <c r="N2499">
        <v>2016</v>
      </c>
      <c r="O2499" s="10">
        <f t="shared" si="122"/>
        <v>42698</v>
      </c>
      <c r="P2499">
        <f t="shared" ref="P2499:P2562" si="123" xml:space="preserve"> WEEKDAY(O:O,1)</f>
        <v>5</v>
      </c>
    </row>
    <row r="2500" spans="1:16" x14ac:dyDescent="0.2">
      <c r="A2500">
        <f t="shared" ref="A2500:A2563" si="124">A2499+1</f>
        <v>2499</v>
      </c>
      <c r="B2500" t="s">
        <v>713</v>
      </c>
      <c r="C2500" t="s">
        <v>811</v>
      </c>
      <c r="D2500" t="s">
        <v>47</v>
      </c>
      <c r="E2500">
        <v>20</v>
      </c>
      <c r="F2500">
        <v>22.6</v>
      </c>
      <c r="G2500">
        <v>19.600000000000001</v>
      </c>
      <c r="H2500">
        <v>17</v>
      </c>
      <c r="I2500">
        <v>36</v>
      </c>
      <c r="J2500">
        <v>59.8</v>
      </c>
      <c r="K2500" s="1">
        <v>26483</v>
      </c>
      <c r="L2500">
        <v>23.5</v>
      </c>
      <c r="M2500" s="2">
        <v>0.06</v>
      </c>
      <c r="N2500">
        <v>2016</v>
      </c>
      <c r="O2500" s="10">
        <f t="shared" si="122"/>
        <v>42699</v>
      </c>
      <c r="P2500">
        <f t="shared" si="123"/>
        <v>6</v>
      </c>
    </row>
    <row r="2501" spans="1:16" x14ac:dyDescent="0.2">
      <c r="A2501">
        <f t="shared" si="124"/>
        <v>2500</v>
      </c>
      <c r="B2501" t="s">
        <v>713</v>
      </c>
      <c r="C2501" t="s">
        <v>812</v>
      </c>
      <c r="D2501" t="s">
        <v>44</v>
      </c>
      <c r="E2501">
        <v>23.4</v>
      </c>
      <c r="F2501">
        <v>22.2</v>
      </c>
      <c r="G2501">
        <v>11.6</v>
      </c>
      <c r="H2501">
        <v>28.1</v>
      </c>
      <c r="I2501">
        <v>43.1</v>
      </c>
      <c r="J2501">
        <v>59.8</v>
      </c>
      <c r="K2501" s="1">
        <v>10226</v>
      </c>
      <c r="L2501">
        <v>7.6</v>
      </c>
      <c r="M2501" s="2">
        <v>0.05</v>
      </c>
      <c r="N2501">
        <v>2016</v>
      </c>
      <c r="O2501" s="10">
        <f t="shared" si="122"/>
        <v>42700</v>
      </c>
      <c r="P2501">
        <f t="shared" si="123"/>
        <v>7</v>
      </c>
    </row>
    <row r="2502" spans="1:16" x14ac:dyDescent="0.2">
      <c r="A2502">
        <f t="shared" si="124"/>
        <v>2501</v>
      </c>
      <c r="B2502" t="s">
        <v>713</v>
      </c>
      <c r="C2502" t="s">
        <v>813</v>
      </c>
      <c r="D2502" t="s">
        <v>47</v>
      </c>
      <c r="E2502">
        <v>21.1</v>
      </c>
      <c r="F2502">
        <v>21.7</v>
      </c>
      <c r="G2502">
        <v>16</v>
      </c>
      <c r="H2502">
        <v>18.100000000000001</v>
      </c>
      <c r="I2502">
        <v>34.9</v>
      </c>
      <c r="J2502">
        <v>59.8</v>
      </c>
      <c r="K2502" s="1">
        <v>27152</v>
      </c>
      <c r="L2502">
        <v>14.4</v>
      </c>
      <c r="M2502" s="2">
        <v>0.04</v>
      </c>
      <c r="N2502">
        <v>2016</v>
      </c>
      <c r="O2502" s="10">
        <f t="shared" si="122"/>
        <v>42701</v>
      </c>
      <c r="P2502">
        <f t="shared" si="123"/>
        <v>1</v>
      </c>
    </row>
    <row r="2503" spans="1:16" x14ac:dyDescent="0.2">
      <c r="A2503">
        <f t="shared" si="124"/>
        <v>2502</v>
      </c>
      <c r="B2503" t="s">
        <v>713</v>
      </c>
      <c r="C2503" t="s">
        <v>814</v>
      </c>
      <c r="D2503" t="s">
        <v>44</v>
      </c>
      <c r="E2503">
        <v>19.399999999999999</v>
      </c>
      <c r="F2503">
        <v>20.7</v>
      </c>
      <c r="G2503">
        <v>12.5</v>
      </c>
      <c r="H2503">
        <v>14.2</v>
      </c>
      <c r="I2503">
        <v>44.1</v>
      </c>
      <c r="J2503">
        <v>59.8</v>
      </c>
      <c r="K2503" s="1">
        <v>5890</v>
      </c>
      <c r="L2503">
        <v>12.1</v>
      </c>
      <c r="M2503" s="2">
        <v>0.04</v>
      </c>
      <c r="N2503">
        <v>2016</v>
      </c>
      <c r="O2503" s="10">
        <f t="shared" si="122"/>
        <v>42702</v>
      </c>
      <c r="P2503">
        <f t="shared" si="123"/>
        <v>2</v>
      </c>
    </row>
    <row r="2504" spans="1:16" x14ac:dyDescent="0.2">
      <c r="A2504">
        <f t="shared" si="124"/>
        <v>2503</v>
      </c>
      <c r="B2504" t="s">
        <v>713</v>
      </c>
      <c r="C2504" t="s">
        <v>815</v>
      </c>
      <c r="D2504" t="s">
        <v>816</v>
      </c>
      <c r="E2504">
        <v>22.6</v>
      </c>
      <c r="F2504">
        <v>31.5</v>
      </c>
      <c r="G2504">
        <v>10.199999999999999</v>
      </c>
      <c r="H2504">
        <v>20.9</v>
      </c>
      <c r="I2504">
        <v>28.3</v>
      </c>
      <c r="J2504">
        <v>59.8</v>
      </c>
      <c r="K2504" s="1">
        <v>15100</v>
      </c>
      <c r="L2504">
        <v>26.5</v>
      </c>
      <c r="M2504" s="2">
        <v>0.03</v>
      </c>
      <c r="N2504">
        <v>2016</v>
      </c>
      <c r="O2504" s="10">
        <f t="shared" si="122"/>
        <v>42703</v>
      </c>
      <c r="P2504">
        <f t="shared" si="123"/>
        <v>3</v>
      </c>
    </row>
    <row r="2505" spans="1:16" x14ac:dyDescent="0.2">
      <c r="A2505">
        <f t="shared" si="124"/>
        <v>2504</v>
      </c>
      <c r="B2505" t="s">
        <v>713</v>
      </c>
      <c r="C2505" t="s">
        <v>817</v>
      </c>
      <c r="D2505" t="s">
        <v>62</v>
      </c>
      <c r="E2505">
        <v>20</v>
      </c>
      <c r="F2505">
        <v>60.3</v>
      </c>
      <c r="G2505">
        <v>8.6</v>
      </c>
      <c r="H2505">
        <v>32.4</v>
      </c>
      <c r="I2505">
        <v>31.8</v>
      </c>
      <c r="J2505">
        <v>59.8</v>
      </c>
      <c r="K2505" s="1">
        <v>19599</v>
      </c>
      <c r="L2505">
        <v>14.5</v>
      </c>
      <c r="M2505" s="2">
        <v>0.18</v>
      </c>
      <c r="N2505">
        <v>2016</v>
      </c>
      <c r="O2505" s="10">
        <f t="shared" si="122"/>
        <v>42704</v>
      </c>
      <c r="P2505">
        <f t="shared" si="123"/>
        <v>4</v>
      </c>
    </row>
    <row r="2506" spans="1:16" x14ac:dyDescent="0.2">
      <c r="A2506">
        <f t="shared" si="124"/>
        <v>2505</v>
      </c>
      <c r="B2506" t="s">
        <v>713</v>
      </c>
      <c r="C2506" t="s">
        <v>818</v>
      </c>
      <c r="D2506" t="s">
        <v>20</v>
      </c>
      <c r="E2506">
        <v>17.899999999999999</v>
      </c>
      <c r="F2506">
        <v>60.5</v>
      </c>
      <c r="G2506">
        <v>11.9</v>
      </c>
      <c r="H2506">
        <v>26.4</v>
      </c>
      <c r="I2506">
        <v>29.3</v>
      </c>
      <c r="J2506">
        <v>59.8</v>
      </c>
      <c r="K2506" s="1">
        <v>10665</v>
      </c>
      <c r="L2506">
        <v>18.899999999999999</v>
      </c>
      <c r="M2506" s="2">
        <v>0.11</v>
      </c>
      <c r="N2506">
        <v>2016</v>
      </c>
      <c r="O2506" s="10">
        <f t="shared" si="122"/>
        <v>42705</v>
      </c>
      <c r="P2506">
        <f t="shared" si="123"/>
        <v>5</v>
      </c>
    </row>
    <row r="2507" spans="1:16" x14ac:dyDescent="0.2">
      <c r="A2507">
        <f t="shared" si="124"/>
        <v>2506</v>
      </c>
      <c r="B2507" t="s">
        <v>713</v>
      </c>
      <c r="C2507" t="s">
        <v>819</v>
      </c>
      <c r="D2507" t="s">
        <v>671</v>
      </c>
      <c r="E2507">
        <v>24.9</v>
      </c>
      <c r="F2507">
        <v>34.5</v>
      </c>
      <c r="G2507">
        <v>13.6</v>
      </c>
      <c r="H2507">
        <v>24</v>
      </c>
      <c r="I2507">
        <v>32.299999999999997</v>
      </c>
      <c r="J2507">
        <v>59.8</v>
      </c>
      <c r="K2507" s="1">
        <v>48821</v>
      </c>
      <c r="L2507">
        <v>17.600000000000001</v>
      </c>
      <c r="M2507" s="2">
        <v>0.04</v>
      </c>
      <c r="N2507">
        <v>2016</v>
      </c>
      <c r="O2507" s="10">
        <f t="shared" si="122"/>
        <v>42706</v>
      </c>
      <c r="P2507">
        <f t="shared" si="123"/>
        <v>6</v>
      </c>
    </row>
    <row r="2508" spans="1:16" x14ac:dyDescent="0.2">
      <c r="A2508">
        <f t="shared" si="124"/>
        <v>2507</v>
      </c>
      <c r="B2508" t="s">
        <v>713</v>
      </c>
      <c r="C2508" t="s">
        <v>535</v>
      </c>
      <c r="D2508" t="s">
        <v>536</v>
      </c>
      <c r="E2508">
        <v>17.399999999999999</v>
      </c>
      <c r="F2508">
        <v>42.7</v>
      </c>
      <c r="G2508">
        <v>6.3</v>
      </c>
      <c r="H2508">
        <v>12.1</v>
      </c>
      <c r="I2508">
        <v>29.2</v>
      </c>
      <c r="J2508">
        <v>59.8</v>
      </c>
      <c r="K2508" s="1">
        <v>56060</v>
      </c>
      <c r="L2508">
        <v>38.700000000000003</v>
      </c>
      <c r="M2508" s="2">
        <v>0.01</v>
      </c>
      <c r="N2508">
        <v>2016</v>
      </c>
      <c r="O2508" s="10">
        <f t="shared" si="122"/>
        <v>42707</v>
      </c>
      <c r="P2508">
        <f t="shared" si="123"/>
        <v>7</v>
      </c>
    </row>
    <row r="2509" spans="1:16" x14ac:dyDescent="0.2">
      <c r="A2509">
        <f t="shared" si="124"/>
        <v>2508</v>
      </c>
      <c r="B2509" t="s">
        <v>713</v>
      </c>
      <c r="C2509" t="s">
        <v>820</v>
      </c>
      <c r="D2509" t="s">
        <v>14</v>
      </c>
      <c r="E2509">
        <v>19.2</v>
      </c>
      <c r="F2509">
        <v>24.8</v>
      </c>
      <c r="G2509">
        <v>15.7</v>
      </c>
      <c r="H2509">
        <v>36.1</v>
      </c>
      <c r="I2509">
        <v>30.2</v>
      </c>
      <c r="J2509">
        <v>59.8</v>
      </c>
      <c r="K2509" s="1">
        <v>16370</v>
      </c>
      <c r="L2509">
        <v>20.5</v>
      </c>
      <c r="M2509" s="2">
        <v>7.0000000000000007E-2</v>
      </c>
      <c r="N2509">
        <v>2016</v>
      </c>
      <c r="O2509" s="10">
        <f t="shared" si="122"/>
        <v>42708</v>
      </c>
      <c r="P2509">
        <f t="shared" si="123"/>
        <v>1</v>
      </c>
    </row>
    <row r="2510" spans="1:16" x14ac:dyDescent="0.2">
      <c r="A2510">
        <f t="shared" si="124"/>
        <v>2509</v>
      </c>
      <c r="B2510" t="s">
        <v>713</v>
      </c>
      <c r="C2510" t="s">
        <v>821</v>
      </c>
      <c r="D2510" t="s">
        <v>20</v>
      </c>
      <c r="E2510">
        <v>18.5</v>
      </c>
      <c r="F2510">
        <v>81</v>
      </c>
      <c r="G2510">
        <v>10.6</v>
      </c>
      <c r="H2510">
        <v>25.7</v>
      </c>
      <c r="I2510">
        <v>49</v>
      </c>
      <c r="J2510">
        <v>59.8</v>
      </c>
      <c r="K2510" s="1">
        <v>17753</v>
      </c>
      <c r="L2510">
        <v>24.7</v>
      </c>
      <c r="M2510" s="2">
        <v>0.44</v>
      </c>
      <c r="N2510">
        <v>2016</v>
      </c>
      <c r="O2510" s="10">
        <f t="shared" si="122"/>
        <v>42709</v>
      </c>
      <c r="P2510">
        <f t="shared" si="123"/>
        <v>2</v>
      </c>
    </row>
    <row r="2511" spans="1:16" x14ac:dyDescent="0.2">
      <c r="A2511">
        <f t="shared" si="124"/>
        <v>2510</v>
      </c>
      <c r="B2511" t="s">
        <v>713</v>
      </c>
      <c r="C2511" t="s">
        <v>822</v>
      </c>
      <c r="D2511" t="s">
        <v>335</v>
      </c>
      <c r="E2511">
        <v>34.299999999999997</v>
      </c>
      <c r="F2511">
        <v>44.4</v>
      </c>
      <c r="G2511">
        <v>16.3</v>
      </c>
      <c r="H2511">
        <v>15.5</v>
      </c>
      <c r="I2511">
        <v>28</v>
      </c>
      <c r="J2511">
        <v>59.8</v>
      </c>
      <c r="K2511" s="1">
        <v>5395</v>
      </c>
      <c r="L2511">
        <v>7</v>
      </c>
      <c r="M2511" s="2">
        <v>0.12</v>
      </c>
      <c r="N2511">
        <v>2016</v>
      </c>
      <c r="O2511" s="10">
        <f t="shared" si="122"/>
        <v>42710</v>
      </c>
      <c r="P2511">
        <f t="shared" si="123"/>
        <v>3</v>
      </c>
    </row>
    <row r="2512" spans="1:16" x14ac:dyDescent="0.2">
      <c r="A2512">
        <f t="shared" si="124"/>
        <v>2511</v>
      </c>
      <c r="B2512" t="s">
        <v>713</v>
      </c>
      <c r="C2512" t="s">
        <v>823</v>
      </c>
      <c r="D2512" t="s">
        <v>177</v>
      </c>
      <c r="E2512">
        <v>19.3</v>
      </c>
      <c r="F2512">
        <v>28.3</v>
      </c>
      <c r="G2512">
        <v>11.7</v>
      </c>
      <c r="H2512">
        <v>28</v>
      </c>
      <c r="I2512">
        <v>29.5</v>
      </c>
      <c r="J2512">
        <v>59.8</v>
      </c>
      <c r="K2512" s="1">
        <v>31460</v>
      </c>
      <c r="L2512">
        <v>15.8</v>
      </c>
      <c r="M2512" s="2">
        <v>0.06</v>
      </c>
      <c r="N2512">
        <v>2016</v>
      </c>
      <c r="O2512" s="10">
        <f t="shared" si="122"/>
        <v>42711</v>
      </c>
      <c r="P2512">
        <f t="shared" si="123"/>
        <v>4</v>
      </c>
    </row>
    <row r="2513" spans="1:16" x14ac:dyDescent="0.2">
      <c r="A2513">
        <f t="shared" si="124"/>
        <v>2512</v>
      </c>
      <c r="B2513" t="s">
        <v>713</v>
      </c>
      <c r="C2513" t="s">
        <v>824</v>
      </c>
      <c r="D2513" t="s">
        <v>44</v>
      </c>
      <c r="E2513">
        <v>22.8</v>
      </c>
      <c r="F2513">
        <v>21.9</v>
      </c>
      <c r="G2513">
        <v>10.8</v>
      </c>
      <c r="H2513">
        <v>14.3</v>
      </c>
      <c r="I2513">
        <v>49</v>
      </c>
      <c r="J2513">
        <v>59.8</v>
      </c>
      <c r="K2513" s="1">
        <v>9137</v>
      </c>
      <c r="L2513">
        <v>7.2</v>
      </c>
      <c r="M2513" s="2">
        <v>0.04</v>
      </c>
      <c r="N2513">
        <v>2016</v>
      </c>
      <c r="O2513" s="10">
        <f t="shared" si="122"/>
        <v>42712</v>
      </c>
      <c r="P2513">
        <f t="shared" si="123"/>
        <v>5</v>
      </c>
    </row>
    <row r="2514" spans="1:16" x14ac:dyDescent="0.2">
      <c r="A2514">
        <f t="shared" si="124"/>
        <v>2513</v>
      </c>
      <c r="B2514" t="s">
        <v>713</v>
      </c>
      <c r="C2514" t="s">
        <v>825</v>
      </c>
      <c r="D2514" t="s">
        <v>826</v>
      </c>
      <c r="E2514">
        <v>13.7</v>
      </c>
      <c r="F2514">
        <v>45.5</v>
      </c>
      <c r="G2514">
        <v>9</v>
      </c>
      <c r="H2514">
        <v>19.5</v>
      </c>
      <c r="I2514">
        <v>28</v>
      </c>
      <c r="J2514">
        <v>59.8</v>
      </c>
      <c r="K2514" s="1">
        <v>72676</v>
      </c>
      <c r="L2514">
        <v>47</v>
      </c>
      <c r="M2514" s="2">
        <v>0.01</v>
      </c>
      <c r="N2514">
        <v>2016</v>
      </c>
      <c r="O2514" s="10">
        <f t="shared" si="122"/>
        <v>42713</v>
      </c>
      <c r="P2514">
        <f t="shared" si="123"/>
        <v>6</v>
      </c>
    </row>
    <row r="2515" spans="1:16" x14ac:dyDescent="0.2">
      <c r="A2515">
        <f t="shared" si="124"/>
        <v>2514</v>
      </c>
      <c r="B2515" t="s">
        <v>713</v>
      </c>
      <c r="C2515" t="s">
        <v>827</v>
      </c>
      <c r="D2515" t="s">
        <v>135</v>
      </c>
      <c r="E2515">
        <v>18.399999999999999</v>
      </c>
      <c r="F2515">
        <v>33.1</v>
      </c>
      <c r="G2515">
        <v>12.5</v>
      </c>
      <c r="H2515">
        <v>14</v>
      </c>
      <c r="I2515">
        <v>31.3</v>
      </c>
      <c r="J2515">
        <v>59.8</v>
      </c>
      <c r="K2515" s="1">
        <v>16867</v>
      </c>
      <c r="L2515">
        <v>18.399999999999999</v>
      </c>
      <c r="M2515" s="2">
        <v>0.1</v>
      </c>
      <c r="N2515">
        <v>2016</v>
      </c>
      <c r="O2515" s="10">
        <f t="shared" si="122"/>
        <v>42714</v>
      </c>
      <c r="P2515">
        <f t="shared" si="123"/>
        <v>7</v>
      </c>
    </row>
    <row r="2516" spans="1:16" x14ac:dyDescent="0.2">
      <c r="A2516">
        <f t="shared" si="124"/>
        <v>2515</v>
      </c>
      <c r="B2516" t="s">
        <v>713</v>
      </c>
      <c r="C2516" t="s">
        <v>828</v>
      </c>
      <c r="D2516" t="s">
        <v>135</v>
      </c>
      <c r="E2516">
        <v>21.3</v>
      </c>
      <c r="F2516">
        <v>14.2</v>
      </c>
      <c r="G2516">
        <v>20.3</v>
      </c>
      <c r="H2516">
        <v>15.7</v>
      </c>
      <c r="I2516">
        <v>40.799999999999997</v>
      </c>
      <c r="J2516">
        <v>59.8</v>
      </c>
      <c r="K2516" s="1">
        <v>11989</v>
      </c>
      <c r="L2516">
        <v>22.9</v>
      </c>
      <c r="M2516" s="2">
        <v>0.01</v>
      </c>
      <c r="N2516">
        <v>2016</v>
      </c>
      <c r="O2516" s="10">
        <f t="shared" si="122"/>
        <v>42715</v>
      </c>
      <c r="P2516">
        <f t="shared" si="123"/>
        <v>1</v>
      </c>
    </row>
    <row r="2517" spans="1:16" x14ac:dyDescent="0.2">
      <c r="A2517">
        <f t="shared" si="124"/>
        <v>2516</v>
      </c>
      <c r="B2517" t="s">
        <v>713</v>
      </c>
      <c r="C2517" t="s">
        <v>829</v>
      </c>
      <c r="D2517" t="s">
        <v>135</v>
      </c>
      <c r="E2517">
        <v>20.2</v>
      </c>
      <c r="F2517">
        <v>16.899999999999999</v>
      </c>
      <c r="G2517">
        <v>16.8</v>
      </c>
      <c r="H2517">
        <v>24.5</v>
      </c>
      <c r="I2517">
        <v>42.5</v>
      </c>
      <c r="J2517">
        <v>59.8</v>
      </c>
      <c r="K2517" s="1">
        <v>15632</v>
      </c>
      <c r="L2517">
        <v>20.3</v>
      </c>
      <c r="M2517" s="2">
        <v>0.04</v>
      </c>
      <c r="N2517">
        <v>2016</v>
      </c>
      <c r="O2517" s="10">
        <f t="shared" si="122"/>
        <v>42716</v>
      </c>
      <c r="P2517">
        <f t="shared" si="123"/>
        <v>2</v>
      </c>
    </row>
    <row r="2518" spans="1:16" x14ac:dyDescent="0.2">
      <c r="A2518">
        <f t="shared" si="124"/>
        <v>2517</v>
      </c>
      <c r="B2518" t="s">
        <v>713</v>
      </c>
      <c r="C2518" t="s">
        <v>830</v>
      </c>
      <c r="D2518" t="s">
        <v>135</v>
      </c>
      <c r="E2518">
        <v>17.8</v>
      </c>
      <c r="F2518">
        <v>16</v>
      </c>
      <c r="G2518">
        <v>14.6</v>
      </c>
      <c r="H2518">
        <v>16.399999999999999</v>
      </c>
      <c r="I2518">
        <v>81.3</v>
      </c>
      <c r="J2518">
        <v>59.8</v>
      </c>
      <c r="K2518" s="1">
        <v>10227</v>
      </c>
      <c r="L2518">
        <v>16.5</v>
      </c>
      <c r="M2518" s="2">
        <v>0.03</v>
      </c>
      <c r="N2518">
        <v>2016</v>
      </c>
      <c r="O2518" s="10">
        <f t="shared" si="122"/>
        <v>42717</v>
      </c>
      <c r="P2518">
        <f t="shared" si="123"/>
        <v>3</v>
      </c>
    </row>
    <row r="2519" spans="1:16" x14ac:dyDescent="0.2">
      <c r="A2519">
        <f t="shared" si="124"/>
        <v>2518</v>
      </c>
      <c r="B2519" t="s">
        <v>713</v>
      </c>
      <c r="C2519" t="s">
        <v>432</v>
      </c>
      <c r="D2519" t="s">
        <v>135</v>
      </c>
      <c r="E2519">
        <v>18.100000000000001</v>
      </c>
      <c r="F2519">
        <v>20.3</v>
      </c>
      <c r="G2519">
        <v>21</v>
      </c>
      <c r="H2519">
        <v>18.2</v>
      </c>
      <c r="I2519">
        <v>49.3</v>
      </c>
      <c r="J2519">
        <v>59.8</v>
      </c>
      <c r="K2519" s="1">
        <v>8240</v>
      </c>
      <c r="L2519">
        <v>20.9</v>
      </c>
      <c r="M2519" s="2">
        <v>0.05</v>
      </c>
      <c r="N2519">
        <v>2016</v>
      </c>
      <c r="O2519" s="10">
        <f t="shared" si="122"/>
        <v>42718</v>
      </c>
      <c r="P2519">
        <f t="shared" si="123"/>
        <v>4</v>
      </c>
    </row>
    <row r="2520" spans="1:16" x14ac:dyDescent="0.2">
      <c r="A2520">
        <f t="shared" si="124"/>
        <v>2519</v>
      </c>
      <c r="B2520" t="s">
        <v>713</v>
      </c>
      <c r="C2520" t="s">
        <v>831</v>
      </c>
      <c r="D2520" t="s">
        <v>832</v>
      </c>
      <c r="E2520">
        <v>16</v>
      </c>
      <c r="F2520">
        <v>28.1</v>
      </c>
      <c r="G2520">
        <v>9</v>
      </c>
      <c r="H2520">
        <v>12.5</v>
      </c>
      <c r="I2520">
        <v>28.6</v>
      </c>
      <c r="J2520">
        <v>59.8</v>
      </c>
      <c r="K2520" s="1">
        <v>108373</v>
      </c>
      <c r="L2520">
        <v>38.1</v>
      </c>
      <c r="M2520" s="2">
        <v>0.02</v>
      </c>
      <c r="N2520">
        <v>2016</v>
      </c>
      <c r="O2520" s="10">
        <f t="shared" si="122"/>
        <v>42719</v>
      </c>
      <c r="P2520">
        <f t="shared" si="123"/>
        <v>5</v>
      </c>
    </row>
    <row r="2521" spans="1:16" x14ac:dyDescent="0.2">
      <c r="A2521">
        <f t="shared" si="124"/>
        <v>2520</v>
      </c>
      <c r="B2521" t="s">
        <v>713</v>
      </c>
      <c r="C2521" t="s">
        <v>833</v>
      </c>
      <c r="D2521" t="s">
        <v>335</v>
      </c>
      <c r="E2521">
        <v>24.8</v>
      </c>
      <c r="F2521">
        <v>33.700000000000003</v>
      </c>
      <c r="G2521">
        <v>17.5</v>
      </c>
      <c r="H2521">
        <v>10.8</v>
      </c>
      <c r="I2521">
        <v>67.2</v>
      </c>
      <c r="J2521">
        <v>59.8</v>
      </c>
      <c r="K2521" s="1">
        <v>4441</v>
      </c>
      <c r="L2521">
        <v>6.7</v>
      </c>
      <c r="M2521" s="2">
        <v>0.13</v>
      </c>
      <c r="N2521">
        <v>2016</v>
      </c>
      <c r="O2521" s="10">
        <f t="shared" si="122"/>
        <v>42720</v>
      </c>
      <c r="P2521">
        <f t="shared" si="123"/>
        <v>6</v>
      </c>
    </row>
    <row r="2522" spans="1:16" x14ac:dyDescent="0.2">
      <c r="A2522">
        <f t="shared" si="124"/>
        <v>2521</v>
      </c>
      <c r="B2522" t="s">
        <v>713</v>
      </c>
      <c r="C2522" t="s">
        <v>834</v>
      </c>
      <c r="D2522" t="s">
        <v>691</v>
      </c>
      <c r="E2522">
        <v>21.4</v>
      </c>
      <c r="F2522">
        <v>31.3</v>
      </c>
      <c r="G2522">
        <v>7</v>
      </c>
      <c r="H2522">
        <v>35</v>
      </c>
      <c r="I2522">
        <v>31.3</v>
      </c>
      <c r="J2522">
        <v>59.8</v>
      </c>
      <c r="K2522" s="1">
        <v>9808</v>
      </c>
      <c r="L2522">
        <v>7.8</v>
      </c>
      <c r="M2522" s="2">
        <v>0.03</v>
      </c>
      <c r="N2522">
        <v>2016</v>
      </c>
      <c r="O2522" s="10">
        <f t="shared" si="122"/>
        <v>42721</v>
      </c>
      <c r="P2522">
        <f t="shared" si="123"/>
        <v>7</v>
      </c>
    </row>
    <row r="2523" spans="1:16" x14ac:dyDescent="0.2">
      <c r="A2523">
        <f t="shared" si="124"/>
        <v>2522</v>
      </c>
      <c r="B2523" t="s">
        <v>713</v>
      </c>
      <c r="C2523" t="s">
        <v>835</v>
      </c>
      <c r="D2523" t="s">
        <v>44</v>
      </c>
      <c r="E2523">
        <v>21.9</v>
      </c>
      <c r="F2523">
        <v>19.3</v>
      </c>
      <c r="G2523">
        <v>10.1</v>
      </c>
      <c r="H2523">
        <v>17.5</v>
      </c>
      <c r="I2523">
        <v>33</v>
      </c>
      <c r="J2523">
        <v>59.8</v>
      </c>
      <c r="K2523" s="1">
        <v>12460</v>
      </c>
      <c r="L2523">
        <v>8.5</v>
      </c>
      <c r="M2523" s="2">
        <v>0.03</v>
      </c>
      <c r="N2523">
        <v>2016</v>
      </c>
      <c r="O2523" s="10">
        <f t="shared" si="122"/>
        <v>42722</v>
      </c>
      <c r="P2523">
        <f t="shared" si="123"/>
        <v>1</v>
      </c>
    </row>
    <row r="2524" spans="1:16" x14ac:dyDescent="0.2">
      <c r="A2524">
        <f t="shared" si="124"/>
        <v>2523</v>
      </c>
      <c r="B2524" t="s">
        <v>713</v>
      </c>
      <c r="C2524" t="s">
        <v>836</v>
      </c>
      <c r="D2524" t="s">
        <v>20</v>
      </c>
      <c r="E2524">
        <v>17.7</v>
      </c>
      <c r="F2524">
        <v>55.1</v>
      </c>
      <c r="G2524">
        <v>10.9</v>
      </c>
      <c r="H2524">
        <v>29.2</v>
      </c>
      <c r="I2524">
        <v>29.1</v>
      </c>
      <c r="J2524">
        <v>59.8</v>
      </c>
      <c r="K2524" s="1">
        <v>22750</v>
      </c>
      <c r="L2524">
        <v>19.3</v>
      </c>
      <c r="M2524" s="2">
        <v>0.16</v>
      </c>
      <c r="N2524">
        <v>2016</v>
      </c>
      <c r="O2524" s="10">
        <f t="shared" si="122"/>
        <v>42723</v>
      </c>
      <c r="P2524">
        <f t="shared" si="123"/>
        <v>2</v>
      </c>
    </row>
    <row r="2525" spans="1:16" x14ac:dyDescent="0.2">
      <c r="A2525">
        <f t="shared" si="124"/>
        <v>2524</v>
      </c>
      <c r="B2525" t="s">
        <v>713</v>
      </c>
      <c r="C2525" t="s">
        <v>837</v>
      </c>
      <c r="D2525" t="s">
        <v>59</v>
      </c>
      <c r="E2525">
        <v>23.4</v>
      </c>
      <c r="F2525">
        <v>15.2</v>
      </c>
      <c r="G2525">
        <v>15.4</v>
      </c>
      <c r="H2525">
        <v>3.5</v>
      </c>
      <c r="I2525">
        <v>28</v>
      </c>
      <c r="J2525">
        <v>59.8</v>
      </c>
      <c r="K2525" s="1">
        <v>23056</v>
      </c>
      <c r="L2525">
        <v>14.1</v>
      </c>
      <c r="M2525" s="2">
        <v>0.03</v>
      </c>
      <c r="N2525">
        <v>2016</v>
      </c>
      <c r="O2525" s="10">
        <f t="shared" si="122"/>
        <v>42724</v>
      </c>
      <c r="P2525">
        <f t="shared" si="123"/>
        <v>3</v>
      </c>
    </row>
    <row r="2526" spans="1:16" x14ac:dyDescent="0.2">
      <c r="A2526">
        <f t="shared" si="124"/>
        <v>2525</v>
      </c>
      <c r="B2526" t="s">
        <v>713</v>
      </c>
      <c r="C2526" t="s">
        <v>838</v>
      </c>
      <c r="D2526" t="s">
        <v>20</v>
      </c>
      <c r="E2526">
        <v>16.5</v>
      </c>
      <c r="F2526">
        <v>52.7</v>
      </c>
      <c r="G2526">
        <v>8.9</v>
      </c>
      <c r="H2526">
        <v>27.3</v>
      </c>
      <c r="I2526">
        <v>28.4</v>
      </c>
      <c r="J2526">
        <v>59.8</v>
      </c>
      <c r="K2526" s="1">
        <v>21852</v>
      </c>
      <c r="L2526">
        <v>17.399999999999999</v>
      </c>
      <c r="M2526" s="2">
        <v>0.18</v>
      </c>
      <c r="N2526">
        <v>2016</v>
      </c>
      <c r="O2526" s="10">
        <f t="shared" si="122"/>
        <v>42725</v>
      </c>
      <c r="P2526">
        <f t="shared" si="123"/>
        <v>4</v>
      </c>
    </row>
    <row r="2527" spans="1:16" x14ac:dyDescent="0.2">
      <c r="A2527">
        <f t="shared" si="124"/>
        <v>2526</v>
      </c>
      <c r="B2527" t="s">
        <v>713</v>
      </c>
      <c r="C2527" t="s">
        <v>839</v>
      </c>
      <c r="D2527" t="s">
        <v>14</v>
      </c>
      <c r="E2527">
        <v>18.100000000000001</v>
      </c>
      <c r="F2527">
        <v>23.3</v>
      </c>
      <c r="G2527">
        <v>11.9</v>
      </c>
      <c r="H2527">
        <v>21.9</v>
      </c>
      <c r="I2527">
        <v>30.3</v>
      </c>
      <c r="J2527">
        <v>59.8</v>
      </c>
      <c r="K2527" s="1">
        <v>14584</v>
      </c>
      <c r="L2527">
        <v>19.8</v>
      </c>
      <c r="M2527" s="2">
        <v>0.02</v>
      </c>
      <c r="N2527">
        <v>2016</v>
      </c>
      <c r="O2527" s="10">
        <f t="shared" si="122"/>
        <v>42726</v>
      </c>
      <c r="P2527">
        <f t="shared" si="123"/>
        <v>5</v>
      </c>
    </row>
    <row r="2528" spans="1:16" x14ac:dyDescent="0.2">
      <c r="A2528">
        <f t="shared" si="124"/>
        <v>2527</v>
      </c>
      <c r="B2528" t="s">
        <v>713</v>
      </c>
      <c r="C2528" t="s">
        <v>840</v>
      </c>
      <c r="D2528" t="s">
        <v>59</v>
      </c>
      <c r="E2528">
        <v>18.899999999999999</v>
      </c>
      <c r="F2528">
        <v>15.6</v>
      </c>
      <c r="G2528">
        <v>10.7</v>
      </c>
      <c r="H2528">
        <v>12.9</v>
      </c>
      <c r="I2528">
        <v>50.1</v>
      </c>
      <c r="J2528">
        <v>59.8</v>
      </c>
      <c r="K2528" s="1">
        <v>36205</v>
      </c>
      <c r="L2528">
        <v>20.6</v>
      </c>
      <c r="M2528" s="2">
        <v>0.01</v>
      </c>
      <c r="N2528">
        <v>2016</v>
      </c>
      <c r="O2528" s="10">
        <f t="shared" si="122"/>
        <v>42727</v>
      </c>
      <c r="P2528">
        <f t="shared" si="123"/>
        <v>6</v>
      </c>
    </row>
    <row r="2529" spans="1:16" x14ac:dyDescent="0.2">
      <c r="A2529">
        <f t="shared" si="124"/>
        <v>2528</v>
      </c>
      <c r="B2529" t="s">
        <v>713</v>
      </c>
      <c r="C2529" t="s">
        <v>841</v>
      </c>
      <c r="D2529" t="s">
        <v>14</v>
      </c>
      <c r="E2529">
        <v>25</v>
      </c>
      <c r="F2529">
        <v>33.6</v>
      </c>
      <c r="G2529">
        <v>14.9</v>
      </c>
      <c r="H2529">
        <v>24.6</v>
      </c>
      <c r="I2529">
        <v>30.1</v>
      </c>
      <c r="J2529">
        <v>59.8</v>
      </c>
      <c r="K2529" s="1">
        <v>22224</v>
      </c>
      <c r="L2529">
        <v>20</v>
      </c>
      <c r="M2529" s="2">
        <v>0.1</v>
      </c>
      <c r="N2529">
        <v>2016</v>
      </c>
      <c r="O2529" s="10">
        <f t="shared" si="122"/>
        <v>42728</v>
      </c>
      <c r="P2529">
        <f t="shared" si="123"/>
        <v>7</v>
      </c>
    </row>
    <row r="2530" spans="1:16" x14ac:dyDescent="0.2">
      <c r="A2530">
        <f t="shared" si="124"/>
        <v>2529</v>
      </c>
      <c r="B2530" t="s">
        <v>713</v>
      </c>
      <c r="C2530" t="s">
        <v>842</v>
      </c>
      <c r="D2530" t="s">
        <v>44</v>
      </c>
      <c r="E2530">
        <v>24.3</v>
      </c>
      <c r="F2530">
        <v>20.6</v>
      </c>
      <c r="G2530">
        <v>14.9</v>
      </c>
      <c r="H2530">
        <v>25.3</v>
      </c>
      <c r="I2530">
        <v>48</v>
      </c>
      <c r="J2530">
        <v>59.8</v>
      </c>
      <c r="K2530" s="1">
        <v>13035</v>
      </c>
      <c r="L2530">
        <v>8.6</v>
      </c>
      <c r="M2530" s="2">
        <v>0.03</v>
      </c>
      <c r="N2530">
        <v>2016</v>
      </c>
      <c r="O2530" s="10">
        <f t="shared" si="122"/>
        <v>42729</v>
      </c>
      <c r="P2530">
        <f t="shared" si="123"/>
        <v>1</v>
      </c>
    </row>
    <row r="2531" spans="1:16" x14ac:dyDescent="0.2">
      <c r="A2531">
        <f t="shared" si="124"/>
        <v>2530</v>
      </c>
      <c r="B2531" t="s">
        <v>713</v>
      </c>
      <c r="C2531" t="s">
        <v>843</v>
      </c>
      <c r="D2531" t="s">
        <v>44</v>
      </c>
      <c r="E2531">
        <v>21.6</v>
      </c>
      <c r="F2531">
        <v>17.600000000000001</v>
      </c>
      <c r="G2531">
        <v>10.199999999999999</v>
      </c>
      <c r="H2531">
        <v>17.5</v>
      </c>
      <c r="I2531">
        <v>41.5</v>
      </c>
      <c r="J2531">
        <v>59.8</v>
      </c>
      <c r="K2531" s="1">
        <v>8051</v>
      </c>
      <c r="L2531">
        <v>7.5</v>
      </c>
      <c r="M2531" s="2">
        <v>0.03</v>
      </c>
      <c r="N2531">
        <v>2016</v>
      </c>
      <c r="O2531" s="10">
        <f t="shared" si="122"/>
        <v>42730</v>
      </c>
      <c r="P2531">
        <f t="shared" si="123"/>
        <v>2</v>
      </c>
    </row>
    <row r="2532" spans="1:16" x14ac:dyDescent="0.2">
      <c r="A2532">
        <f t="shared" si="124"/>
        <v>2531</v>
      </c>
      <c r="B2532" t="s">
        <v>713</v>
      </c>
      <c r="C2532" t="s">
        <v>844</v>
      </c>
      <c r="D2532" t="s">
        <v>363</v>
      </c>
      <c r="E2532">
        <v>15.9</v>
      </c>
      <c r="F2532">
        <v>23.4</v>
      </c>
      <c r="G2532">
        <v>11.9</v>
      </c>
      <c r="H2532">
        <v>11.1</v>
      </c>
      <c r="I2532">
        <v>28.3</v>
      </c>
      <c r="J2532">
        <v>59.8</v>
      </c>
      <c r="K2532" s="1">
        <v>10671</v>
      </c>
      <c r="L2532">
        <v>19.8</v>
      </c>
      <c r="M2532" s="2">
        <v>0.04</v>
      </c>
      <c r="N2532">
        <v>2016</v>
      </c>
      <c r="O2532" s="10">
        <f t="shared" si="122"/>
        <v>42731</v>
      </c>
      <c r="P2532">
        <f t="shared" si="123"/>
        <v>3</v>
      </c>
    </row>
    <row r="2533" spans="1:16" x14ac:dyDescent="0.2">
      <c r="A2533">
        <f t="shared" si="124"/>
        <v>2532</v>
      </c>
      <c r="B2533" t="s">
        <v>713</v>
      </c>
      <c r="C2533" t="s">
        <v>451</v>
      </c>
      <c r="D2533" t="s">
        <v>62</v>
      </c>
      <c r="E2533">
        <v>17.5</v>
      </c>
      <c r="F2533">
        <v>46.4</v>
      </c>
      <c r="G2533">
        <v>11.6</v>
      </c>
      <c r="H2533">
        <v>36.200000000000003</v>
      </c>
      <c r="I2533">
        <v>28</v>
      </c>
      <c r="J2533">
        <v>59.8</v>
      </c>
      <c r="K2533" s="1">
        <v>23026</v>
      </c>
      <c r="L2533">
        <v>23.4</v>
      </c>
      <c r="M2533" s="2">
        <v>0.22</v>
      </c>
      <c r="N2533">
        <v>2016</v>
      </c>
      <c r="O2533" s="10">
        <f t="shared" si="122"/>
        <v>42732</v>
      </c>
      <c r="P2533">
        <f t="shared" si="123"/>
        <v>4</v>
      </c>
    </row>
    <row r="2534" spans="1:16" x14ac:dyDescent="0.2">
      <c r="A2534">
        <f t="shared" si="124"/>
        <v>2533</v>
      </c>
      <c r="B2534" t="s">
        <v>713</v>
      </c>
      <c r="C2534" t="s">
        <v>845</v>
      </c>
      <c r="D2534" t="s">
        <v>62</v>
      </c>
      <c r="E2534">
        <v>31.1</v>
      </c>
      <c r="F2534">
        <v>44.2</v>
      </c>
      <c r="G2534">
        <v>21.3</v>
      </c>
      <c r="H2534">
        <v>7.1</v>
      </c>
      <c r="I2534">
        <v>28.5</v>
      </c>
      <c r="J2534">
        <v>59.8</v>
      </c>
      <c r="K2534" s="1">
        <v>21580</v>
      </c>
      <c r="L2534">
        <v>27.4</v>
      </c>
      <c r="M2534" s="2">
        <v>0.21</v>
      </c>
      <c r="N2534">
        <v>2016</v>
      </c>
      <c r="O2534" s="10">
        <f t="shared" si="122"/>
        <v>42733</v>
      </c>
      <c r="P2534">
        <f t="shared" si="123"/>
        <v>5</v>
      </c>
    </row>
    <row r="2535" spans="1:16" x14ac:dyDescent="0.2">
      <c r="A2535">
        <f t="shared" si="124"/>
        <v>2534</v>
      </c>
      <c r="B2535" t="s">
        <v>713</v>
      </c>
      <c r="C2535" t="s">
        <v>846</v>
      </c>
      <c r="D2535" t="s">
        <v>344</v>
      </c>
      <c r="E2535">
        <v>18.5</v>
      </c>
      <c r="F2535">
        <v>30.6</v>
      </c>
      <c r="G2535">
        <v>12.1</v>
      </c>
      <c r="H2535">
        <v>28.8</v>
      </c>
      <c r="I2535">
        <v>48.3</v>
      </c>
      <c r="J2535">
        <v>59.8</v>
      </c>
      <c r="K2535" s="1">
        <v>29251</v>
      </c>
      <c r="L2535">
        <v>40.9</v>
      </c>
      <c r="M2535" s="2">
        <v>0.04</v>
      </c>
      <c r="N2535">
        <v>2016</v>
      </c>
      <c r="O2535" s="10">
        <f t="shared" si="122"/>
        <v>42734</v>
      </c>
      <c r="P2535">
        <f t="shared" si="123"/>
        <v>6</v>
      </c>
    </row>
    <row r="2536" spans="1:16" x14ac:dyDescent="0.2">
      <c r="A2536">
        <f t="shared" si="124"/>
        <v>2535</v>
      </c>
      <c r="B2536" t="s">
        <v>713</v>
      </c>
      <c r="C2536" t="s">
        <v>847</v>
      </c>
      <c r="D2536" t="s">
        <v>697</v>
      </c>
      <c r="E2536">
        <v>19.7</v>
      </c>
      <c r="F2536">
        <v>50.8</v>
      </c>
      <c r="G2536">
        <v>9</v>
      </c>
      <c r="H2536">
        <v>23.4</v>
      </c>
      <c r="I2536">
        <v>28.4</v>
      </c>
      <c r="J2536">
        <v>59.8</v>
      </c>
      <c r="K2536" s="1">
        <v>21819</v>
      </c>
      <c r="L2536">
        <v>15.4</v>
      </c>
      <c r="M2536" s="2">
        <v>0.1</v>
      </c>
      <c r="N2536">
        <v>2016</v>
      </c>
      <c r="O2536" s="10">
        <f t="shared" si="122"/>
        <v>42735</v>
      </c>
      <c r="P2536">
        <f t="shared" si="123"/>
        <v>7</v>
      </c>
    </row>
    <row r="2537" spans="1:16" x14ac:dyDescent="0.2">
      <c r="A2537">
        <f t="shared" si="124"/>
        <v>2536</v>
      </c>
      <c r="B2537" t="s">
        <v>713</v>
      </c>
      <c r="C2537" t="s">
        <v>440</v>
      </c>
      <c r="D2537" t="s">
        <v>177</v>
      </c>
      <c r="E2537">
        <v>20.3</v>
      </c>
      <c r="F2537">
        <v>32.9</v>
      </c>
      <c r="G2537">
        <v>12.7</v>
      </c>
      <c r="H2537">
        <v>34.299999999999997</v>
      </c>
      <c r="I2537">
        <v>43.8</v>
      </c>
      <c r="J2537">
        <v>59.8</v>
      </c>
      <c r="K2537" s="1">
        <v>33172</v>
      </c>
      <c r="L2537">
        <v>13.6</v>
      </c>
      <c r="M2537" s="2">
        <v>7.0000000000000007E-2</v>
      </c>
      <c r="N2537">
        <v>2016</v>
      </c>
      <c r="O2537" s="10">
        <f>DATE(N2537,1,A2)</f>
        <v>42370</v>
      </c>
      <c r="P2537">
        <f t="shared" si="123"/>
        <v>6</v>
      </c>
    </row>
    <row r="2538" spans="1:16" x14ac:dyDescent="0.2">
      <c r="A2538">
        <f t="shared" si="124"/>
        <v>2537</v>
      </c>
      <c r="B2538" t="s">
        <v>713</v>
      </c>
      <c r="C2538" t="s">
        <v>848</v>
      </c>
      <c r="D2538" t="s">
        <v>260</v>
      </c>
      <c r="E2538">
        <v>18.399999999999999</v>
      </c>
      <c r="F2538">
        <v>18.600000000000001</v>
      </c>
      <c r="G2538">
        <v>6.5</v>
      </c>
      <c r="H2538">
        <v>32.200000000000003</v>
      </c>
      <c r="I2538">
        <v>28</v>
      </c>
      <c r="J2538">
        <v>59.8</v>
      </c>
      <c r="K2538" s="1">
        <v>7741</v>
      </c>
      <c r="L2538">
        <v>10.9</v>
      </c>
      <c r="M2538" s="2">
        <v>0.02</v>
      </c>
      <c r="N2538">
        <v>2016</v>
      </c>
      <c r="O2538" s="10">
        <f t="shared" ref="O2538:O2601" si="125">DATE(N2538,1,A3)</f>
        <v>42371</v>
      </c>
      <c r="P2538">
        <f t="shared" si="123"/>
        <v>7</v>
      </c>
    </row>
    <row r="2539" spans="1:16" x14ac:dyDescent="0.2">
      <c r="A2539">
        <f t="shared" si="124"/>
        <v>2538</v>
      </c>
      <c r="B2539" t="s">
        <v>713</v>
      </c>
      <c r="C2539" t="s">
        <v>849</v>
      </c>
      <c r="D2539" t="s">
        <v>260</v>
      </c>
      <c r="E2539">
        <v>21.1</v>
      </c>
      <c r="F2539">
        <v>18.7</v>
      </c>
      <c r="G2539">
        <v>10.9</v>
      </c>
      <c r="H2539">
        <v>27.6</v>
      </c>
      <c r="I2539">
        <v>52.3</v>
      </c>
      <c r="J2539">
        <v>59.8</v>
      </c>
      <c r="K2539" s="1">
        <v>14797</v>
      </c>
      <c r="L2539">
        <v>10.1</v>
      </c>
      <c r="M2539" s="2">
        <v>0</v>
      </c>
      <c r="N2539">
        <v>2016</v>
      </c>
      <c r="O2539" s="10">
        <f t="shared" si="125"/>
        <v>42372</v>
      </c>
      <c r="P2539">
        <f t="shared" si="123"/>
        <v>1</v>
      </c>
    </row>
    <row r="2540" spans="1:16" x14ac:dyDescent="0.2">
      <c r="A2540">
        <f t="shared" si="124"/>
        <v>2539</v>
      </c>
      <c r="B2540" t="s">
        <v>713</v>
      </c>
      <c r="C2540" t="s">
        <v>850</v>
      </c>
      <c r="D2540" t="s">
        <v>442</v>
      </c>
      <c r="E2540">
        <v>18.399999999999999</v>
      </c>
      <c r="F2540">
        <v>35.700000000000003</v>
      </c>
      <c r="G2540">
        <v>8</v>
      </c>
      <c r="H2540">
        <v>10.4</v>
      </c>
      <c r="I2540">
        <v>44.3</v>
      </c>
      <c r="J2540">
        <v>59.8</v>
      </c>
      <c r="K2540" s="1">
        <v>13493</v>
      </c>
      <c r="L2540">
        <v>10.4</v>
      </c>
      <c r="M2540" s="2">
        <v>0</v>
      </c>
      <c r="N2540">
        <v>2016</v>
      </c>
      <c r="O2540" s="10">
        <f t="shared" si="125"/>
        <v>42373</v>
      </c>
      <c r="P2540">
        <f t="shared" si="123"/>
        <v>2</v>
      </c>
    </row>
    <row r="2541" spans="1:16" x14ac:dyDescent="0.2">
      <c r="A2541">
        <f t="shared" si="124"/>
        <v>2540</v>
      </c>
      <c r="B2541" t="s">
        <v>713</v>
      </c>
      <c r="C2541" t="s">
        <v>851</v>
      </c>
      <c r="D2541" t="s">
        <v>428</v>
      </c>
      <c r="E2541">
        <v>15.3</v>
      </c>
      <c r="F2541">
        <v>31</v>
      </c>
      <c r="G2541">
        <v>7</v>
      </c>
      <c r="H2541">
        <v>22.2</v>
      </c>
      <c r="I2541">
        <v>31.6</v>
      </c>
      <c r="J2541">
        <v>59.8</v>
      </c>
      <c r="K2541" s="1">
        <v>38274</v>
      </c>
      <c r="L2541">
        <v>16.100000000000001</v>
      </c>
      <c r="M2541" s="2">
        <v>0.01</v>
      </c>
      <c r="N2541">
        <v>2016</v>
      </c>
      <c r="O2541" s="10">
        <f t="shared" si="125"/>
        <v>42374</v>
      </c>
      <c r="P2541">
        <f t="shared" si="123"/>
        <v>3</v>
      </c>
    </row>
    <row r="2542" spans="1:16" x14ac:dyDescent="0.2">
      <c r="A2542">
        <f t="shared" si="124"/>
        <v>2541</v>
      </c>
      <c r="B2542" t="s">
        <v>713</v>
      </c>
      <c r="C2542" t="s">
        <v>852</v>
      </c>
      <c r="D2542" t="s">
        <v>853</v>
      </c>
      <c r="E2542">
        <v>9.9</v>
      </c>
      <c r="F2542">
        <v>99.9</v>
      </c>
      <c r="G2542">
        <v>10.3</v>
      </c>
      <c r="H2542">
        <v>22.3</v>
      </c>
      <c r="I2542">
        <v>55.2</v>
      </c>
      <c r="J2542">
        <v>59.8</v>
      </c>
      <c r="K2542" s="1">
        <v>9583</v>
      </c>
      <c r="L2542">
        <v>19</v>
      </c>
      <c r="M2542" s="2">
        <v>0.42</v>
      </c>
      <c r="N2542">
        <v>2016</v>
      </c>
      <c r="O2542" s="10">
        <f t="shared" si="125"/>
        <v>42375</v>
      </c>
      <c r="P2542">
        <f t="shared" si="123"/>
        <v>4</v>
      </c>
    </row>
    <row r="2543" spans="1:16" x14ac:dyDescent="0.2">
      <c r="A2543">
        <f t="shared" si="124"/>
        <v>2542</v>
      </c>
      <c r="B2543" t="s">
        <v>713</v>
      </c>
      <c r="C2543" t="s">
        <v>854</v>
      </c>
      <c r="D2543" t="s">
        <v>260</v>
      </c>
      <c r="E2543">
        <v>21.7</v>
      </c>
      <c r="F2543">
        <v>16.8</v>
      </c>
      <c r="G2543">
        <v>9.1</v>
      </c>
      <c r="H2543">
        <v>12.3</v>
      </c>
      <c r="I2543">
        <v>30.8</v>
      </c>
      <c r="J2543">
        <v>59.8</v>
      </c>
      <c r="K2543" s="1">
        <v>28757</v>
      </c>
      <c r="L2543">
        <v>10.1</v>
      </c>
      <c r="M2543" s="2">
        <v>0</v>
      </c>
      <c r="N2543">
        <v>2016</v>
      </c>
      <c r="O2543" s="10">
        <f t="shared" si="125"/>
        <v>42376</v>
      </c>
      <c r="P2543">
        <f t="shared" si="123"/>
        <v>5</v>
      </c>
    </row>
    <row r="2544" spans="1:16" x14ac:dyDescent="0.2">
      <c r="A2544">
        <f t="shared" si="124"/>
        <v>2543</v>
      </c>
      <c r="B2544" t="s">
        <v>713</v>
      </c>
      <c r="C2544" t="s">
        <v>855</v>
      </c>
      <c r="D2544" t="s">
        <v>14</v>
      </c>
      <c r="E2544">
        <v>17.399999999999999</v>
      </c>
      <c r="F2544">
        <v>29.8</v>
      </c>
      <c r="G2544">
        <v>13.4</v>
      </c>
      <c r="H2544">
        <v>25.1</v>
      </c>
      <c r="I2544">
        <v>30.4</v>
      </c>
      <c r="J2544">
        <v>59.8</v>
      </c>
      <c r="K2544" s="1">
        <v>12965</v>
      </c>
      <c r="L2544">
        <v>13.5</v>
      </c>
      <c r="M2544" s="2">
        <v>0.13</v>
      </c>
      <c r="N2544">
        <v>2016</v>
      </c>
      <c r="O2544" s="10">
        <f t="shared" si="125"/>
        <v>42377</v>
      </c>
      <c r="P2544">
        <f t="shared" si="123"/>
        <v>6</v>
      </c>
    </row>
    <row r="2545" spans="1:16" x14ac:dyDescent="0.2">
      <c r="A2545">
        <f t="shared" si="124"/>
        <v>2544</v>
      </c>
      <c r="B2545" t="s">
        <v>713</v>
      </c>
      <c r="C2545" t="s">
        <v>856</v>
      </c>
      <c r="D2545" t="s">
        <v>44</v>
      </c>
      <c r="E2545">
        <v>18.600000000000001</v>
      </c>
      <c r="F2545">
        <v>20.6</v>
      </c>
      <c r="G2545">
        <v>9.6</v>
      </c>
      <c r="H2545">
        <v>23.4</v>
      </c>
      <c r="I2545">
        <v>29.6</v>
      </c>
      <c r="J2545">
        <v>59.8</v>
      </c>
      <c r="K2545" s="1">
        <v>7469</v>
      </c>
      <c r="L2545">
        <v>11.7</v>
      </c>
      <c r="M2545" s="2">
        <v>0.02</v>
      </c>
      <c r="N2545">
        <v>2016</v>
      </c>
      <c r="O2545" s="10">
        <f t="shared" si="125"/>
        <v>42378</v>
      </c>
      <c r="P2545">
        <f t="shared" si="123"/>
        <v>7</v>
      </c>
    </row>
    <row r="2546" spans="1:16" x14ac:dyDescent="0.2">
      <c r="A2546">
        <f t="shared" si="124"/>
        <v>2545</v>
      </c>
      <c r="B2546" t="s">
        <v>713</v>
      </c>
      <c r="C2546" t="s">
        <v>857</v>
      </c>
      <c r="D2546" t="s">
        <v>20</v>
      </c>
      <c r="E2546">
        <v>20.8</v>
      </c>
      <c r="F2546">
        <v>66.400000000000006</v>
      </c>
      <c r="G2546">
        <v>12.1</v>
      </c>
      <c r="H2546">
        <v>21.2</v>
      </c>
      <c r="I2546">
        <v>28.8</v>
      </c>
      <c r="J2546">
        <v>59.8</v>
      </c>
      <c r="K2546" s="1">
        <v>16152</v>
      </c>
      <c r="L2546">
        <v>17</v>
      </c>
      <c r="M2546" s="2">
        <v>0.25</v>
      </c>
      <c r="N2546">
        <v>2016</v>
      </c>
      <c r="O2546" s="10">
        <f t="shared" si="125"/>
        <v>42379</v>
      </c>
      <c r="P2546">
        <f t="shared" si="123"/>
        <v>1</v>
      </c>
    </row>
    <row r="2547" spans="1:16" x14ac:dyDescent="0.2">
      <c r="A2547">
        <f t="shared" si="124"/>
        <v>2546</v>
      </c>
      <c r="B2547" t="s">
        <v>713</v>
      </c>
      <c r="C2547" t="s">
        <v>858</v>
      </c>
      <c r="D2547" t="s">
        <v>442</v>
      </c>
      <c r="E2547">
        <v>17.600000000000001</v>
      </c>
      <c r="F2547">
        <v>40.4</v>
      </c>
      <c r="G2547">
        <v>11.3</v>
      </c>
      <c r="H2547">
        <v>10.199999999999999</v>
      </c>
      <c r="I2547">
        <v>31</v>
      </c>
      <c r="J2547">
        <v>59.8</v>
      </c>
      <c r="K2547" s="1">
        <v>22739</v>
      </c>
      <c r="L2547">
        <v>23.6</v>
      </c>
      <c r="M2547" s="2">
        <v>0.01</v>
      </c>
      <c r="N2547">
        <v>2016</v>
      </c>
      <c r="O2547" s="10">
        <f t="shared" si="125"/>
        <v>42380</v>
      </c>
      <c r="P2547">
        <f t="shared" si="123"/>
        <v>2</v>
      </c>
    </row>
    <row r="2548" spans="1:16" x14ac:dyDescent="0.2">
      <c r="A2548">
        <f t="shared" si="124"/>
        <v>2547</v>
      </c>
      <c r="B2548" t="s">
        <v>713</v>
      </c>
      <c r="C2548" t="s">
        <v>859</v>
      </c>
      <c r="D2548" t="s">
        <v>260</v>
      </c>
      <c r="E2548">
        <v>28</v>
      </c>
      <c r="F2548">
        <v>18.7</v>
      </c>
      <c r="G2548">
        <v>22.6</v>
      </c>
      <c r="H2548">
        <v>6.7</v>
      </c>
      <c r="I2548">
        <v>40.1</v>
      </c>
      <c r="J2548">
        <v>59.8</v>
      </c>
      <c r="K2548" s="1">
        <v>50594</v>
      </c>
      <c r="L2548">
        <v>13</v>
      </c>
      <c r="M2548" s="2">
        <v>0.05</v>
      </c>
      <c r="N2548">
        <v>2016</v>
      </c>
      <c r="O2548" s="10">
        <f t="shared" si="125"/>
        <v>42381</v>
      </c>
      <c r="P2548">
        <f t="shared" si="123"/>
        <v>3</v>
      </c>
    </row>
    <row r="2549" spans="1:16" x14ac:dyDescent="0.2">
      <c r="A2549">
        <f t="shared" si="124"/>
        <v>2548</v>
      </c>
      <c r="B2549" t="s">
        <v>713</v>
      </c>
      <c r="C2549" t="s">
        <v>860</v>
      </c>
      <c r="D2549" t="s">
        <v>366</v>
      </c>
      <c r="E2549">
        <v>38.299999999999997</v>
      </c>
      <c r="F2549">
        <v>17.3</v>
      </c>
      <c r="G2549">
        <v>12.4</v>
      </c>
      <c r="H2549">
        <v>11.4</v>
      </c>
      <c r="I2549">
        <v>29.3</v>
      </c>
      <c r="J2549">
        <v>59.8</v>
      </c>
      <c r="K2549" s="1">
        <v>4858</v>
      </c>
      <c r="L2549">
        <v>14.6</v>
      </c>
      <c r="M2549" s="2">
        <v>0.03</v>
      </c>
      <c r="N2549">
        <v>2016</v>
      </c>
      <c r="O2549" s="10">
        <f t="shared" si="125"/>
        <v>42382</v>
      </c>
      <c r="P2549">
        <f t="shared" si="123"/>
        <v>4</v>
      </c>
    </row>
    <row r="2550" spans="1:16" x14ac:dyDescent="0.2">
      <c r="A2550">
        <f t="shared" si="124"/>
        <v>2549</v>
      </c>
      <c r="B2550" t="s">
        <v>713</v>
      </c>
      <c r="C2550" t="s">
        <v>861</v>
      </c>
      <c r="D2550" t="s">
        <v>59</v>
      </c>
      <c r="E2550">
        <v>25.1</v>
      </c>
      <c r="F2550">
        <v>15.6</v>
      </c>
      <c r="G2550">
        <v>22.4</v>
      </c>
      <c r="H2550">
        <v>6.9</v>
      </c>
      <c r="I2550">
        <v>89.7</v>
      </c>
      <c r="J2550">
        <v>59.8</v>
      </c>
      <c r="K2550" s="1">
        <v>22780</v>
      </c>
      <c r="L2550">
        <v>15.1</v>
      </c>
      <c r="M2550" s="2">
        <v>0.04</v>
      </c>
      <c r="N2550">
        <v>2016</v>
      </c>
      <c r="O2550" s="10">
        <f t="shared" si="125"/>
        <v>42383</v>
      </c>
      <c r="P2550">
        <f t="shared" si="123"/>
        <v>5</v>
      </c>
    </row>
    <row r="2551" spans="1:16" x14ac:dyDescent="0.2">
      <c r="A2551">
        <f t="shared" si="124"/>
        <v>2550</v>
      </c>
      <c r="B2551" t="s">
        <v>713</v>
      </c>
      <c r="C2551" t="s">
        <v>862</v>
      </c>
      <c r="D2551" t="s">
        <v>47</v>
      </c>
      <c r="E2551">
        <v>18.899999999999999</v>
      </c>
      <c r="F2551">
        <v>25.2</v>
      </c>
      <c r="G2551">
        <v>12.2</v>
      </c>
      <c r="H2551">
        <v>38.700000000000003</v>
      </c>
      <c r="I2551">
        <v>35.4</v>
      </c>
      <c r="J2551">
        <v>59.8</v>
      </c>
      <c r="K2551" s="1">
        <v>11704</v>
      </c>
      <c r="L2551">
        <v>15.5</v>
      </c>
      <c r="M2551" s="2">
        <v>0.03</v>
      </c>
      <c r="N2551">
        <v>2016</v>
      </c>
      <c r="O2551" s="10">
        <f t="shared" si="125"/>
        <v>42384</v>
      </c>
      <c r="P2551">
        <f t="shared" si="123"/>
        <v>6</v>
      </c>
    </row>
    <row r="2552" spans="1:16" x14ac:dyDescent="0.2">
      <c r="A2552">
        <f t="shared" si="124"/>
        <v>2551</v>
      </c>
      <c r="B2552" t="s">
        <v>713</v>
      </c>
      <c r="C2552" t="s">
        <v>544</v>
      </c>
      <c r="D2552" t="s">
        <v>47</v>
      </c>
      <c r="E2552">
        <v>22.8</v>
      </c>
      <c r="F2552">
        <v>18.7</v>
      </c>
      <c r="G2552">
        <v>17.5</v>
      </c>
      <c r="H2552">
        <v>21.4</v>
      </c>
      <c r="I2552">
        <v>28.9</v>
      </c>
      <c r="J2552">
        <v>59.8</v>
      </c>
      <c r="K2552" s="1">
        <v>10243</v>
      </c>
      <c r="L2552">
        <v>19</v>
      </c>
      <c r="M2552" s="2">
        <v>0.03</v>
      </c>
      <c r="N2552">
        <v>2016</v>
      </c>
      <c r="O2552" s="10">
        <f t="shared" si="125"/>
        <v>42385</v>
      </c>
      <c r="P2552">
        <f t="shared" si="123"/>
        <v>7</v>
      </c>
    </row>
    <row r="2553" spans="1:16" x14ac:dyDescent="0.2">
      <c r="A2553">
        <f t="shared" si="124"/>
        <v>2552</v>
      </c>
      <c r="B2553" t="s">
        <v>713</v>
      </c>
      <c r="C2553" t="s">
        <v>863</v>
      </c>
      <c r="D2553" t="s">
        <v>379</v>
      </c>
      <c r="E2553">
        <v>20.5</v>
      </c>
      <c r="F2553">
        <v>13.8</v>
      </c>
      <c r="G2553">
        <v>19</v>
      </c>
      <c r="H2553">
        <v>11.4</v>
      </c>
      <c r="I2553">
        <v>58.9</v>
      </c>
      <c r="J2553">
        <v>59.8</v>
      </c>
      <c r="K2553" s="1">
        <v>17800</v>
      </c>
      <c r="L2553">
        <v>24.9</v>
      </c>
      <c r="M2553" s="2">
        <v>0.01</v>
      </c>
      <c r="N2553">
        <v>2016</v>
      </c>
      <c r="O2553" s="10">
        <f t="shared" si="125"/>
        <v>42386</v>
      </c>
      <c r="P2553">
        <f t="shared" si="123"/>
        <v>1</v>
      </c>
    </row>
    <row r="2554" spans="1:16" x14ac:dyDescent="0.2">
      <c r="A2554">
        <f t="shared" si="124"/>
        <v>2553</v>
      </c>
      <c r="B2554" t="s">
        <v>713</v>
      </c>
      <c r="C2554" t="s">
        <v>864</v>
      </c>
      <c r="D2554" t="s">
        <v>59</v>
      </c>
      <c r="E2554">
        <v>19.100000000000001</v>
      </c>
      <c r="F2554">
        <v>15.8</v>
      </c>
      <c r="G2554">
        <v>16.100000000000001</v>
      </c>
      <c r="H2554">
        <v>14.8</v>
      </c>
      <c r="I2554">
        <v>45.7</v>
      </c>
      <c r="J2554">
        <v>59.8</v>
      </c>
      <c r="K2554" s="1">
        <v>46044</v>
      </c>
      <c r="L2554">
        <v>17.5</v>
      </c>
      <c r="M2554" s="2">
        <v>0.03</v>
      </c>
      <c r="N2554">
        <v>2016</v>
      </c>
      <c r="O2554" s="10">
        <f t="shared" si="125"/>
        <v>42387</v>
      </c>
      <c r="P2554">
        <f t="shared" si="123"/>
        <v>2</v>
      </c>
    </row>
    <row r="2555" spans="1:16" x14ac:dyDescent="0.2">
      <c r="A2555">
        <f t="shared" si="124"/>
        <v>2554</v>
      </c>
      <c r="B2555" t="s">
        <v>713</v>
      </c>
      <c r="C2555" t="s">
        <v>865</v>
      </c>
      <c r="D2555" t="s">
        <v>59</v>
      </c>
      <c r="E2555">
        <v>17.600000000000001</v>
      </c>
      <c r="F2555">
        <v>30.7</v>
      </c>
      <c r="G2555">
        <v>9.1</v>
      </c>
      <c r="H2555">
        <v>28.3</v>
      </c>
      <c r="I2555">
        <v>30.7</v>
      </c>
      <c r="J2555">
        <v>59.8</v>
      </c>
      <c r="K2555" s="1">
        <v>9593</v>
      </c>
      <c r="L2555">
        <v>13.5</v>
      </c>
      <c r="M2555" s="2">
        <v>0</v>
      </c>
      <c r="N2555">
        <v>2016</v>
      </c>
      <c r="O2555" s="10">
        <f t="shared" si="125"/>
        <v>42388</v>
      </c>
      <c r="P2555">
        <f t="shared" si="123"/>
        <v>3</v>
      </c>
    </row>
    <row r="2556" spans="1:16" x14ac:dyDescent="0.2">
      <c r="A2556">
        <f t="shared" si="124"/>
        <v>2555</v>
      </c>
      <c r="B2556" t="s">
        <v>713</v>
      </c>
      <c r="C2556" t="s">
        <v>866</v>
      </c>
      <c r="D2556" t="s">
        <v>20</v>
      </c>
      <c r="E2556">
        <v>17.3</v>
      </c>
      <c r="F2556">
        <v>47</v>
      </c>
      <c r="G2556">
        <v>9.4</v>
      </c>
      <c r="H2556">
        <v>20.100000000000001</v>
      </c>
      <c r="I2556">
        <v>28.6</v>
      </c>
      <c r="J2556">
        <v>59.8</v>
      </c>
      <c r="K2556" s="1">
        <v>27477</v>
      </c>
      <c r="L2556">
        <v>18.8</v>
      </c>
      <c r="M2556" s="2">
        <v>0.15</v>
      </c>
      <c r="N2556">
        <v>2016</v>
      </c>
      <c r="O2556" s="10">
        <f t="shared" si="125"/>
        <v>42389</v>
      </c>
      <c r="P2556">
        <f t="shared" si="123"/>
        <v>4</v>
      </c>
    </row>
    <row r="2557" spans="1:16" x14ac:dyDescent="0.2">
      <c r="A2557">
        <f t="shared" si="124"/>
        <v>2556</v>
      </c>
      <c r="B2557" t="s">
        <v>713</v>
      </c>
      <c r="C2557" t="s">
        <v>867</v>
      </c>
      <c r="D2557" t="s">
        <v>44</v>
      </c>
      <c r="E2557">
        <v>20.8</v>
      </c>
      <c r="F2557">
        <v>20.3</v>
      </c>
      <c r="G2557">
        <v>8.3000000000000007</v>
      </c>
      <c r="H2557">
        <v>22</v>
      </c>
      <c r="I2557">
        <v>31.6</v>
      </c>
      <c r="J2557">
        <v>59.8</v>
      </c>
      <c r="K2557" s="1">
        <v>11232</v>
      </c>
      <c r="L2557">
        <v>9.6</v>
      </c>
      <c r="M2557" s="2">
        <v>0.03</v>
      </c>
      <c r="N2557">
        <v>2016</v>
      </c>
      <c r="O2557" s="10">
        <f t="shared" si="125"/>
        <v>42390</v>
      </c>
      <c r="P2557">
        <f t="shared" si="123"/>
        <v>5</v>
      </c>
    </row>
    <row r="2558" spans="1:16" x14ac:dyDescent="0.2">
      <c r="A2558">
        <f t="shared" si="124"/>
        <v>2557</v>
      </c>
      <c r="B2558" t="s">
        <v>713</v>
      </c>
      <c r="C2558" t="s">
        <v>868</v>
      </c>
      <c r="D2558" t="s">
        <v>44</v>
      </c>
      <c r="E2558">
        <v>28.5</v>
      </c>
      <c r="F2558">
        <v>14</v>
      </c>
      <c r="G2558">
        <v>7.9</v>
      </c>
      <c r="H2558">
        <v>7</v>
      </c>
      <c r="I2558">
        <v>49</v>
      </c>
      <c r="J2558">
        <v>59.8</v>
      </c>
      <c r="K2558" s="1">
        <v>3675</v>
      </c>
      <c r="L2558">
        <v>2.5</v>
      </c>
      <c r="M2558" s="2">
        <v>0</v>
      </c>
      <c r="N2558">
        <v>2016</v>
      </c>
      <c r="O2558" s="10">
        <f t="shared" si="125"/>
        <v>42391</v>
      </c>
      <c r="P2558">
        <f t="shared" si="123"/>
        <v>6</v>
      </c>
    </row>
    <row r="2559" spans="1:16" x14ac:dyDescent="0.2">
      <c r="A2559">
        <f t="shared" si="124"/>
        <v>2558</v>
      </c>
      <c r="B2559" t="s">
        <v>713</v>
      </c>
      <c r="C2559" t="s">
        <v>869</v>
      </c>
      <c r="D2559" t="s">
        <v>59</v>
      </c>
      <c r="E2559">
        <v>25</v>
      </c>
      <c r="F2559">
        <v>15.7</v>
      </c>
      <c r="G2559">
        <v>18.399999999999999</v>
      </c>
      <c r="H2559">
        <v>16.100000000000001</v>
      </c>
      <c r="I2559">
        <v>90.8</v>
      </c>
      <c r="J2559">
        <v>59.8</v>
      </c>
      <c r="K2559" s="1">
        <v>65035</v>
      </c>
      <c r="L2559">
        <v>14.5</v>
      </c>
      <c r="M2559" s="2">
        <v>0.02</v>
      </c>
      <c r="N2559">
        <v>2016</v>
      </c>
      <c r="O2559" s="10">
        <f t="shared" si="125"/>
        <v>42392</v>
      </c>
      <c r="P2559">
        <f t="shared" si="123"/>
        <v>7</v>
      </c>
    </row>
    <row r="2560" spans="1:16" x14ac:dyDescent="0.2">
      <c r="A2560">
        <f t="shared" si="124"/>
        <v>2559</v>
      </c>
      <c r="B2560" t="s">
        <v>713</v>
      </c>
      <c r="C2560" t="s">
        <v>870</v>
      </c>
      <c r="D2560" t="s">
        <v>368</v>
      </c>
      <c r="E2560">
        <v>17.7</v>
      </c>
      <c r="F2560">
        <v>18.5</v>
      </c>
      <c r="G2560">
        <v>8</v>
      </c>
      <c r="H2560">
        <v>20.399999999999999</v>
      </c>
      <c r="I2560">
        <v>28.1</v>
      </c>
      <c r="J2560">
        <v>59.8</v>
      </c>
      <c r="K2560" s="1">
        <v>32764</v>
      </c>
      <c r="L2560">
        <v>17.3</v>
      </c>
      <c r="M2560" s="2">
        <v>0.01</v>
      </c>
      <c r="N2560">
        <v>2016</v>
      </c>
      <c r="O2560" s="10">
        <f t="shared" si="125"/>
        <v>42393</v>
      </c>
      <c r="P2560">
        <f t="shared" si="123"/>
        <v>1</v>
      </c>
    </row>
    <row r="2561" spans="1:16" x14ac:dyDescent="0.2">
      <c r="A2561">
        <f t="shared" si="124"/>
        <v>2560</v>
      </c>
      <c r="B2561" t="s">
        <v>713</v>
      </c>
      <c r="C2561" t="s">
        <v>871</v>
      </c>
      <c r="D2561" t="s">
        <v>763</v>
      </c>
      <c r="E2561">
        <v>23.3</v>
      </c>
      <c r="F2561">
        <v>30.6</v>
      </c>
      <c r="G2561">
        <v>8.6</v>
      </c>
      <c r="H2561">
        <v>24.9</v>
      </c>
      <c r="I2561">
        <v>33.200000000000003</v>
      </c>
      <c r="J2561">
        <v>59.8</v>
      </c>
      <c r="K2561" s="1">
        <v>16400</v>
      </c>
      <c r="L2561">
        <v>15.3</v>
      </c>
      <c r="M2561" s="2">
        <v>0.02</v>
      </c>
      <c r="N2561">
        <v>2016</v>
      </c>
      <c r="O2561" s="10">
        <f t="shared" si="125"/>
        <v>42394</v>
      </c>
      <c r="P2561">
        <f t="shared" si="123"/>
        <v>2</v>
      </c>
    </row>
    <row r="2562" spans="1:16" x14ac:dyDescent="0.2">
      <c r="A2562">
        <f t="shared" si="124"/>
        <v>2561</v>
      </c>
      <c r="B2562" t="s">
        <v>713</v>
      </c>
      <c r="C2562" t="s">
        <v>872</v>
      </c>
      <c r="D2562" t="s">
        <v>47</v>
      </c>
      <c r="E2562">
        <v>21.5</v>
      </c>
      <c r="F2562">
        <v>27.7</v>
      </c>
      <c r="G2562">
        <v>24.8</v>
      </c>
      <c r="H2562">
        <v>20.5</v>
      </c>
      <c r="I2562">
        <v>46.8</v>
      </c>
      <c r="J2562">
        <v>59.8</v>
      </c>
      <c r="K2562" s="1">
        <v>10625</v>
      </c>
      <c r="L2562">
        <v>24.1</v>
      </c>
      <c r="M2562" s="2">
        <v>7.0000000000000007E-2</v>
      </c>
      <c r="N2562">
        <v>2016</v>
      </c>
      <c r="O2562" s="10">
        <f t="shared" si="125"/>
        <v>42395</v>
      </c>
      <c r="P2562">
        <f t="shared" si="123"/>
        <v>3</v>
      </c>
    </row>
    <row r="2563" spans="1:16" x14ac:dyDescent="0.2">
      <c r="A2563">
        <f t="shared" si="124"/>
        <v>2562</v>
      </c>
      <c r="B2563" t="s">
        <v>713</v>
      </c>
      <c r="C2563" t="s">
        <v>873</v>
      </c>
      <c r="D2563" t="s">
        <v>44</v>
      </c>
      <c r="E2563">
        <v>22</v>
      </c>
      <c r="F2563">
        <v>32.799999999999997</v>
      </c>
      <c r="G2563">
        <v>9.4</v>
      </c>
      <c r="H2563">
        <v>5.3</v>
      </c>
      <c r="I2563">
        <v>29.5</v>
      </c>
      <c r="J2563">
        <v>59.8</v>
      </c>
      <c r="K2563" s="1">
        <v>12799</v>
      </c>
      <c r="L2563">
        <v>24.3</v>
      </c>
      <c r="M2563" s="2">
        <v>0.08</v>
      </c>
      <c r="N2563">
        <v>2016</v>
      </c>
      <c r="O2563" s="10">
        <f t="shared" si="125"/>
        <v>42396</v>
      </c>
      <c r="P2563">
        <f t="shared" ref="P2563:P2604" si="126" xml:space="preserve"> WEEKDAY(O:O,1)</f>
        <v>4</v>
      </c>
    </row>
    <row r="2564" spans="1:16" x14ac:dyDescent="0.2">
      <c r="A2564">
        <f t="shared" ref="A2564:A2604" si="127">A2563+1</f>
        <v>2563</v>
      </c>
      <c r="B2564" t="s">
        <v>713</v>
      </c>
      <c r="C2564" t="s">
        <v>874</v>
      </c>
      <c r="D2564" t="s">
        <v>137</v>
      </c>
      <c r="E2564">
        <v>18.399999999999999</v>
      </c>
      <c r="F2564">
        <v>28.7</v>
      </c>
      <c r="G2564">
        <v>11.3</v>
      </c>
      <c r="H2564">
        <v>9.4</v>
      </c>
      <c r="I2564">
        <v>28.8</v>
      </c>
      <c r="J2564">
        <v>59.8</v>
      </c>
      <c r="K2564" s="1">
        <v>197102</v>
      </c>
      <c r="L2564">
        <v>108.5</v>
      </c>
      <c r="M2564" s="2">
        <v>0.09</v>
      </c>
      <c r="N2564">
        <v>2016</v>
      </c>
      <c r="O2564" s="10">
        <f t="shared" si="125"/>
        <v>42397</v>
      </c>
      <c r="P2564">
        <f t="shared" si="126"/>
        <v>5</v>
      </c>
    </row>
    <row r="2565" spans="1:16" x14ac:dyDescent="0.2">
      <c r="A2565">
        <f t="shared" si="127"/>
        <v>2564</v>
      </c>
      <c r="B2565" t="s">
        <v>713</v>
      </c>
      <c r="C2565" t="s">
        <v>875</v>
      </c>
      <c r="D2565" t="s">
        <v>335</v>
      </c>
      <c r="E2565">
        <v>21.9</v>
      </c>
      <c r="F2565">
        <v>17.3</v>
      </c>
      <c r="G2565">
        <v>8.1999999999999993</v>
      </c>
      <c r="H2565">
        <v>9.1999999999999993</v>
      </c>
      <c r="I2565">
        <v>39.5</v>
      </c>
      <c r="J2565">
        <v>59.8</v>
      </c>
      <c r="K2565" s="1">
        <v>27556</v>
      </c>
      <c r="L2565">
        <v>9</v>
      </c>
      <c r="M2565" s="2">
        <v>0.03</v>
      </c>
      <c r="N2565">
        <v>2016</v>
      </c>
      <c r="O2565" s="10">
        <f t="shared" si="125"/>
        <v>42398</v>
      </c>
      <c r="P2565">
        <f t="shared" si="126"/>
        <v>6</v>
      </c>
    </row>
    <row r="2566" spans="1:16" x14ac:dyDescent="0.2">
      <c r="A2566">
        <f t="shared" si="127"/>
        <v>2565</v>
      </c>
      <c r="B2566" t="s">
        <v>713</v>
      </c>
      <c r="C2566" t="s">
        <v>876</v>
      </c>
      <c r="D2566" t="s">
        <v>14</v>
      </c>
      <c r="E2566">
        <v>21</v>
      </c>
      <c r="F2566">
        <v>20.8</v>
      </c>
      <c r="G2566">
        <v>11.8</v>
      </c>
      <c r="H2566">
        <v>20.100000000000001</v>
      </c>
      <c r="I2566">
        <v>39.9</v>
      </c>
      <c r="J2566">
        <v>59.8</v>
      </c>
      <c r="K2566" s="1">
        <v>14569</v>
      </c>
      <c r="L2566">
        <v>18.5</v>
      </c>
      <c r="M2566" s="2">
        <v>0.03</v>
      </c>
      <c r="N2566">
        <v>2016</v>
      </c>
      <c r="O2566" s="10">
        <f t="shared" si="125"/>
        <v>42399</v>
      </c>
      <c r="P2566">
        <f t="shared" si="126"/>
        <v>7</v>
      </c>
    </row>
    <row r="2567" spans="1:16" x14ac:dyDescent="0.2">
      <c r="A2567">
        <f t="shared" si="127"/>
        <v>2566</v>
      </c>
      <c r="B2567" t="s">
        <v>713</v>
      </c>
      <c r="C2567" t="s">
        <v>877</v>
      </c>
      <c r="D2567" t="s">
        <v>57</v>
      </c>
      <c r="E2567">
        <v>18.399999999999999</v>
      </c>
      <c r="F2567">
        <v>63</v>
      </c>
      <c r="G2567">
        <v>13.1</v>
      </c>
      <c r="H2567">
        <v>14.4</v>
      </c>
      <c r="I2567">
        <v>28.8</v>
      </c>
      <c r="J2567">
        <v>59.8</v>
      </c>
      <c r="K2567" s="1">
        <v>13761</v>
      </c>
      <c r="L2567">
        <v>29.2</v>
      </c>
      <c r="M2567" s="2">
        <v>0.21</v>
      </c>
      <c r="N2567">
        <v>2016</v>
      </c>
      <c r="O2567" s="10">
        <f t="shared" si="125"/>
        <v>42400</v>
      </c>
      <c r="P2567">
        <f t="shared" si="126"/>
        <v>1</v>
      </c>
    </row>
    <row r="2568" spans="1:16" x14ac:dyDescent="0.2">
      <c r="A2568">
        <f t="shared" si="127"/>
        <v>2567</v>
      </c>
      <c r="B2568" t="s">
        <v>713</v>
      </c>
      <c r="C2568" t="s">
        <v>878</v>
      </c>
      <c r="D2568" t="s">
        <v>184</v>
      </c>
      <c r="E2568">
        <v>22.6</v>
      </c>
      <c r="F2568">
        <v>31.6</v>
      </c>
      <c r="G2568">
        <v>5.9</v>
      </c>
      <c r="H2568">
        <v>16</v>
      </c>
      <c r="I2568">
        <v>49</v>
      </c>
      <c r="J2568">
        <v>59.8</v>
      </c>
      <c r="K2568" s="1">
        <v>16817</v>
      </c>
      <c r="L2568">
        <v>6</v>
      </c>
      <c r="M2568" s="2">
        <v>0.25</v>
      </c>
      <c r="N2568">
        <v>2016</v>
      </c>
      <c r="O2568" s="10">
        <f t="shared" si="125"/>
        <v>42401</v>
      </c>
      <c r="P2568">
        <f t="shared" si="126"/>
        <v>2</v>
      </c>
    </row>
    <row r="2569" spans="1:16" x14ac:dyDescent="0.2">
      <c r="A2569">
        <f t="shared" si="127"/>
        <v>2568</v>
      </c>
      <c r="B2569" t="s">
        <v>713</v>
      </c>
      <c r="C2569" t="s">
        <v>879</v>
      </c>
      <c r="D2569" t="s">
        <v>880</v>
      </c>
      <c r="E2569">
        <v>21.3</v>
      </c>
      <c r="F2569">
        <v>71.5</v>
      </c>
      <c r="G2569">
        <v>10.6</v>
      </c>
      <c r="H2569">
        <v>16</v>
      </c>
      <c r="I2569">
        <v>37.6</v>
      </c>
      <c r="J2569">
        <v>59.8</v>
      </c>
      <c r="K2569" s="1">
        <v>7089</v>
      </c>
      <c r="L2569">
        <v>9</v>
      </c>
      <c r="M2569" s="2">
        <v>0.03</v>
      </c>
      <c r="N2569">
        <v>2016</v>
      </c>
      <c r="O2569" s="10">
        <f t="shared" si="125"/>
        <v>42402</v>
      </c>
      <c r="P2569">
        <f t="shared" si="126"/>
        <v>3</v>
      </c>
    </row>
    <row r="2570" spans="1:16" x14ac:dyDescent="0.2">
      <c r="A2570">
        <f t="shared" si="127"/>
        <v>2569</v>
      </c>
      <c r="B2570" t="s">
        <v>713</v>
      </c>
      <c r="C2570" t="s">
        <v>881</v>
      </c>
      <c r="D2570" t="s">
        <v>428</v>
      </c>
      <c r="E2570">
        <v>21.1</v>
      </c>
      <c r="F2570">
        <v>25.9</v>
      </c>
      <c r="G2570">
        <v>11.6</v>
      </c>
      <c r="H2570">
        <v>18.399999999999999</v>
      </c>
      <c r="I2570">
        <v>38.1</v>
      </c>
      <c r="J2570">
        <v>59.8</v>
      </c>
      <c r="K2570" s="1">
        <v>12650</v>
      </c>
      <c r="L2570">
        <v>32.9</v>
      </c>
      <c r="M2570" s="2">
        <v>0.01</v>
      </c>
      <c r="N2570">
        <v>2016</v>
      </c>
      <c r="O2570" s="10">
        <f t="shared" si="125"/>
        <v>42403</v>
      </c>
      <c r="P2570">
        <f t="shared" si="126"/>
        <v>4</v>
      </c>
    </row>
    <row r="2571" spans="1:16" x14ac:dyDescent="0.2">
      <c r="A2571">
        <f t="shared" si="127"/>
        <v>2570</v>
      </c>
      <c r="B2571" t="s">
        <v>713</v>
      </c>
      <c r="C2571" t="s">
        <v>882</v>
      </c>
      <c r="D2571" t="s">
        <v>697</v>
      </c>
      <c r="E2571">
        <v>20</v>
      </c>
      <c r="F2571">
        <v>46.9</v>
      </c>
      <c r="G2571">
        <v>10.5</v>
      </c>
      <c r="H2571">
        <v>20.5</v>
      </c>
      <c r="I2571">
        <v>33.200000000000003</v>
      </c>
      <c r="J2571">
        <v>59.8</v>
      </c>
      <c r="K2571" s="1">
        <v>22684</v>
      </c>
      <c r="L2571">
        <v>13.8</v>
      </c>
      <c r="M2571" s="2">
        <v>0.09</v>
      </c>
      <c r="N2571">
        <v>2016</v>
      </c>
      <c r="O2571" s="10">
        <f t="shared" si="125"/>
        <v>42404</v>
      </c>
      <c r="P2571">
        <f t="shared" si="126"/>
        <v>5</v>
      </c>
    </row>
    <row r="2572" spans="1:16" x14ac:dyDescent="0.2">
      <c r="A2572">
        <f t="shared" si="127"/>
        <v>2571</v>
      </c>
      <c r="B2572" t="s">
        <v>713</v>
      </c>
      <c r="C2572" t="s">
        <v>883</v>
      </c>
      <c r="D2572" t="s">
        <v>135</v>
      </c>
      <c r="E2572">
        <v>25.7</v>
      </c>
      <c r="F2572">
        <v>26.5</v>
      </c>
      <c r="G2572">
        <v>21.7</v>
      </c>
      <c r="H2572">
        <v>19</v>
      </c>
      <c r="I2572">
        <v>42.2</v>
      </c>
      <c r="J2572">
        <v>59.8</v>
      </c>
      <c r="K2572" s="1">
        <v>6001</v>
      </c>
      <c r="L2572">
        <v>11.1</v>
      </c>
      <c r="M2572" s="2">
        <v>0.06</v>
      </c>
      <c r="N2572">
        <v>2016</v>
      </c>
      <c r="O2572" s="10">
        <f t="shared" si="125"/>
        <v>42405</v>
      </c>
      <c r="P2572">
        <f t="shared" si="126"/>
        <v>6</v>
      </c>
    </row>
    <row r="2573" spans="1:16" x14ac:dyDescent="0.2">
      <c r="A2573">
        <f t="shared" si="127"/>
        <v>2572</v>
      </c>
      <c r="B2573" t="s">
        <v>713</v>
      </c>
      <c r="C2573" t="s">
        <v>884</v>
      </c>
      <c r="D2573" t="s">
        <v>885</v>
      </c>
      <c r="E2573">
        <v>27.9</v>
      </c>
      <c r="F2573">
        <v>28.2</v>
      </c>
      <c r="G2573">
        <v>11</v>
      </c>
      <c r="H2573">
        <v>4.2</v>
      </c>
      <c r="I2573">
        <v>28</v>
      </c>
      <c r="J2573">
        <v>59.8</v>
      </c>
      <c r="K2573" s="1">
        <v>22686</v>
      </c>
      <c r="L2573">
        <v>8.1999999999999993</v>
      </c>
      <c r="M2573" s="2">
        <v>0.02</v>
      </c>
      <c r="N2573">
        <v>2016</v>
      </c>
      <c r="O2573" s="10">
        <f t="shared" si="125"/>
        <v>42406</v>
      </c>
      <c r="P2573">
        <f t="shared" si="126"/>
        <v>7</v>
      </c>
    </row>
    <row r="2574" spans="1:16" x14ac:dyDescent="0.2">
      <c r="A2574">
        <f t="shared" si="127"/>
        <v>2573</v>
      </c>
      <c r="B2574" t="s">
        <v>713</v>
      </c>
      <c r="C2574" t="s">
        <v>886</v>
      </c>
      <c r="D2574" t="s">
        <v>177</v>
      </c>
      <c r="E2574">
        <v>21.8</v>
      </c>
      <c r="F2574">
        <v>39.5</v>
      </c>
      <c r="G2574">
        <v>14.6</v>
      </c>
      <c r="H2574">
        <v>24.5</v>
      </c>
      <c r="I2574">
        <v>38.299999999999997</v>
      </c>
      <c r="J2574">
        <v>59.8</v>
      </c>
      <c r="K2574" s="1">
        <v>41500</v>
      </c>
      <c r="L2574">
        <v>13.8</v>
      </c>
      <c r="M2574" s="2">
        <v>0.11</v>
      </c>
      <c r="N2574">
        <v>2016</v>
      </c>
      <c r="O2574" s="10">
        <f t="shared" si="125"/>
        <v>42407</v>
      </c>
      <c r="P2574">
        <f t="shared" si="126"/>
        <v>1</v>
      </c>
    </row>
    <row r="2575" spans="1:16" x14ac:dyDescent="0.2">
      <c r="A2575">
        <f t="shared" si="127"/>
        <v>2574</v>
      </c>
      <c r="B2575" t="s">
        <v>713</v>
      </c>
      <c r="C2575" t="s">
        <v>887</v>
      </c>
      <c r="D2575" t="s">
        <v>379</v>
      </c>
      <c r="E2575">
        <v>26.1</v>
      </c>
      <c r="F2575">
        <v>16.5</v>
      </c>
      <c r="G2575">
        <v>16.899999999999999</v>
      </c>
      <c r="H2575">
        <v>15.8</v>
      </c>
      <c r="I2575">
        <v>49</v>
      </c>
      <c r="J2575">
        <v>59.8</v>
      </c>
      <c r="K2575" s="1">
        <v>53802</v>
      </c>
      <c r="L2575">
        <v>27</v>
      </c>
      <c r="M2575" s="2">
        <v>0.01</v>
      </c>
      <c r="N2575">
        <v>2016</v>
      </c>
      <c r="O2575" s="10">
        <f t="shared" si="125"/>
        <v>42408</v>
      </c>
      <c r="P2575">
        <f t="shared" si="126"/>
        <v>2</v>
      </c>
    </row>
    <row r="2576" spans="1:16" x14ac:dyDescent="0.2">
      <c r="A2576">
        <f t="shared" si="127"/>
        <v>2575</v>
      </c>
      <c r="B2576" t="s">
        <v>713</v>
      </c>
      <c r="C2576" t="s">
        <v>888</v>
      </c>
      <c r="D2576" t="s">
        <v>14</v>
      </c>
      <c r="E2576">
        <v>18.600000000000001</v>
      </c>
      <c r="F2576">
        <v>30.4</v>
      </c>
      <c r="G2576">
        <v>18.7</v>
      </c>
      <c r="H2576">
        <v>18.399999999999999</v>
      </c>
      <c r="I2576">
        <v>49</v>
      </c>
      <c r="J2576">
        <v>59.8</v>
      </c>
      <c r="K2576" s="1">
        <v>19123</v>
      </c>
      <c r="L2576">
        <v>29</v>
      </c>
      <c r="M2576" s="2">
        <v>7.0000000000000007E-2</v>
      </c>
      <c r="N2576">
        <v>2016</v>
      </c>
      <c r="O2576" s="10">
        <f t="shared" si="125"/>
        <v>42409</v>
      </c>
      <c r="P2576">
        <f t="shared" si="126"/>
        <v>3</v>
      </c>
    </row>
    <row r="2577" spans="1:16" x14ac:dyDescent="0.2">
      <c r="A2577">
        <f t="shared" si="127"/>
        <v>2576</v>
      </c>
      <c r="B2577" t="s">
        <v>713</v>
      </c>
      <c r="C2577" t="s">
        <v>889</v>
      </c>
      <c r="D2577" t="s">
        <v>14</v>
      </c>
      <c r="E2577">
        <v>27.9</v>
      </c>
      <c r="F2577">
        <v>36.799999999999997</v>
      </c>
      <c r="G2577">
        <v>17.2</v>
      </c>
      <c r="H2577">
        <v>22</v>
      </c>
      <c r="I2577">
        <v>49</v>
      </c>
      <c r="J2577">
        <v>59.8</v>
      </c>
      <c r="K2577" s="1">
        <v>29512</v>
      </c>
      <c r="L2577">
        <v>20.9</v>
      </c>
      <c r="M2577" s="2">
        <v>7.0000000000000007E-2</v>
      </c>
      <c r="N2577">
        <v>2016</v>
      </c>
      <c r="O2577" s="10">
        <f t="shared" si="125"/>
        <v>42410</v>
      </c>
      <c r="P2577">
        <f t="shared" si="126"/>
        <v>4</v>
      </c>
    </row>
    <row r="2578" spans="1:16" x14ac:dyDescent="0.2">
      <c r="A2578">
        <f t="shared" si="127"/>
        <v>2577</v>
      </c>
      <c r="B2578" t="s">
        <v>713</v>
      </c>
      <c r="C2578" t="s">
        <v>890</v>
      </c>
      <c r="D2578" t="s">
        <v>44</v>
      </c>
      <c r="E2578">
        <v>17.899999999999999</v>
      </c>
      <c r="F2578">
        <v>19.3</v>
      </c>
      <c r="G2578">
        <v>7.6</v>
      </c>
      <c r="H2578">
        <v>15.3</v>
      </c>
      <c r="I2578">
        <v>34.4</v>
      </c>
      <c r="J2578">
        <v>59.8</v>
      </c>
      <c r="K2578" s="1">
        <v>29700</v>
      </c>
      <c r="L2578">
        <v>12.7</v>
      </c>
      <c r="M2578" s="2">
        <v>0.01</v>
      </c>
      <c r="N2578">
        <v>2016</v>
      </c>
      <c r="O2578" s="10">
        <f t="shared" si="125"/>
        <v>42411</v>
      </c>
      <c r="P2578">
        <f t="shared" si="126"/>
        <v>5</v>
      </c>
    </row>
    <row r="2579" spans="1:16" x14ac:dyDescent="0.2">
      <c r="A2579">
        <f t="shared" si="127"/>
        <v>2578</v>
      </c>
      <c r="B2579" t="s">
        <v>713</v>
      </c>
      <c r="C2579" t="s">
        <v>891</v>
      </c>
      <c r="D2579" t="s">
        <v>44</v>
      </c>
      <c r="E2579">
        <v>25.3</v>
      </c>
      <c r="F2579">
        <v>16.8</v>
      </c>
      <c r="G2579">
        <v>21.6</v>
      </c>
      <c r="H2579">
        <v>12.8</v>
      </c>
      <c r="I2579">
        <v>59.6</v>
      </c>
      <c r="J2579">
        <v>59.8</v>
      </c>
      <c r="K2579" s="1">
        <v>7519</v>
      </c>
      <c r="L2579">
        <v>8.9</v>
      </c>
      <c r="M2579" s="2">
        <v>0.03</v>
      </c>
      <c r="N2579">
        <v>2016</v>
      </c>
      <c r="O2579" s="10">
        <f t="shared" si="125"/>
        <v>42412</v>
      </c>
      <c r="P2579">
        <f t="shared" si="126"/>
        <v>6</v>
      </c>
    </row>
    <row r="2580" spans="1:16" x14ac:dyDescent="0.2">
      <c r="A2580">
        <f t="shared" si="127"/>
        <v>2579</v>
      </c>
      <c r="B2580" t="s">
        <v>713</v>
      </c>
      <c r="C2580" t="s">
        <v>892</v>
      </c>
      <c r="D2580" t="s">
        <v>44</v>
      </c>
      <c r="E2580">
        <v>27.9</v>
      </c>
      <c r="F2580">
        <v>24.5</v>
      </c>
      <c r="G2580">
        <v>12.4</v>
      </c>
      <c r="H2580">
        <v>7.7</v>
      </c>
      <c r="I2580">
        <v>57.9</v>
      </c>
      <c r="J2580">
        <v>59.8</v>
      </c>
      <c r="K2580" s="1">
        <v>2597</v>
      </c>
      <c r="L2580">
        <v>11.1</v>
      </c>
      <c r="M2580" s="2">
        <v>7.0000000000000007E-2</v>
      </c>
      <c r="N2580">
        <v>2016</v>
      </c>
      <c r="O2580" s="10">
        <f t="shared" si="125"/>
        <v>42413</v>
      </c>
      <c r="P2580">
        <f t="shared" si="126"/>
        <v>7</v>
      </c>
    </row>
    <row r="2581" spans="1:16" x14ac:dyDescent="0.2">
      <c r="A2581">
        <f t="shared" si="127"/>
        <v>2580</v>
      </c>
      <c r="B2581" t="s">
        <v>713</v>
      </c>
      <c r="C2581" t="s">
        <v>893</v>
      </c>
      <c r="D2581" t="s">
        <v>44</v>
      </c>
      <c r="E2581">
        <v>23</v>
      </c>
      <c r="F2581">
        <v>15.4</v>
      </c>
      <c r="G2581">
        <v>24.1</v>
      </c>
      <c r="H2581">
        <v>21.4</v>
      </c>
      <c r="I2581">
        <v>37.6</v>
      </c>
      <c r="J2581">
        <v>59.8</v>
      </c>
      <c r="K2581" s="1">
        <v>20243</v>
      </c>
      <c r="L2581">
        <v>25.7</v>
      </c>
      <c r="M2581" s="2">
        <v>0.02</v>
      </c>
      <c r="N2581">
        <v>2016</v>
      </c>
      <c r="O2581" s="10">
        <f t="shared" si="125"/>
        <v>42414</v>
      </c>
      <c r="P2581">
        <f t="shared" si="126"/>
        <v>1</v>
      </c>
    </row>
    <row r="2582" spans="1:16" x14ac:dyDescent="0.2">
      <c r="A2582">
        <f t="shared" si="127"/>
        <v>2581</v>
      </c>
      <c r="B2582" t="s">
        <v>713</v>
      </c>
      <c r="C2582" t="s">
        <v>894</v>
      </c>
      <c r="D2582" t="s">
        <v>335</v>
      </c>
      <c r="E2582">
        <v>34.799999999999997</v>
      </c>
      <c r="F2582">
        <v>36.9</v>
      </c>
      <c r="G2582">
        <v>20.8</v>
      </c>
      <c r="H2582">
        <v>7.6</v>
      </c>
      <c r="I2582">
        <v>44</v>
      </c>
      <c r="J2582">
        <v>59.8</v>
      </c>
      <c r="K2582" s="1">
        <v>10413</v>
      </c>
      <c r="L2582">
        <v>9.9</v>
      </c>
      <c r="M2582" s="2">
        <v>0.12</v>
      </c>
      <c r="N2582">
        <v>2016</v>
      </c>
      <c r="O2582" s="10">
        <f t="shared" si="125"/>
        <v>42415</v>
      </c>
      <c r="P2582">
        <f t="shared" si="126"/>
        <v>2</v>
      </c>
    </row>
    <row r="2583" spans="1:16" x14ac:dyDescent="0.2">
      <c r="A2583">
        <f t="shared" si="127"/>
        <v>2582</v>
      </c>
      <c r="B2583" t="s">
        <v>713</v>
      </c>
      <c r="C2583" t="s">
        <v>895</v>
      </c>
      <c r="D2583" t="s">
        <v>44</v>
      </c>
      <c r="E2583">
        <v>24.3</v>
      </c>
      <c r="F2583">
        <v>16.7</v>
      </c>
      <c r="G2583">
        <v>10.1</v>
      </c>
      <c r="H2583">
        <v>9.6</v>
      </c>
      <c r="I2583">
        <v>34.5</v>
      </c>
      <c r="J2583">
        <v>59.8</v>
      </c>
      <c r="K2583" s="1">
        <v>6248</v>
      </c>
      <c r="L2583">
        <v>8.1999999999999993</v>
      </c>
      <c r="M2583" s="2">
        <v>0.02</v>
      </c>
      <c r="N2583">
        <v>2016</v>
      </c>
      <c r="O2583" s="10">
        <f t="shared" si="125"/>
        <v>42416</v>
      </c>
      <c r="P2583">
        <f t="shared" si="126"/>
        <v>3</v>
      </c>
    </row>
    <row r="2584" spans="1:16" x14ac:dyDescent="0.2">
      <c r="A2584">
        <f t="shared" si="127"/>
        <v>2583</v>
      </c>
      <c r="B2584" t="s">
        <v>713</v>
      </c>
      <c r="C2584" t="s">
        <v>896</v>
      </c>
      <c r="D2584" t="s">
        <v>44</v>
      </c>
      <c r="E2584">
        <v>22</v>
      </c>
      <c r="F2584">
        <v>25.4</v>
      </c>
      <c r="G2584">
        <v>18.899999999999999</v>
      </c>
      <c r="H2584">
        <v>15.8</v>
      </c>
      <c r="I2584">
        <v>50.3</v>
      </c>
      <c r="J2584">
        <v>59.8</v>
      </c>
      <c r="K2584" s="1">
        <v>2153</v>
      </c>
      <c r="L2584">
        <v>9.3000000000000007</v>
      </c>
      <c r="M2584" s="2">
        <v>0.09</v>
      </c>
      <c r="N2584">
        <v>2016</v>
      </c>
      <c r="O2584" s="10">
        <f t="shared" si="125"/>
        <v>42417</v>
      </c>
      <c r="P2584">
        <f t="shared" si="126"/>
        <v>4</v>
      </c>
    </row>
    <row r="2585" spans="1:16" x14ac:dyDescent="0.2">
      <c r="A2585">
        <f t="shared" si="127"/>
        <v>2584</v>
      </c>
      <c r="B2585" t="s">
        <v>713</v>
      </c>
      <c r="C2585" t="s">
        <v>897</v>
      </c>
      <c r="D2585" t="s">
        <v>634</v>
      </c>
      <c r="E2585">
        <v>24.3</v>
      </c>
      <c r="F2585">
        <v>29.7</v>
      </c>
      <c r="G2585">
        <v>15.9</v>
      </c>
      <c r="H2585">
        <v>10.9</v>
      </c>
      <c r="I2585">
        <v>28.4</v>
      </c>
      <c r="J2585">
        <v>59.8</v>
      </c>
      <c r="K2585" s="1">
        <v>24227</v>
      </c>
      <c r="L2585">
        <v>11.8</v>
      </c>
      <c r="M2585" s="2">
        <v>0.12</v>
      </c>
      <c r="N2585">
        <v>2016</v>
      </c>
      <c r="O2585" s="10">
        <f t="shared" si="125"/>
        <v>42418</v>
      </c>
      <c r="P2585">
        <f t="shared" si="126"/>
        <v>5</v>
      </c>
    </row>
    <row r="2586" spans="1:16" x14ac:dyDescent="0.2">
      <c r="A2586">
        <f t="shared" si="127"/>
        <v>2585</v>
      </c>
      <c r="B2586" t="s">
        <v>713</v>
      </c>
      <c r="C2586" t="s">
        <v>898</v>
      </c>
      <c r="D2586" t="s">
        <v>634</v>
      </c>
      <c r="E2586">
        <v>25.3</v>
      </c>
      <c r="F2586">
        <v>50.1</v>
      </c>
      <c r="G2586">
        <v>20.9</v>
      </c>
      <c r="H2586">
        <v>10.199999999999999</v>
      </c>
      <c r="I2586">
        <v>34.200000000000003</v>
      </c>
      <c r="J2586">
        <v>59.8</v>
      </c>
      <c r="K2586" s="1">
        <v>23883</v>
      </c>
      <c r="L2586">
        <v>12.2</v>
      </c>
      <c r="M2586" s="2">
        <v>0.16</v>
      </c>
      <c r="N2586">
        <v>2016</v>
      </c>
      <c r="O2586" s="10">
        <f t="shared" si="125"/>
        <v>42419</v>
      </c>
      <c r="P2586">
        <f t="shared" si="126"/>
        <v>6</v>
      </c>
    </row>
    <row r="2587" spans="1:16" x14ac:dyDescent="0.2">
      <c r="A2587">
        <f t="shared" si="127"/>
        <v>2586</v>
      </c>
      <c r="B2587" t="s">
        <v>713</v>
      </c>
      <c r="C2587" t="s">
        <v>899</v>
      </c>
      <c r="D2587" t="s">
        <v>634</v>
      </c>
      <c r="E2587">
        <v>26.9</v>
      </c>
      <c r="F2587">
        <v>44.2</v>
      </c>
      <c r="G2587">
        <v>16.600000000000001</v>
      </c>
      <c r="H2587">
        <v>12.4</v>
      </c>
      <c r="I2587">
        <v>34.4</v>
      </c>
      <c r="J2587">
        <v>59.8</v>
      </c>
      <c r="K2587" s="1">
        <v>28179</v>
      </c>
      <c r="L2587">
        <v>14.8</v>
      </c>
      <c r="M2587" s="2">
        <v>0.1</v>
      </c>
      <c r="N2587">
        <v>2016</v>
      </c>
      <c r="O2587" s="10">
        <f t="shared" si="125"/>
        <v>42420</v>
      </c>
      <c r="P2587">
        <f t="shared" si="126"/>
        <v>7</v>
      </c>
    </row>
    <row r="2588" spans="1:16" x14ac:dyDescent="0.2">
      <c r="A2588">
        <f t="shared" si="127"/>
        <v>2587</v>
      </c>
      <c r="B2588" t="s">
        <v>713</v>
      </c>
      <c r="C2588" t="s">
        <v>900</v>
      </c>
      <c r="D2588" t="s">
        <v>634</v>
      </c>
      <c r="E2588">
        <v>15.2</v>
      </c>
      <c r="F2588">
        <v>14.8</v>
      </c>
      <c r="G2588">
        <v>7.7</v>
      </c>
      <c r="H2588">
        <v>18.2</v>
      </c>
      <c r="I2588">
        <v>28.3</v>
      </c>
      <c r="J2588">
        <v>59.8</v>
      </c>
      <c r="K2588" s="1">
        <v>69268</v>
      </c>
      <c r="L2588">
        <v>16.8</v>
      </c>
      <c r="M2588" s="2">
        <v>0</v>
      </c>
      <c r="N2588">
        <v>2016</v>
      </c>
      <c r="O2588" s="10">
        <f t="shared" si="125"/>
        <v>42421</v>
      </c>
      <c r="P2588">
        <f t="shared" si="126"/>
        <v>1</v>
      </c>
    </row>
    <row r="2589" spans="1:16" x14ac:dyDescent="0.2">
      <c r="A2589">
        <f t="shared" si="127"/>
        <v>2588</v>
      </c>
      <c r="B2589" t="s">
        <v>713</v>
      </c>
      <c r="C2589" t="s">
        <v>901</v>
      </c>
      <c r="D2589" t="s">
        <v>335</v>
      </c>
      <c r="E2589">
        <v>24.8</v>
      </c>
      <c r="F2589">
        <v>17.3</v>
      </c>
      <c r="G2589">
        <v>10.6</v>
      </c>
      <c r="H2589">
        <v>16.8</v>
      </c>
      <c r="I2589">
        <v>35.6</v>
      </c>
      <c r="J2589">
        <v>59.8</v>
      </c>
      <c r="K2589" s="1">
        <v>28427</v>
      </c>
      <c r="L2589">
        <v>10.1</v>
      </c>
      <c r="M2589" s="2">
        <v>0.03</v>
      </c>
      <c r="N2589">
        <v>2016</v>
      </c>
      <c r="O2589" s="10">
        <f t="shared" si="125"/>
        <v>42422</v>
      </c>
      <c r="P2589">
        <f t="shared" si="126"/>
        <v>2</v>
      </c>
    </row>
    <row r="2590" spans="1:16" x14ac:dyDescent="0.2">
      <c r="A2590">
        <f t="shared" si="127"/>
        <v>2589</v>
      </c>
      <c r="B2590" t="s">
        <v>713</v>
      </c>
      <c r="C2590" t="s">
        <v>902</v>
      </c>
      <c r="D2590" t="s">
        <v>885</v>
      </c>
      <c r="E2590">
        <v>21.7</v>
      </c>
      <c r="F2590">
        <v>48.4</v>
      </c>
      <c r="G2590">
        <v>8.9</v>
      </c>
      <c r="H2590">
        <v>1.7</v>
      </c>
      <c r="I2590">
        <v>28.8</v>
      </c>
      <c r="J2590">
        <v>59.8</v>
      </c>
      <c r="K2590" s="1">
        <v>14410</v>
      </c>
      <c r="L2590">
        <v>9.6999999999999993</v>
      </c>
      <c r="M2590" s="2">
        <v>0.22</v>
      </c>
      <c r="N2590">
        <v>2016</v>
      </c>
      <c r="O2590" s="10">
        <f t="shared" si="125"/>
        <v>42423</v>
      </c>
      <c r="P2590">
        <f t="shared" si="126"/>
        <v>3</v>
      </c>
    </row>
    <row r="2591" spans="1:16" x14ac:dyDescent="0.2">
      <c r="A2591">
        <f t="shared" si="127"/>
        <v>2590</v>
      </c>
      <c r="B2591" t="s">
        <v>713</v>
      </c>
      <c r="C2591" t="s">
        <v>507</v>
      </c>
      <c r="D2591" t="s">
        <v>177</v>
      </c>
      <c r="E2591">
        <v>18.399999999999999</v>
      </c>
      <c r="F2591">
        <v>30.7</v>
      </c>
      <c r="G2591">
        <v>10.5</v>
      </c>
      <c r="H2591">
        <v>31.8</v>
      </c>
      <c r="I2591">
        <v>38.1</v>
      </c>
      <c r="J2591">
        <v>59.8</v>
      </c>
      <c r="K2591" s="1">
        <v>22793</v>
      </c>
      <c r="L2591">
        <v>19</v>
      </c>
      <c r="M2591" s="2">
        <v>0.03</v>
      </c>
      <c r="N2591">
        <v>2016</v>
      </c>
      <c r="O2591" s="10">
        <f t="shared" si="125"/>
        <v>42424</v>
      </c>
      <c r="P2591">
        <f t="shared" si="126"/>
        <v>4</v>
      </c>
    </row>
    <row r="2592" spans="1:16" x14ac:dyDescent="0.2">
      <c r="A2592">
        <f t="shared" si="127"/>
        <v>2591</v>
      </c>
      <c r="B2592" t="s">
        <v>713</v>
      </c>
      <c r="C2592" t="s">
        <v>903</v>
      </c>
      <c r="D2592" t="s">
        <v>904</v>
      </c>
      <c r="E2592">
        <v>18.3</v>
      </c>
      <c r="F2592">
        <v>40.799999999999997</v>
      </c>
      <c r="G2592">
        <v>13.6</v>
      </c>
      <c r="H2592">
        <v>26.1</v>
      </c>
      <c r="I2592">
        <v>41</v>
      </c>
      <c r="J2592">
        <v>59.8</v>
      </c>
      <c r="K2592" s="1">
        <v>19019</v>
      </c>
      <c r="L2592">
        <v>14.2</v>
      </c>
      <c r="M2592" s="2">
        <v>0.04</v>
      </c>
      <c r="N2592">
        <v>2016</v>
      </c>
      <c r="O2592" s="10">
        <f t="shared" si="125"/>
        <v>42425</v>
      </c>
      <c r="P2592">
        <f t="shared" si="126"/>
        <v>5</v>
      </c>
    </row>
    <row r="2593" spans="1:16" x14ac:dyDescent="0.2">
      <c r="A2593">
        <f t="shared" si="127"/>
        <v>2592</v>
      </c>
      <c r="B2593" t="s">
        <v>713</v>
      </c>
      <c r="C2593" t="s">
        <v>905</v>
      </c>
      <c r="D2593" t="s">
        <v>368</v>
      </c>
      <c r="E2593">
        <v>19.399999999999999</v>
      </c>
      <c r="F2593">
        <v>20.7</v>
      </c>
      <c r="G2593">
        <v>8.5</v>
      </c>
      <c r="H2593">
        <v>40.299999999999997</v>
      </c>
      <c r="I2593">
        <v>47.4</v>
      </c>
      <c r="J2593">
        <v>59.8</v>
      </c>
      <c r="K2593" s="1">
        <v>34572</v>
      </c>
      <c r="L2593">
        <v>14.5</v>
      </c>
      <c r="M2593" s="2">
        <v>0.03</v>
      </c>
      <c r="N2593">
        <v>2016</v>
      </c>
      <c r="O2593" s="10">
        <f t="shared" si="125"/>
        <v>42426</v>
      </c>
      <c r="P2593">
        <f t="shared" si="126"/>
        <v>6</v>
      </c>
    </row>
    <row r="2594" spans="1:16" x14ac:dyDescent="0.2">
      <c r="A2594">
        <f t="shared" si="127"/>
        <v>2593</v>
      </c>
      <c r="B2594" t="s">
        <v>713</v>
      </c>
      <c r="C2594" t="s">
        <v>460</v>
      </c>
      <c r="D2594" t="s">
        <v>44</v>
      </c>
      <c r="E2594">
        <v>23.6</v>
      </c>
      <c r="F2594">
        <v>29.7</v>
      </c>
      <c r="G2594">
        <v>14.6</v>
      </c>
      <c r="H2594">
        <v>29.4</v>
      </c>
      <c r="I2594">
        <v>32.4</v>
      </c>
      <c r="J2594">
        <v>59.8</v>
      </c>
      <c r="K2594" s="1">
        <v>52316</v>
      </c>
      <c r="L2594">
        <v>16.899999999999999</v>
      </c>
      <c r="M2594" s="2">
        <v>0.08</v>
      </c>
      <c r="N2594">
        <v>2016</v>
      </c>
      <c r="O2594" s="10">
        <f t="shared" si="125"/>
        <v>42427</v>
      </c>
      <c r="P2594">
        <f t="shared" si="126"/>
        <v>7</v>
      </c>
    </row>
    <row r="2595" spans="1:16" x14ac:dyDescent="0.2">
      <c r="A2595">
        <f t="shared" si="127"/>
        <v>2594</v>
      </c>
      <c r="B2595" t="s">
        <v>713</v>
      </c>
      <c r="C2595" t="s">
        <v>906</v>
      </c>
      <c r="D2595" t="s">
        <v>363</v>
      </c>
      <c r="E2595">
        <v>16.3</v>
      </c>
      <c r="F2595">
        <v>23.1</v>
      </c>
      <c r="G2595">
        <v>9.6999999999999993</v>
      </c>
      <c r="H2595">
        <v>29.8</v>
      </c>
      <c r="I2595">
        <v>32.1</v>
      </c>
      <c r="J2595">
        <v>59.8</v>
      </c>
      <c r="K2595" s="1">
        <v>15639</v>
      </c>
      <c r="L2595">
        <v>21.5</v>
      </c>
      <c r="M2595" s="2">
        <v>0.02</v>
      </c>
      <c r="N2595">
        <v>2016</v>
      </c>
      <c r="O2595" s="10">
        <f t="shared" si="125"/>
        <v>42428</v>
      </c>
      <c r="P2595">
        <f t="shared" si="126"/>
        <v>1</v>
      </c>
    </row>
    <row r="2596" spans="1:16" x14ac:dyDescent="0.2">
      <c r="A2596">
        <f t="shared" si="127"/>
        <v>2595</v>
      </c>
      <c r="B2596" t="s">
        <v>713</v>
      </c>
      <c r="C2596" t="s">
        <v>907</v>
      </c>
      <c r="D2596" t="s">
        <v>20</v>
      </c>
      <c r="E2596">
        <v>16.899999999999999</v>
      </c>
      <c r="F2596">
        <v>48.5</v>
      </c>
      <c r="G2596">
        <v>11.2</v>
      </c>
      <c r="H2596">
        <v>34.6</v>
      </c>
      <c r="I2596">
        <v>28.5</v>
      </c>
      <c r="J2596">
        <v>59.8</v>
      </c>
      <c r="K2596" s="1">
        <v>22525</v>
      </c>
      <c r="L2596">
        <v>21.4</v>
      </c>
      <c r="M2596" s="2">
        <v>0.15</v>
      </c>
      <c r="N2596">
        <v>2016</v>
      </c>
      <c r="O2596" s="10">
        <f t="shared" si="125"/>
        <v>42429</v>
      </c>
      <c r="P2596">
        <f t="shared" si="126"/>
        <v>2</v>
      </c>
    </row>
    <row r="2597" spans="1:16" x14ac:dyDescent="0.2">
      <c r="A2597">
        <f t="shared" si="127"/>
        <v>2596</v>
      </c>
      <c r="B2597" t="s">
        <v>713</v>
      </c>
      <c r="C2597" t="s">
        <v>908</v>
      </c>
      <c r="D2597" t="s">
        <v>643</v>
      </c>
      <c r="E2597">
        <v>16.100000000000001</v>
      </c>
      <c r="F2597">
        <v>21</v>
      </c>
      <c r="G2597">
        <v>3.9</v>
      </c>
      <c r="H2597">
        <v>22.4</v>
      </c>
      <c r="I2597">
        <v>49</v>
      </c>
      <c r="J2597">
        <v>59.8</v>
      </c>
      <c r="K2597" s="1">
        <v>12933</v>
      </c>
      <c r="L2597">
        <v>19</v>
      </c>
      <c r="M2597" s="2">
        <v>0.03</v>
      </c>
      <c r="N2597">
        <v>2016</v>
      </c>
      <c r="O2597" s="10">
        <f t="shared" si="125"/>
        <v>42430</v>
      </c>
      <c r="P2597">
        <f t="shared" si="126"/>
        <v>3</v>
      </c>
    </row>
    <row r="2598" spans="1:16" x14ac:dyDescent="0.2">
      <c r="A2598">
        <f t="shared" si="127"/>
        <v>2597</v>
      </c>
      <c r="B2598" t="s">
        <v>713</v>
      </c>
      <c r="C2598" t="s">
        <v>909</v>
      </c>
      <c r="D2598" t="s">
        <v>20</v>
      </c>
      <c r="E2598">
        <v>17.3</v>
      </c>
      <c r="F2598">
        <v>81.900000000000006</v>
      </c>
      <c r="G2598">
        <v>11.7</v>
      </c>
      <c r="H2598">
        <v>21.1</v>
      </c>
      <c r="I2598">
        <v>28.5</v>
      </c>
      <c r="J2598">
        <v>59.8</v>
      </c>
      <c r="K2598" s="1">
        <v>16609</v>
      </c>
      <c r="L2598">
        <v>21</v>
      </c>
      <c r="M2598" s="2">
        <v>0.43</v>
      </c>
      <c r="N2598">
        <v>2016</v>
      </c>
      <c r="O2598" s="10">
        <f t="shared" si="125"/>
        <v>42431</v>
      </c>
      <c r="P2598">
        <f t="shared" si="126"/>
        <v>4</v>
      </c>
    </row>
    <row r="2599" spans="1:16" x14ac:dyDescent="0.2">
      <c r="A2599">
        <f t="shared" si="127"/>
        <v>2598</v>
      </c>
      <c r="B2599" t="s">
        <v>713</v>
      </c>
      <c r="C2599" t="s">
        <v>910</v>
      </c>
      <c r="D2599" t="s">
        <v>59</v>
      </c>
      <c r="E2599">
        <v>17.899999999999999</v>
      </c>
      <c r="F2599">
        <v>12.8</v>
      </c>
      <c r="G2599">
        <v>12.1</v>
      </c>
      <c r="H2599">
        <v>8.9</v>
      </c>
      <c r="I2599">
        <v>83.7</v>
      </c>
      <c r="J2599">
        <v>59.8</v>
      </c>
      <c r="K2599" s="1">
        <v>31618</v>
      </c>
      <c r="L2599">
        <v>16.399999999999999</v>
      </c>
      <c r="M2599" s="2">
        <v>0.02</v>
      </c>
      <c r="N2599">
        <v>2016</v>
      </c>
      <c r="O2599" s="10">
        <f t="shared" si="125"/>
        <v>42432</v>
      </c>
      <c r="P2599">
        <f t="shared" si="126"/>
        <v>5</v>
      </c>
    </row>
    <row r="2600" spans="1:16" x14ac:dyDescent="0.2">
      <c r="A2600">
        <f t="shared" si="127"/>
        <v>2599</v>
      </c>
      <c r="B2600" t="s">
        <v>713</v>
      </c>
      <c r="C2600" t="s">
        <v>911</v>
      </c>
      <c r="D2600" t="s">
        <v>47</v>
      </c>
      <c r="E2600">
        <v>18.600000000000001</v>
      </c>
      <c r="F2600">
        <v>24.3</v>
      </c>
      <c r="G2600">
        <v>10.9</v>
      </c>
      <c r="H2600">
        <v>26.5</v>
      </c>
      <c r="I2600">
        <v>35.4</v>
      </c>
      <c r="J2600">
        <v>59.8</v>
      </c>
      <c r="K2600" s="1">
        <v>21958</v>
      </c>
      <c r="L2600">
        <v>15.3</v>
      </c>
      <c r="M2600" s="2">
        <v>0.03</v>
      </c>
      <c r="N2600">
        <v>2016</v>
      </c>
      <c r="O2600" s="10">
        <f t="shared" si="125"/>
        <v>42433</v>
      </c>
      <c r="P2600">
        <f t="shared" si="126"/>
        <v>6</v>
      </c>
    </row>
    <row r="2601" spans="1:16" x14ac:dyDescent="0.2">
      <c r="A2601">
        <f t="shared" si="127"/>
        <v>2600</v>
      </c>
      <c r="B2601" t="s">
        <v>713</v>
      </c>
      <c r="C2601" t="s">
        <v>912</v>
      </c>
      <c r="D2601" t="s">
        <v>142</v>
      </c>
      <c r="E2601">
        <v>14.5</v>
      </c>
      <c r="F2601">
        <v>14.9</v>
      </c>
      <c r="G2601">
        <v>7.6</v>
      </c>
      <c r="H2601">
        <v>19.3</v>
      </c>
      <c r="I2601">
        <v>44</v>
      </c>
      <c r="J2601">
        <v>59.8</v>
      </c>
      <c r="K2601" s="1">
        <v>31268</v>
      </c>
      <c r="L2601">
        <v>28.7</v>
      </c>
      <c r="M2601" s="2">
        <v>0.02</v>
      </c>
      <c r="N2601">
        <v>2016</v>
      </c>
      <c r="O2601" s="10">
        <f t="shared" si="125"/>
        <v>42434</v>
      </c>
      <c r="P2601">
        <f t="shared" si="126"/>
        <v>7</v>
      </c>
    </row>
    <row r="2602" spans="1:16" x14ac:dyDescent="0.2">
      <c r="A2602">
        <f t="shared" si="127"/>
        <v>2601</v>
      </c>
      <c r="B2602" t="s">
        <v>713</v>
      </c>
      <c r="C2602" t="s">
        <v>913</v>
      </c>
      <c r="D2602" t="s">
        <v>44</v>
      </c>
      <c r="E2602">
        <v>24</v>
      </c>
      <c r="F2602">
        <v>16.100000000000001</v>
      </c>
      <c r="G2602">
        <v>10.199999999999999</v>
      </c>
      <c r="H2602">
        <v>36.4</v>
      </c>
      <c r="I2602">
        <v>37.9</v>
      </c>
      <c r="J2602">
        <v>59.8</v>
      </c>
      <c r="K2602" s="1">
        <v>4122</v>
      </c>
      <c r="L2602">
        <v>3.7</v>
      </c>
      <c r="M2602" s="2">
        <v>0.03</v>
      </c>
      <c r="N2602">
        <v>2016</v>
      </c>
      <c r="O2602" s="10">
        <f t="shared" ref="O2602:O2604" si="128">DATE(N2602,1,A67)</f>
        <v>42435</v>
      </c>
      <c r="P2602">
        <f t="shared" si="126"/>
        <v>1</v>
      </c>
    </row>
    <row r="2603" spans="1:16" x14ac:dyDescent="0.2">
      <c r="A2603">
        <f t="shared" si="127"/>
        <v>2602</v>
      </c>
      <c r="B2603" t="s">
        <v>713</v>
      </c>
      <c r="C2603" t="s">
        <v>914</v>
      </c>
      <c r="D2603" t="s">
        <v>44</v>
      </c>
      <c r="E2603">
        <v>20.100000000000001</v>
      </c>
      <c r="F2603">
        <v>23.3</v>
      </c>
      <c r="G2603">
        <v>16</v>
      </c>
      <c r="H2603">
        <v>13.5</v>
      </c>
      <c r="I2603">
        <v>40.4</v>
      </c>
      <c r="J2603">
        <v>59.8</v>
      </c>
      <c r="K2603" s="1">
        <v>10117</v>
      </c>
      <c r="L2603">
        <v>12.1</v>
      </c>
      <c r="M2603" s="2">
        <v>0.08</v>
      </c>
      <c r="N2603">
        <v>2016</v>
      </c>
      <c r="O2603" s="10">
        <f t="shared" si="128"/>
        <v>42436</v>
      </c>
      <c r="P2603">
        <f t="shared" si="126"/>
        <v>2</v>
      </c>
    </row>
    <row r="2604" spans="1:16" x14ac:dyDescent="0.2">
      <c r="A2604">
        <f t="shared" si="127"/>
        <v>2603</v>
      </c>
      <c r="B2604" t="s">
        <v>713</v>
      </c>
      <c r="C2604" t="s">
        <v>462</v>
      </c>
      <c r="D2604" t="s">
        <v>135</v>
      </c>
      <c r="E2604">
        <v>16.2</v>
      </c>
      <c r="F2604">
        <v>17.7</v>
      </c>
      <c r="G2604">
        <v>18.3</v>
      </c>
      <c r="H2604">
        <v>28.6</v>
      </c>
      <c r="I2604">
        <v>39.799999999999997</v>
      </c>
      <c r="J2604">
        <v>59.8</v>
      </c>
      <c r="K2604" s="1">
        <v>8663</v>
      </c>
      <c r="L2604">
        <v>20.6</v>
      </c>
      <c r="M2604" s="2">
        <v>0.04</v>
      </c>
      <c r="N2604">
        <v>2016</v>
      </c>
      <c r="O2604" s="10">
        <f t="shared" si="128"/>
        <v>42437</v>
      </c>
      <c r="P2604">
        <f t="shared" si="126"/>
        <v>3</v>
      </c>
    </row>
  </sheetData>
  <dataValidations count="6">
    <dataValidation type="whole" operator="greaterThan" allowBlank="1" showInputMessage="1" showErrorMessage="1" sqref="A2:A2604 B2:B2604" xr:uid="{00000000-0002-0000-0500-000000000000}">
      <formula1>1</formula1>
    </dataValidation>
    <dataValidation type="decimal" operator="greaterThan" allowBlank="1" showInputMessage="1" showErrorMessage="1" sqref="E2:J2604" xr:uid="{00000000-0002-0000-0500-000001000000}">
      <formula1>0</formula1>
    </dataValidation>
    <dataValidation type="decimal" operator="lessThan" allowBlank="1" showInputMessage="1" showErrorMessage="1" sqref="K2:K2604" xr:uid="{00000000-0002-0000-0500-000002000000}">
      <formula1>0</formula1>
    </dataValidation>
    <dataValidation type="whole" allowBlank="1" showInputMessage="1" showErrorMessage="1" sqref="N2:N2604" xr:uid="{00000000-0002-0000-0500-000003000000}">
      <formula1>2011</formula1>
      <formula2>2016</formula2>
    </dataValidation>
    <dataValidation type="date" allowBlank="1" showInputMessage="1" showErrorMessage="1" sqref="O2:O2604" xr:uid="{00000000-0002-0000-0500-000004000000}">
      <formula1>40544</formula1>
      <formula2>42735</formula2>
    </dataValidation>
    <dataValidation type="whole" allowBlank="1" showInputMessage="1" showErrorMessage="1" error="You should enter number between 1 to 7." sqref="P2:P2604" xr:uid="{00000000-0002-0000-0500-000005000000}">
      <formula1>1</formula1>
      <formula2>7</formula2>
    </dataValidation>
  </dataValidation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Sum of num_students</vt:lpstr>
      <vt:lpstr>Average of num_students</vt:lpstr>
      <vt:lpstr>Sum of num_students 10 rank</vt:lpstr>
      <vt:lpstr>Max_Min of income first rank</vt:lpstr>
      <vt:lpstr>country of first rank</vt:lpstr>
      <vt:lpstr>timesData</vt:lpstr>
      <vt:lpstr>Country</vt:lpstr>
      <vt:lpstr>Income</vt:lpstr>
      <vt:lpstr>num_students</vt:lpstr>
      <vt:lpstr>Rank</vt:lpstr>
      <vt:lpstr>Universities_Names</vt:lpstr>
      <vt:lpstr>University_Name</vt:lpstr>
      <vt:lpstr>University_Rank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2021-06-24T21:17:21Z</dcterms:created>
  <dcterms:modified xsi:type="dcterms:W3CDTF">2021-06-28T03:50:25Z</dcterms:modified>
</cp:coreProperties>
</file>