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eglis\Desktop\Bachelorarbeit\Data\qPCR 04.04.22\"/>
    </mc:Choice>
  </mc:AlternateContent>
  <xr:revisionPtr revIDLastSave="0" documentId="13_ncr:1_{841EE5F1-6518-4254-AF87-979C56378C8D}" xr6:coauthVersionLast="47" xr6:coauthVersionMax="47" xr10:uidLastSave="{00000000-0000-0000-0000-000000000000}"/>
  <bookViews>
    <workbookView xWindow="-110" yWindow="-110" windowWidth="19420" windowHeight="10420" activeTab="2" xr2:uid="{00000000-000D-0000-FFFF-FFFF00000000}"/>
  </bookViews>
  <sheets>
    <sheet name="run 1" sheetId="1" r:id="rId1"/>
    <sheet name="run 2" sheetId="2" r:id="rId2"/>
    <sheet name="Tabelle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4" i="3" l="1"/>
  <c r="D7" i="3"/>
  <c r="C58" i="3"/>
  <c r="C59" i="3"/>
  <c r="C60" i="3"/>
  <c r="C57" i="3"/>
  <c r="C56" i="3"/>
  <c r="D57" i="3" s="1"/>
  <c r="C51" i="3"/>
  <c r="C52" i="3"/>
  <c r="C53" i="3"/>
  <c r="C50" i="3"/>
  <c r="C49" i="3"/>
  <c r="D52" i="3" s="1"/>
  <c r="C44" i="3"/>
  <c r="C45" i="3"/>
  <c r="C46" i="3"/>
  <c r="C43" i="3"/>
  <c r="C42" i="3"/>
  <c r="D42" i="3" s="1"/>
  <c r="C37" i="3"/>
  <c r="C38" i="3"/>
  <c r="C39" i="3"/>
  <c r="C36" i="3"/>
  <c r="C35" i="3"/>
  <c r="D38" i="3" s="1"/>
  <c r="C30" i="3"/>
  <c r="C31" i="3"/>
  <c r="C32" i="3"/>
  <c r="C29" i="3"/>
  <c r="C28" i="3"/>
  <c r="C23" i="3"/>
  <c r="C24" i="3"/>
  <c r="C25" i="3"/>
  <c r="C22" i="3"/>
  <c r="C21" i="3"/>
  <c r="C16" i="3"/>
  <c r="C17" i="3"/>
  <c r="C18" i="3"/>
  <c r="C15" i="3"/>
  <c r="C14" i="3"/>
  <c r="D15" i="3" s="1"/>
  <c r="C9" i="3"/>
  <c r="C10" i="3"/>
  <c r="C11" i="3"/>
  <c r="D11" i="3" s="1"/>
  <c r="C8" i="3"/>
  <c r="C7" i="3"/>
  <c r="D29" i="3" l="1"/>
  <c r="D8" i="3"/>
  <c r="E15" i="3" s="1"/>
  <c r="D9" i="3"/>
  <c r="D10" i="3"/>
  <c r="D22" i="3"/>
  <c r="D51" i="3"/>
  <c r="D37" i="3"/>
  <c r="D36" i="3"/>
  <c r="D50" i="3"/>
  <c r="D25" i="3"/>
  <c r="D39" i="3"/>
  <c r="D53" i="3"/>
  <c r="D24" i="3"/>
  <c r="D23" i="3"/>
  <c r="D18" i="3"/>
  <c r="D32" i="3"/>
  <c r="D46" i="3"/>
  <c r="D60" i="3"/>
  <c r="D17" i="3"/>
  <c r="D31" i="3"/>
  <c r="D45" i="3"/>
  <c r="D59" i="3"/>
  <c r="D16" i="3"/>
  <c r="D30" i="3"/>
  <c r="D44" i="3"/>
  <c r="D58" i="3"/>
  <c r="D43" i="3"/>
  <c r="E43" i="3" s="1"/>
  <c r="E31" i="3"/>
  <c r="E50" i="3"/>
  <c r="D21" i="3"/>
  <c r="E42" i="3"/>
  <c r="D35" i="3"/>
  <c r="D49" i="3"/>
  <c r="D56" i="3"/>
  <c r="D14" i="3"/>
  <c r="D28" i="3"/>
  <c r="E39" i="3"/>
  <c r="E57" i="3" l="1"/>
  <c r="E23" i="3"/>
  <c r="E49" i="3"/>
  <c r="E30" i="3"/>
  <c r="E22" i="3"/>
  <c r="E52" i="3"/>
  <c r="E45" i="3"/>
  <c r="E17" i="3"/>
  <c r="E44" i="3"/>
  <c r="E58" i="3"/>
  <c r="E29" i="3"/>
  <c r="E36" i="3"/>
  <c r="E24" i="3"/>
  <c r="E37" i="3"/>
  <c r="E38" i="3"/>
  <c r="E51" i="3"/>
  <c r="E32" i="3"/>
  <c r="E18" i="3"/>
  <c r="E16" i="3"/>
  <c r="E60" i="3"/>
  <c r="E59" i="3"/>
  <c r="E21" i="3"/>
  <c r="E56" i="3"/>
  <c r="E35" i="3"/>
  <c r="E53" i="3"/>
  <c r="E25" i="3"/>
  <c r="E28" i="3"/>
  <c r="E46" i="3"/>
</calcChain>
</file>

<file path=xl/sharedStrings.xml><?xml version="1.0" encoding="utf-8"?>
<sst xmlns="http://schemas.openxmlformats.org/spreadsheetml/2006/main" count="430" uniqueCount="64">
  <si>
    <t>Excel Analysed Data Export</t>
  </si>
  <si>
    <t>Copyright (c) 2013 QIAGEN GmbH. All Rights Reserved.</t>
  </si>
  <si>
    <t>Quantitative analysis of Cycling A.Green (ActB_sre61-62)</t>
  </si>
  <si>
    <t>Quantitative analysis of Cycling A.Green (RP9P_om368-369)</t>
  </si>
  <si>
    <t>Quantitative analysis of Cycling A.Green (SMG5_sre237-238)</t>
  </si>
  <si>
    <t>Quantitative analysis of Cycling A.Green (SMG5endo_om507-508)</t>
  </si>
  <si>
    <t>File</t>
  </si>
  <si>
    <t>Brilliant III Ultra Fast SYBR GReen 2022-04-04 (1).rex</t>
  </si>
  <si>
    <t>Date</t>
  </si>
  <si>
    <t>Time</t>
  </si>
  <si>
    <t>Operator</t>
  </si>
  <si>
    <t>Run Id</t>
  </si>
  <si>
    <t>Notes</t>
  </si>
  <si>
    <t>Machine Serial No</t>
  </si>
  <si>
    <t>Channel</t>
  </si>
  <si>
    <t>Gain</t>
  </si>
  <si>
    <t>Green</t>
  </si>
  <si>
    <t>Yellow</t>
  </si>
  <si>
    <t>Threshold</t>
  </si>
  <si>
    <t>Melt A.Green (ActB_sre61-62)</t>
  </si>
  <si>
    <t>Melt A.Green (RP9P_om368-369)</t>
  </si>
  <si>
    <t>Melt A.Green (SMG5_sre237-238)</t>
  </si>
  <si>
    <t>Melt A.Green (SMG5endo_om507-508)</t>
  </si>
  <si>
    <t>Cycling A.Green (ActB_sre61-62)</t>
  </si>
  <si>
    <t>Cycling A.Green (RP9P_om368-369)</t>
  </si>
  <si>
    <t>Cycling A.Green (SMG5_sre237-238)</t>
  </si>
  <si>
    <t>Cycling A.Green (SMG5endo_om507-508)</t>
  </si>
  <si>
    <t>No.</t>
  </si>
  <si>
    <t>Color</t>
  </si>
  <si>
    <t>Name</t>
  </si>
  <si>
    <t>NTC-GFP</t>
  </si>
  <si>
    <t>NTC-SMG5</t>
  </si>
  <si>
    <t>SMG5-GFP</t>
  </si>
  <si>
    <t>SMG5-WT</t>
  </si>
  <si>
    <t>SMG5-S3xA</t>
  </si>
  <si>
    <t>RT- NTC-GFP</t>
  </si>
  <si>
    <t>RT- NTC-SMG5</t>
  </si>
  <si>
    <t>RT- SMG5-GFP</t>
  </si>
  <si>
    <t>RT- SMG5-WT</t>
  </si>
  <si>
    <t>RT- SMG5-S3xA</t>
  </si>
  <si>
    <t>H2O</t>
  </si>
  <si>
    <t>Type</t>
  </si>
  <si>
    <t>Ct</t>
  </si>
  <si>
    <t>Rep. Ct</t>
  </si>
  <si>
    <t>Rep. Ct Std. Dev.</t>
  </si>
  <si>
    <t>Unknown</t>
  </si>
  <si>
    <t>Quantitative analysis of Cycling A.Green (TRA2B_NMD_LC43-55)</t>
  </si>
  <si>
    <t>Quantitative analysis of Cycling A.Green (TRA2B_LC54-42)</t>
  </si>
  <si>
    <t>Quantitative analysis of Cycling A.Green (hnRNP L_NMD_LC47-52)</t>
  </si>
  <si>
    <t>Quantitative analysis of Cycling A.Green (hnRNP L_LC50-51)</t>
  </si>
  <si>
    <t>Brilliant III Ultra Fast SYBR GReen 2022-04-04 (2).rex</t>
  </si>
  <si>
    <t>ActB</t>
  </si>
  <si>
    <t>CT</t>
  </si>
  <si>
    <t>hnRNP L</t>
  </si>
  <si>
    <t>NORM ActB</t>
  </si>
  <si>
    <t>SMG5-S-3xA</t>
  </si>
  <si>
    <t>hnRNP L NMD</t>
  </si>
  <si>
    <t>SMG5</t>
  </si>
  <si>
    <t>SMG5 endo</t>
  </si>
  <si>
    <t>RP9P</t>
  </si>
  <si>
    <t>TRA2B</t>
  </si>
  <si>
    <t>TRA2B NMD</t>
  </si>
  <si>
    <t>rel ctrl</t>
  </si>
  <si>
    <t>Note: The samples SMG5-GFP and SMG5-S-3xA were mixed up during the process. This was checked by qPCR of GFP. 
The samples are now labelled correctly in this document. The raw data was not changed, therefore the two sample names are mixed up in the files run1 and run2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</si>
</sst>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21" fontId="0" fillId="0" borderId="0" xfId="0" applyNumberFormat="1"/>
    <xf numFmtId="2" fontId="0" fillId="0" borderId="0" xfId="0" applyNumberFormat="1"/>
    <xf numFmtId="0" fontId="0" fillId="0" borderId="0" xfId="0" applyAlignment="1">
      <alignment horizont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Tabelle2!$B$27</c:f>
              <c:strCache>
                <c:ptCount val="1"/>
                <c:pt idx="0">
                  <c:v>SMG5</c:v>
                </c:pt>
              </c:strCache>
            </c:strRef>
          </c:tx>
          <c:spPr>
            <a:solidFill>
              <a:schemeClr val="accent1"/>
            </a:solidFill>
            <a:ln>
              <a:noFill/>
            </a:ln>
            <a:effectLst/>
          </c:spPr>
          <c:invertIfNegative val="0"/>
          <c:cat>
            <c:strRef>
              <c:f>Tabelle2!$B$28:$B$32</c:f>
              <c:strCache>
                <c:ptCount val="5"/>
                <c:pt idx="0">
                  <c:v>NTC-GFP</c:v>
                </c:pt>
                <c:pt idx="1">
                  <c:v>NTC-SMG5</c:v>
                </c:pt>
                <c:pt idx="2">
                  <c:v>SMG5-GFP</c:v>
                </c:pt>
                <c:pt idx="3">
                  <c:v>SMG5-WT</c:v>
                </c:pt>
                <c:pt idx="4">
                  <c:v>SMG5-S-3xA</c:v>
                </c:pt>
              </c:strCache>
            </c:strRef>
          </c:cat>
          <c:val>
            <c:numRef>
              <c:f>Tabelle2!$E$28:$E$32</c:f>
              <c:numCache>
                <c:formatCode>General</c:formatCode>
                <c:ptCount val="5"/>
                <c:pt idx="0">
                  <c:v>1</c:v>
                </c:pt>
                <c:pt idx="1">
                  <c:v>9.1261097269473836</c:v>
                </c:pt>
                <c:pt idx="2">
                  <c:v>7.381204133934556E-2</c:v>
                </c:pt>
                <c:pt idx="3">
                  <c:v>11.876188565032381</c:v>
                </c:pt>
                <c:pt idx="4">
                  <c:v>19.698310613518643</c:v>
                </c:pt>
              </c:numCache>
            </c:numRef>
          </c:val>
          <c:extLst>
            <c:ext xmlns:c16="http://schemas.microsoft.com/office/drawing/2014/chart" uri="{C3380CC4-5D6E-409C-BE32-E72D297353CC}">
              <c16:uniqueId val="{00000000-9D71-4507-9D5F-33596585C69F}"/>
            </c:ext>
          </c:extLst>
        </c:ser>
        <c:ser>
          <c:idx val="1"/>
          <c:order val="1"/>
          <c:tx>
            <c:strRef>
              <c:f>Tabelle2!$B$34</c:f>
              <c:strCache>
                <c:ptCount val="1"/>
                <c:pt idx="0">
                  <c:v>SMG5 endo</c:v>
                </c:pt>
              </c:strCache>
            </c:strRef>
          </c:tx>
          <c:spPr>
            <a:solidFill>
              <a:schemeClr val="accent2"/>
            </a:solidFill>
            <a:ln>
              <a:noFill/>
            </a:ln>
            <a:effectLst/>
          </c:spPr>
          <c:invertIfNegative val="0"/>
          <c:val>
            <c:numRef>
              <c:f>Tabelle2!$E$35:$E$39</c:f>
              <c:numCache>
                <c:formatCode>General</c:formatCode>
                <c:ptCount val="5"/>
                <c:pt idx="0">
                  <c:v>1</c:v>
                </c:pt>
                <c:pt idx="1">
                  <c:v>1.0281138266560672</c:v>
                </c:pt>
                <c:pt idx="2">
                  <c:v>8.2469244423305832E-2</c:v>
                </c:pt>
                <c:pt idx="3">
                  <c:v>3.3261568201667459E-2</c:v>
                </c:pt>
                <c:pt idx="4">
                  <c:v>5.1832471613402563E-2</c:v>
                </c:pt>
              </c:numCache>
            </c:numRef>
          </c:val>
          <c:extLst>
            <c:ext xmlns:c16="http://schemas.microsoft.com/office/drawing/2014/chart" uri="{C3380CC4-5D6E-409C-BE32-E72D297353CC}">
              <c16:uniqueId val="{00000002-9D71-4507-9D5F-33596585C69F}"/>
            </c:ext>
          </c:extLst>
        </c:ser>
        <c:dLbls>
          <c:showLegendKey val="0"/>
          <c:showVal val="0"/>
          <c:showCatName val="0"/>
          <c:showSerName val="0"/>
          <c:showPercent val="0"/>
          <c:showBubbleSize val="0"/>
        </c:dLbls>
        <c:gapWidth val="219"/>
        <c:overlap val="-27"/>
        <c:axId val="12759904"/>
        <c:axId val="12761152"/>
      </c:barChart>
      <c:catAx>
        <c:axId val="1275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2761152"/>
        <c:crosses val="autoZero"/>
        <c:auto val="1"/>
        <c:lblAlgn val="ctr"/>
        <c:lblOffset val="100"/>
        <c:noMultiLvlLbl val="0"/>
      </c:catAx>
      <c:valAx>
        <c:axId val="12761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2759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Tabelle2!$B$13</c:f>
              <c:strCache>
                <c:ptCount val="1"/>
                <c:pt idx="0">
                  <c:v>hnRNP L</c:v>
                </c:pt>
              </c:strCache>
            </c:strRef>
          </c:tx>
          <c:spPr>
            <a:solidFill>
              <a:schemeClr val="accent1"/>
            </a:solidFill>
            <a:ln>
              <a:noFill/>
            </a:ln>
            <a:effectLst/>
          </c:spPr>
          <c:invertIfNegative val="0"/>
          <c:cat>
            <c:strRef>
              <c:f>Tabelle2!$B$14:$B$18</c:f>
              <c:strCache>
                <c:ptCount val="5"/>
                <c:pt idx="0">
                  <c:v>NTC-GFP</c:v>
                </c:pt>
                <c:pt idx="1">
                  <c:v>NTC-SMG5</c:v>
                </c:pt>
                <c:pt idx="2">
                  <c:v>SMG5-GFP</c:v>
                </c:pt>
                <c:pt idx="3">
                  <c:v>SMG5-WT</c:v>
                </c:pt>
                <c:pt idx="4">
                  <c:v>SMG5-S-3xA</c:v>
                </c:pt>
              </c:strCache>
            </c:strRef>
          </c:cat>
          <c:val>
            <c:numRef>
              <c:f>Tabelle2!$E$14:$E$18</c:f>
              <c:numCache>
                <c:formatCode>0.00</c:formatCode>
                <c:ptCount val="5"/>
                <c:pt idx="0">
                  <c:v>1</c:v>
                </c:pt>
                <c:pt idx="1">
                  <c:v>0.97265494741228498</c:v>
                </c:pt>
                <c:pt idx="2">
                  <c:v>1.231144413344917</c:v>
                </c:pt>
                <c:pt idx="3">
                  <c:v>0.61985384996949344</c:v>
                </c:pt>
                <c:pt idx="4">
                  <c:v>0.73713460864555092</c:v>
                </c:pt>
              </c:numCache>
            </c:numRef>
          </c:val>
          <c:extLst>
            <c:ext xmlns:c16="http://schemas.microsoft.com/office/drawing/2014/chart" uri="{C3380CC4-5D6E-409C-BE32-E72D297353CC}">
              <c16:uniqueId val="{00000000-7174-4675-BF1E-2DC465ECEF91}"/>
            </c:ext>
          </c:extLst>
        </c:ser>
        <c:ser>
          <c:idx val="1"/>
          <c:order val="1"/>
          <c:tx>
            <c:strRef>
              <c:f>Tabelle2!$B$20</c:f>
              <c:strCache>
                <c:ptCount val="1"/>
                <c:pt idx="0">
                  <c:v>hnRNP L NMD</c:v>
                </c:pt>
              </c:strCache>
            </c:strRef>
          </c:tx>
          <c:spPr>
            <a:solidFill>
              <a:schemeClr val="accent2"/>
            </a:solidFill>
            <a:ln>
              <a:noFill/>
            </a:ln>
            <a:effectLst/>
          </c:spPr>
          <c:invertIfNegative val="0"/>
          <c:val>
            <c:numRef>
              <c:f>Tabelle2!$E$21:$E$25</c:f>
              <c:numCache>
                <c:formatCode>General</c:formatCode>
                <c:ptCount val="5"/>
                <c:pt idx="0">
                  <c:v>1</c:v>
                </c:pt>
                <c:pt idx="1">
                  <c:v>0.84674531236252715</c:v>
                </c:pt>
                <c:pt idx="2">
                  <c:v>14.520306485074565</c:v>
                </c:pt>
                <c:pt idx="3">
                  <c:v>4.4691485522888748</c:v>
                </c:pt>
                <c:pt idx="4">
                  <c:v>6.1050368358422427</c:v>
                </c:pt>
              </c:numCache>
            </c:numRef>
          </c:val>
          <c:extLst>
            <c:ext xmlns:c16="http://schemas.microsoft.com/office/drawing/2014/chart" uri="{C3380CC4-5D6E-409C-BE32-E72D297353CC}">
              <c16:uniqueId val="{00000001-7174-4675-BF1E-2DC465ECEF91}"/>
            </c:ext>
          </c:extLst>
        </c:ser>
        <c:ser>
          <c:idx val="2"/>
          <c:order val="2"/>
          <c:tx>
            <c:strRef>
              <c:f>Tabelle2!$B$41</c:f>
              <c:strCache>
                <c:ptCount val="1"/>
                <c:pt idx="0">
                  <c:v>RP9P</c:v>
                </c:pt>
              </c:strCache>
            </c:strRef>
          </c:tx>
          <c:spPr>
            <a:solidFill>
              <a:schemeClr val="accent3"/>
            </a:solidFill>
            <a:ln>
              <a:noFill/>
            </a:ln>
            <a:effectLst/>
          </c:spPr>
          <c:invertIfNegative val="0"/>
          <c:val>
            <c:numRef>
              <c:f>Tabelle2!$E$42:$E$46</c:f>
              <c:numCache>
                <c:formatCode>General</c:formatCode>
                <c:ptCount val="5"/>
                <c:pt idx="0">
                  <c:v>1</c:v>
                </c:pt>
                <c:pt idx="1">
                  <c:v>0.9201876506248734</c:v>
                </c:pt>
                <c:pt idx="2">
                  <c:v>3.2042795103584876</c:v>
                </c:pt>
                <c:pt idx="3">
                  <c:v>1.3013418554419309</c:v>
                </c:pt>
                <c:pt idx="4">
                  <c:v>1.4948492486349385</c:v>
                </c:pt>
              </c:numCache>
            </c:numRef>
          </c:val>
          <c:extLst>
            <c:ext xmlns:c16="http://schemas.microsoft.com/office/drawing/2014/chart" uri="{C3380CC4-5D6E-409C-BE32-E72D297353CC}">
              <c16:uniqueId val="{00000003-7174-4675-BF1E-2DC465ECEF91}"/>
            </c:ext>
          </c:extLst>
        </c:ser>
        <c:ser>
          <c:idx val="3"/>
          <c:order val="3"/>
          <c:tx>
            <c:strRef>
              <c:f>Tabelle2!$B$48</c:f>
              <c:strCache>
                <c:ptCount val="1"/>
                <c:pt idx="0">
                  <c:v>TRA2B</c:v>
                </c:pt>
              </c:strCache>
            </c:strRef>
          </c:tx>
          <c:spPr>
            <a:solidFill>
              <a:schemeClr val="accent4"/>
            </a:solidFill>
            <a:ln>
              <a:noFill/>
            </a:ln>
            <a:effectLst/>
          </c:spPr>
          <c:invertIfNegative val="0"/>
          <c:val>
            <c:numRef>
              <c:f>Tabelle2!$E$49:$E$53</c:f>
              <c:numCache>
                <c:formatCode>General</c:formatCode>
                <c:ptCount val="5"/>
                <c:pt idx="0">
                  <c:v>1</c:v>
                </c:pt>
                <c:pt idx="1">
                  <c:v>1.0210121257071929</c:v>
                </c:pt>
                <c:pt idx="2">
                  <c:v>2.6573716281930233</c:v>
                </c:pt>
                <c:pt idx="3">
                  <c:v>1.0069555500567187</c:v>
                </c:pt>
                <c:pt idx="4">
                  <c:v>1.1892071150027228</c:v>
                </c:pt>
              </c:numCache>
            </c:numRef>
          </c:val>
          <c:extLst>
            <c:ext xmlns:c16="http://schemas.microsoft.com/office/drawing/2014/chart" uri="{C3380CC4-5D6E-409C-BE32-E72D297353CC}">
              <c16:uniqueId val="{00000004-7174-4675-BF1E-2DC465ECEF91}"/>
            </c:ext>
          </c:extLst>
        </c:ser>
        <c:ser>
          <c:idx val="4"/>
          <c:order val="4"/>
          <c:tx>
            <c:strRef>
              <c:f>Tabelle2!$B$55</c:f>
              <c:strCache>
                <c:ptCount val="1"/>
                <c:pt idx="0">
                  <c:v>TRA2B NMD</c:v>
                </c:pt>
              </c:strCache>
            </c:strRef>
          </c:tx>
          <c:spPr>
            <a:solidFill>
              <a:schemeClr val="accent5"/>
            </a:solidFill>
            <a:ln>
              <a:noFill/>
            </a:ln>
            <a:effectLst/>
          </c:spPr>
          <c:invertIfNegative val="0"/>
          <c:val>
            <c:numRef>
              <c:f>Tabelle2!$E$56:$E$60</c:f>
              <c:numCache>
                <c:formatCode>General</c:formatCode>
                <c:ptCount val="5"/>
                <c:pt idx="0">
                  <c:v>1</c:v>
                </c:pt>
                <c:pt idx="1">
                  <c:v>0.90751915531716154</c:v>
                </c:pt>
                <c:pt idx="2">
                  <c:v>7.8898616359468745</c:v>
                </c:pt>
                <c:pt idx="3">
                  <c:v>2.6944671537313765</c:v>
                </c:pt>
                <c:pt idx="4">
                  <c:v>2.6390158215457893</c:v>
                </c:pt>
              </c:numCache>
            </c:numRef>
          </c:val>
          <c:extLst>
            <c:ext xmlns:c16="http://schemas.microsoft.com/office/drawing/2014/chart" uri="{C3380CC4-5D6E-409C-BE32-E72D297353CC}">
              <c16:uniqueId val="{00000005-7174-4675-BF1E-2DC465ECEF91}"/>
            </c:ext>
          </c:extLst>
        </c:ser>
        <c:dLbls>
          <c:showLegendKey val="0"/>
          <c:showVal val="0"/>
          <c:showCatName val="0"/>
          <c:showSerName val="0"/>
          <c:showPercent val="0"/>
          <c:showBubbleSize val="0"/>
        </c:dLbls>
        <c:gapWidth val="219"/>
        <c:overlap val="-27"/>
        <c:axId val="91250544"/>
        <c:axId val="91252624"/>
      </c:barChart>
      <c:catAx>
        <c:axId val="91250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91252624"/>
        <c:crosses val="autoZero"/>
        <c:auto val="1"/>
        <c:lblAlgn val="ctr"/>
        <c:lblOffset val="100"/>
        <c:noMultiLvlLbl val="0"/>
      </c:catAx>
      <c:valAx>
        <c:axId val="912526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91250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Tabelle2!$B$34</c:f>
              <c:strCache>
                <c:ptCount val="1"/>
                <c:pt idx="0">
                  <c:v>SMG5 endo</c:v>
                </c:pt>
              </c:strCache>
            </c:strRef>
          </c:tx>
          <c:spPr>
            <a:solidFill>
              <a:schemeClr val="accent1"/>
            </a:solidFill>
            <a:ln>
              <a:noFill/>
            </a:ln>
            <a:effectLst/>
          </c:spPr>
          <c:invertIfNegative val="0"/>
          <c:cat>
            <c:strRef>
              <c:f>Tabelle2!$B$35:$B$39</c:f>
              <c:strCache>
                <c:ptCount val="5"/>
                <c:pt idx="0">
                  <c:v>NTC-GFP</c:v>
                </c:pt>
                <c:pt idx="1">
                  <c:v>NTC-SMG5</c:v>
                </c:pt>
                <c:pt idx="2">
                  <c:v>SMG5-GFP</c:v>
                </c:pt>
                <c:pt idx="3">
                  <c:v>SMG5-WT</c:v>
                </c:pt>
                <c:pt idx="4">
                  <c:v>SMG5-S-3xA</c:v>
                </c:pt>
              </c:strCache>
            </c:strRef>
          </c:cat>
          <c:val>
            <c:numRef>
              <c:f>Tabelle2!$E$35:$E$39</c:f>
              <c:numCache>
                <c:formatCode>General</c:formatCode>
                <c:ptCount val="5"/>
                <c:pt idx="0">
                  <c:v>1</c:v>
                </c:pt>
                <c:pt idx="1">
                  <c:v>1.0281138266560672</c:v>
                </c:pt>
                <c:pt idx="2">
                  <c:v>8.2469244423305832E-2</c:v>
                </c:pt>
                <c:pt idx="3">
                  <c:v>3.3261568201667459E-2</c:v>
                </c:pt>
                <c:pt idx="4">
                  <c:v>5.1832471613402563E-2</c:v>
                </c:pt>
              </c:numCache>
            </c:numRef>
          </c:val>
          <c:extLst>
            <c:ext xmlns:c16="http://schemas.microsoft.com/office/drawing/2014/chart" uri="{C3380CC4-5D6E-409C-BE32-E72D297353CC}">
              <c16:uniqueId val="{0000000D-6868-4373-A62A-268D2E13E62B}"/>
            </c:ext>
          </c:extLst>
        </c:ser>
        <c:dLbls>
          <c:showLegendKey val="0"/>
          <c:showVal val="0"/>
          <c:showCatName val="0"/>
          <c:showSerName val="0"/>
          <c:showPercent val="0"/>
          <c:showBubbleSize val="0"/>
        </c:dLbls>
        <c:gapWidth val="219"/>
        <c:overlap val="-27"/>
        <c:axId val="1785177631"/>
        <c:axId val="1785178463"/>
      </c:barChart>
      <c:catAx>
        <c:axId val="178517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85178463"/>
        <c:crosses val="autoZero"/>
        <c:auto val="1"/>
        <c:lblAlgn val="ctr"/>
        <c:lblOffset val="100"/>
        <c:noMultiLvlLbl val="0"/>
      </c:catAx>
      <c:valAx>
        <c:axId val="1785178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85177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142875</xdr:colOff>
      <xdr:row>5</xdr:row>
      <xdr:rowOff>28575</xdr:rowOff>
    </xdr:from>
    <xdr:to>
      <xdr:col>12</xdr:col>
      <xdr:colOff>142875</xdr:colOff>
      <xdr:row>20</xdr:row>
      <xdr:rowOff>9525</xdr:rowOff>
    </xdr:to>
    <xdr:graphicFrame macro="">
      <xdr:nvGraphicFramePr>
        <xdr:cNvPr id="2" name="Diagramm 1">
          <a:extLst>
            <a:ext uri="{FF2B5EF4-FFF2-40B4-BE49-F238E27FC236}">
              <a16:creationId xmlns:a16="http://schemas.microsoft.com/office/drawing/2014/main" id="{5A47551A-4AD6-4C01-B4C1-F381BA5DF9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28574</xdr:colOff>
      <xdr:row>21</xdr:row>
      <xdr:rowOff>133350</xdr:rowOff>
    </xdr:from>
    <xdr:to>
      <xdr:col>12</xdr:col>
      <xdr:colOff>469899</xdr:colOff>
      <xdr:row>39</xdr:row>
      <xdr:rowOff>34925</xdr:rowOff>
    </xdr:to>
    <xdr:graphicFrame macro="">
      <xdr:nvGraphicFramePr>
        <xdr:cNvPr id="3" name="Diagramm 2">
          <a:extLst>
            <a:ext uri="{FF2B5EF4-FFF2-40B4-BE49-F238E27FC236}">
              <a16:creationId xmlns:a16="http://schemas.microsoft.com/office/drawing/2014/main" id="{7941D741-4CAC-468E-8FF2-C5E95B58F8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600075</xdr:colOff>
      <xdr:row>5</xdr:row>
      <xdr:rowOff>15875</xdr:rowOff>
    </xdr:from>
    <xdr:to>
      <xdr:col>18</xdr:col>
      <xdr:colOff>600075</xdr:colOff>
      <xdr:row>19</xdr:row>
      <xdr:rowOff>180975</xdr:rowOff>
    </xdr:to>
    <xdr:graphicFrame macro="">
      <xdr:nvGraphicFramePr>
        <xdr:cNvPr id="4" name="Diagramm 3">
          <a:extLst>
            <a:ext uri="{FF2B5EF4-FFF2-40B4-BE49-F238E27FC236}">
              <a16:creationId xmlns:a16="http://schemas.microsoft.com/office/drawing/2014/main" id="{AF8363B5-D20D-413E-9F1B-159B19FED0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1"/>
  <sheetViews>
    <sheetView workbookViewId="0">
      <selection activeCell="C86" sqref="C86"/>
    </sheetView>
  </sheetViews>
  <sheetFormatPr baseColWidth="10" defaultRowHeight="14.5" x14ac:dyDescent="0.35"/>
  <sheetData>
    <row r="1" spans="1:2" x14ac:dyDescent="0.35">
      <c r="A1" t="s">
        <v>0</v>
      </c>
    </row>
    <row r="2" spans="1:2" x14ac:dyDescent="0.35">
      <c r="A2" t="s">
        <v>1</v>
      </c>
    </row>
    <row r="3" spans="1:2" x14ac:dyDescent="0.35">
      <c r="A3" t="s">
        <v>6</v>
      </c>
      <c r="B3" t="s">
        <v>7</v>
      </c>
    </row>
    <row r="4" spans="1:2" x14ac:dyDescent="0.35">
      <c r="A4" t="s">
        <v>8</v>
      </c>
      <c r="B4" s="1">
        <v>44655</v>
      </c>
    </row>
    <row r="5" spans="1:2" x14ac:dyDescent="0.35">
      <c r="A5" t="s">
        <v>9</v>
      </c>
      <c r="B5" s="2">
        <v>0.55002314814814812</v>
      </c>
    </row>
    <row r="7" spans="1:2" x14ac:dyDescent="0.35">
      <c r="A7" t="s">
        <v>10</v>
      </c>
    </row>
    <row r="8" spans="1:2" x14ac:dyDescent="0.35">
      <c r="A8" t="s">
        <v>11</v>
      </c>
    </row>
    <row r="9" spans="1:2" x14ac:dyDescent="0.35">
      <c r="A9" t="s">
        <v>12</v>
      </c>
    </row>
    <row r="10" spans="1:2" x14ac:dyDescent="0.35">
      <c r="A10" t="s">
        <v>13</v>
      </c>
      <c r="B10">
        <v>717122</v>
      </c>
    </row>
    <row r="12" spans="1:2" x14ac:dyDescent="0.35">
      <c r="A12" t="s">
        <v>14</v>
      </c>
      <c r="B12" t="s">
        <v>15</v>
      </c>
    </row>
    <row r="13" spans="1:2" x14ac:dyDescent="0.35">
      <c r="A13" t="s">
        <v>16</v>
      </c>
      <c r="B13">
        <v>8</v>
      </c>
    </row>
    <row r="14" spans="1:2" x14ac:dyDescent="0.35">
      <c r="A14" t="s">
        <v>17</v>
      </c>
      <c r="B14">
        <v>10</v>
      </c>
    </row>
    <row r="16" spans="1:2" x14ac:dyDescent="0.35">
      <c r="A16" t="s">
        <v>14</v>
      </c>
      <c r="B16" t="s">
        <v>18</v>
      </c>
    </row>
    <row r="17" spans="1:7" x14ac:dyDescent="0.35">
      <c r="A17" t="s">
        <v>19</v>
      </c>
      <c r="B17">
        <v>0</v>
      </c>
    </row>
    <row r="18" spans="1:7" x14ac:dyDescent="0.35">
      <c r="A18" t="s">
        <v>20</v>
      </c>
      <c r="B18">
        <v>0</v>
      </c>
    </row>
    <row r="19" spans="1:7" x14ac:dyDescent="0.35">
      <c r="A19" t="s">
        <v>21</v>
      </c>
      <c r="B19">
        <v>0</v>
      </c>
    </row>
    <row r="20" spans="1:7" x14ac:dyDescent="0.35">
      <c r="A20" t="s">
        <v>22</v>
      </c>
      <c r="B20">
        <v>0</v>
      </c>
    </row>
    <row r="21" spans="1:7" x14ac:dyDescent="0.35">
      <c r="A21" t="s">
        <v>23</v>
      </c>
      <c r="B21">
        <v>0.1</v>
      </c>
    </row>
    <row r="22" spans="1:7" x14ac:dyDescent="0.35">
      <c r="A22" t="s">
        <v>24</v>
      </c>
      <c r="B22">
        <v>0.1</v>
      </c>
    </row>
    <row r="23" spans="1:7" x14ac:dyDescent="0.35">
      <c r="A23" t="s">
        <v>25</v>
      </c>
      <c r="B23">
        <v>0.1</v>
      </c>
    </row>
    <row r="24" spans="1:7" x14ac:dyDescent="0.35">
      <c r="A24" t="s">
        <v>26</v>
      </c>
      <c r="B24">
        <v>0.1</v>
      </c>
    </row>
    <row r="27" spans="1:7" x14ac:dyDescent="0.35">
      <c r="A27" t="s">
        <v>2</v>
      </c>
    </row>
    <row r="29" spans="1:7" x14ac:dyDescent="0.35">
      <c r="A29" t="s">
        <v>27</v>
      </c>
      <c r="B29" t="s">
        <v>28</v>
      </c>
      <c r="C29" t="s">
        <v>29</v>
      </c>
      <c r="D29" t="s">
        <v>41</v>
      </c>
      <c r="E29" t="s">
        <v>42</v>
      </c>
      <c r="F29" t="s">
        <v>43</v>
      </c>
      <c r="G29" t="s">
        <v>44</v>
      </c>
    </row>
    <row r="30" spans="1:7" x14ac:dyDescent="0.35">
      <c r="A30">
        <v>1</v>
      </c>
      <c r="B30">
        <v>14211288</v>
      </c>
      <c r="C30" t="s">
        <v>30</v>
      </c>
      <c r="D30" t="s">
        <v>45</v>
      </c>
      <c r="E30">
        <v>14.38</v>
      </c>
      <c r="F30">
        <v>14.4</v>
      </c>
      <c r="G30">
        <v>0.03</v>
      </c>
    </row>
    <row r="31" spans="1:7" x14ac:dyDescent="0.35">
      <c r="A31">
        <v>2</v>
      </c>
      <c r="B31">
        <v>14211288</v>
      </c>
      <c r="C31" t="s">
        <v>30</v>
      </c>
      <c r="D31" t="s">
        <v>45</v>
      </c>
      <c r="E31">
        <v>14.42</v>
      </c>
    </row>
    <row r="32" spans="1:7" x14ac:dyDescent="0.35">
      <c r="A32">
        <v>3</v>
      </c>
      <c r="B32">
        <v>5855577</v>
      </c>
      <c r="C32" t="s">
        <v>31</v>
      </c>
      <c r="D32" t="s">
        <v>45</v>
      </c>
      <c r="E32">
        <v>14.57</v>
      </c>
      <c r="F32">
        <v>14.61</v>
      </c>
      <c r="G32">
        <v>0.06</v>
      </c>
    </row>
    <row r="33" spans="1:7" x14ac:dyDescent="0.35">
      <c r="A33">
        <v>4</v>
      </c>
      <c r="B33">
        <v>5855577</v>
      </c>
      <c r="C33" t="s">
        <v>31</v>
      </c>
      <c r="D33" t="s">
        <v>45</v>
      </c>
      <c r="E33">
        <v>14.66</v>
      </c>
    </row>
    <row r="34" spans="1:7" x14ac:dyDescent="0.35">
      <c r="A34">
        <v>5</v>
      </c>
      <c r="B34">
        <v>11631955</v>
      </c>
      <c r="C34" t="s">
        <v>32</v>
      </c>
      <c r="D34" t="s">
        <v>45</v>
      </c>
      <c r="E34">
        <v>15.13</v>
      </c>
      <c r="F34">
        <v>15.16</v>
      </c>
      <c r="G34">
        <v>0.05</v>
      </c>
    </row>
    <row r="35" spans="1:7" x14ac:dyDescent="0.35">
      <c r="A35">
        <v>6</v>
      </c>
      <c r="B35">
        <v>11631955</v>
      </c>
      <c r="C35" t="s">
        <v>32</v>
      </c>
      <c r="D35" t="s">
        <v>45</v>
      </c>
      <c r="E35">
        <v>15.2</v>
      </c>
    </row>
    <row r="36" spans="1:7" x14ac:dyDescent="0.35">
      <c r="A36">
        <v>7</v>
      </c>
      <c r="B36">
        <v>8488180</v>
      </c>
      <c r="C36" t="s">
        <v>33</v>
      </c>
      <c r="D36" t="s">
        <v>45</v>
      </c>
      <c r="E36">
        <v>14.34</v>
      </c>
      <c r="F36">
        <v>14.36</v>
      </c>
      <c r="G36">
        <v>0.03</v>
      </c>
    </row>
    <row r="37" spans="1:7" x14ac:dyDescent="0.35">
      <c r="A37">
        <v>8</v>
      </c>
      <c r="B37">
        <v>8488180</v>
      </c>
      <c r="C37" t="s">
        <v>33</v>
      </c>
      <c r="D37" t="s">
        <v>45</v>
      </c>
      <c r="E37">
        <v>14.38</v>
      </c>
    </row>
    <row r="38" spans="1:7" x14ac:dyDescent="0.35">
      <c r="A38">
        <v>9</v>
      </c>
      <c r="B38">
        <v>14063796</v>
      </c>
      <c r="C38" t="s">
        <v>34</v>
      </c>
      <c r="D38" t="s">
        <v>45</v>
      </c>
      <c r="E38">
        <v>15.73</v>
      </c>
      <c r="F38">
        <v>15.69</v>
      </c>
      <c r="G38">
        <v>0.06</v>
      </c>
    </row>
    <row r="39" spans="1:7" x14ac:dyDescent="0.35">
      <c r="A39">
        <v>10</v>
      </c>
      <c r="B39">
        <v>14063796</v>
      </c>
      <c r="C39" t="s">
        <v>34</v>
      </c>
      <c r="D39" t="s">
        <v>45</v>
      </c>
      <c r="E39">
        <v>15.65</v>
      </c>
    </row>
    <row r="40" spans="1:7" x14ac:dyDescent="0.35">
      <c r="A40">
        <v>11</v>
      </c>
      <c r="B40">
        <v>6373706</v>
      </c>
      <c r="C40" t="s">
        <v>35</v>
      </c>
      <c r="D40" t="s">
        <v>45</v>
      </c>
    </row>
    <row r="41" spans="1:7" x14ac:dyDescent="0.35">
      <c r="A41">
        <v>12</v>
      </c>
      <c r="B41">
        <v>9517309</v>
      </c>
      <c r="C41" t="s">
        <v>36</v>
      </c>
      <c r="D41" t="s">
        <v>45</v>
      </c>
      <c r="E41">
        <v>32.979999999999997</v>
      </c>
      <c r="F41">
        <v>32.979999999999997</v>
      </c>
    </row>
    <row r="42" spans="1:7" x14ac:dyDescent="0.35">
      <c r="A42">
        <v>13</v>
      </c>
      <c r="B42">
        <v>10801479</v>
      </c>
      <c r="C42" t="s">
        <v>37</v>
      </c>
      <c r="D42" t="s">
        <v>45</v>
      </c>
      <c r="E42">
        <v>35.340000000000003</v>
      </c>
      <c r="F42">
        <v>35.340000000000003</v>
      </c>
    </row>
    <row r="43" spans="1:7" x14ac:dyDescent="0.35">
      <c r="A43">
        <v>14</v>
      </c>
      <c r="B43">
        <v>14333609</v>
      </c>
      <c r="C43" t="s">
        <v>38</v>
      </c>
      <c r="D43" t="s">
        <v>45</v>
      </c>
      <c r="E43">
        <v>32.46</v>
      </c>
      <c r="F43">
        <v>32.46</v>
      </c>
    </row>
    <row r="44" spans="1:7" x14ac:dyDescent="0.35">
      <c r="A44">
        <v>15</v>
      </c>
      <c r="B44">
        <v>4748311</v>
      </c>
      <c r="C44" t="s">
        <v>39</v>
      </c>
      <c r="D44" t="s">
        <v>45</v>
      </c>
    </row>
    <row r="45" spans="1:7" x14ac:dyDescent="0.35">
      <c r="A45">
        <v>16</v>
      </c>
      <c r="B45">
        <v>16711680</v>
      </c>
      <c r="C45" t="s">
        <v>40</v>
      </c>
      <c r="D45" t="s">
        <v>45</v>
      </c>
      <c r="E45">
        <v>27.03</v>
      </c>
      <c r="F45">
        <v>27.03</v>
      </c>
    </row>
    <row r="49" spans="1:7" x14ac:dyDescent="0.35">
      <c r="A49" t="s">
        <v>3</v>
      </c>
    </row>
    <row r="51" spans="1:7" x14ac:dyDescent="0.35">
      <c r="A51" t="s">
        <v>27</v>
      </c>
      <c r="B51" t="s">
        <v>28</v>
      </c>
      <c r="C51" t="s">
        <v>29</v>
      </c>
      <c r="D51" t="s">
        <v>41</v>
      </c>
      <c r="E51" t="s">
        <v>42</v>
      </c>
      <c r="F51" t="s">
        <v>43</v>
      </c>
      <c r="G51" t="s">
        <v>44</v>
      </c>
    </row>
    <row r="52" spans="1:7" x14ac:dyDescent="0.35">
      <c r="A52">
        <v>17</v>
      </c>
      <c r="B52">
        <v>14211288</v>
      </c>
      <c r="C52" t="s">
        <v>30</v>
      </c>
      <c r="D52" t="s">
        <v>45</v>
      </c>
      <c r="E52">
        <v>25.03</v>
      </c>
      <c r="F52">
        <v>25.09</v>
      </c>
      <c r="G52">
        <v>7.0000000000000007E-2</v>
      </c>
    </row>
    <row r="53" spans="1:7" x14ac:dyDescent="0.35">
      <c r="A53">
        <v>18</v>
      </c>
      <c r="B53">
        <v>14211288</v>
      </c>
      <c r="C53" t="s">
        <v>30</v>
      </c>
      <c r="D53" t="s">
        <v>45</v>
      </c>
      <c r="E53">
        <v>25.14</v>
      </c>
    </row>
    <row r="54" spans="1:7" x14ac:dyDescent="0.35">
      <c r="A54">
        <v>19</v>
      </c>
      <c r="B54">
        <v>5855577</v>
      </c>
      <c r="C54" t="s">
        <v>31</v>
      </c>
      <c r="D54" t="s">
        <v>45</v>
      </c>
      <c r="E54">
        <v>25.44</v>
      </c>
      <c r="F54">
        <v>25.42</v>
      </c>
      <c r="G54">
        <v>0.03</v>
      </c>
    </row>
    <row r="55" spans="1:7" x14ac:dyDescent="0.35">
      <c r="A55">
        <v>20</v>
      </c>
      <c r="B55">
        <v>5855577</v>
      </c>
      <c r="C55" t="s">
        <v>31</v>
      </c>
      <c r="D55" t="s">
        <v>45</v>
      </c>
      <c r="E55">
        <v>25.39</v>
      </c>
    </row>
    <row r="56" spans="1:7" x14ac:dyDescent="0.35">
      <c r="A56">
        <v>21</v>
      </c>
      <c r="B56">
        <v>11631955</v>
      </c>
      <c r="C56" t="s">
        <v>32</v>
      </c>
      <c r="D56" t="s">
        <v>45</v>
      </c>
      <c r="E56">
        <v>25.2</v>
      </c>
      <c r="F56">
        <v>25.27</v>
      </c>
      <c r="G56">
        <v>0.1</v>
      </c>
    </row>
    <row r="57" spans="1:7" x14ac:dyDescent="0.35">
      <c r="A57">
        <v>22</v>
      </c>
      <c r="B57">
        <v>11631955</v>
      </c>
      <c r="C57" t="s">
        <v>32</v>
      </c>
      <c r="D57" t="s">
        <v>45</v>
      </c>
      <c r="E57">
        <v>25.34</v>
      </c>
    </row>
    <row r="58" spans="1:7" x14ac:dyDescent="0.35">
      <c r="A58">
        <v>23</v>
      </c>
      <c r="B58">
        <v>8488180</v>
      </c>
      <c r="C58" t="s">
        <v>33</v>
      </c>
      <c r="D58" t="s">
        <v>45</v>
      </c>
      <c r="E58">
        <v>24.73</v>
      </c>
      <c r="F58">
        <v>24.67</v>
      </c>
      <c r="G58">
        <v>0.09</v>
      </c>
    </row>
    <row r="59" spans="1:7" x14ac:dyDescent="0.35">
      <c r="A59">
        <v>24</v>
      </c>
      <c r="B59">
        <v>8488180</v>
      </c>
      <c r="C59" t="s">
        <v>33</v>
      </c>
      <c r="D59" t="s">
        <v>45</v>
      </c>
      <c r="E59">
        <v>24.61</v>
      </c>
    </row>
    <row r="60" spans="1:7" x14ac:dyDescent="0.35">
      <c r="A60">
        <v>25</v>
      </c>
      <c r="B60">
        <v>14063796</v>
      </c>
      <c r="C60" t="s">
        <v>34</v>
      </c>
      <c r="D60" t="s">
        <v>45</v>
      </c>
      <c r="E60">
        <v>24.67</v>
      </c>
      <c r="F60">
        <v>24.7</v>
      </c>
      <c r="G60">
        <v>0.04</v>
      </c>
    </row>
    <row r="61" spans="1:7" x14ac:dyDescent="0.35">
      <c r="A61">
        <v>26</v>
      </c>
      <c r="B61">
        <v>14063796</v>
      </c>
      <c r="C61" t="s">
        <v>34</v>
      </c>
      <c r="D61" t="s">
        <v>45</v>
      </c>
      <c r="E61">
        <v>24.72</v>
      </c>
    </row>
    <row r="62" spans="1:7" x14ac:dyDescent="0.35">
      <c r="A62">
        <v>27</v>
      </c>
      <c r="B62">
        <v>6373706</v>
      </c>
      <c r="C62" t="s">
        <v>35</v>
      </c>
      <c r="D62" t="s">
        <v>45</v>
      </c>
      <c r="E62">
        <v>35.61</v>
      </c>
      <c r="F62">
        <v>35.61</v>
      </c>
    </row>
    <row r="63" spans="1:7" x14ac:dyDescent="0.35">
      <c r="A63">
        <v>28</v>
      </c>
      <c r="B63">
        <v>9517309</v>
      </c>
      <c r="C63" t="s">
        <v>36</v>
      </c>
      <c r="D63" t="s">
        <v>45</v>
      </c>
    </row>
    <row r="64" spans="1:7" x14ac:dyDescent="0.35">
      <c r="A64">
        <v>29</v>
      </c>
      <c r="B64">
        <v>10801479</v>
      </c>
      <c r="C64" t="s">
        <v>37</v>
      </c>
      <c r="D64" t="s">
        <v>45</v>
      </c>
    </row>
    <row r="65" spans="1:7" x14ac:dyDescent="0.35">
      <c r="A65">
        <v>30</v>
      </c>
      <c r="B65">
        <v>14333609</v>
      </c>
      <c r="C65" t="s">
        <v>38</v>
      </c>
      <c r="D65" t="s">
        <v>45</v>
      </c>
    </row>
    <row r="66" spans="1:7" x14ac:dyDescent="0.35">
      <c r="A66">
        <v>31</v>
      </c>
      <c r="B66">
        <v>4748311</v>
      </c>
      <c r="C66" t="s">
        <v>39</v>
      </c>
      <c r="D66" t="s">
        <v>45</v>
      </c>
      <c r="E66">
        <v>39.049999999999997</v>
      </c>
      <c r="F66">
        <v>39.049999999999997</v>
      </c>
    </row>
    <row r="67" spans="1:7" x14ac:dyDescent="0.35">
      <c r="A67">
        <v>32</v>
      </c>
      <c r="B67">
        <v>16711680</v>
      </c>
      <c r="C67" t="s">
        <v>40</v>
      </c>
      <c r="D67" t="s">
        <v>45</v>
      </c>
      <c r="E67">
        <v>31.34</v>
      </c>
      <c r="F67">
        <v>31.34</v>
      </c>
    </row>
    <row r="71" spans="1:7" x14ac:dyDescent="0.35">
      <c r="A71" t="s">
        <v>4</v>
      </c>
    </row>
    <row r="73" spans="1:7" x14ac:dyDescent="0.35">
      <c r="A73" t="s">
        <v>27</v>
      </c>
      <c r="B73" t="s">
        <v>28</v>
      </c>
      <c r="C73" t="s">
        <v>29</v>
      </c>
      <c r="D73" t="s">
        <v>41</v>
      </c>
      <c r="E73" t="s">
        <v>42</v>
      </c>
      <c r="F73" t="s">
        <v>43</v>
      </c>
      <c r="G73" t="s">
        <v>44</v>
      </c>
    </row>
    <row r="74" spans="1:7" x14ac:dyDescent="0.35">
      <c r="A74">
        <v>33</v>
      </c>
      <c r="B74">
        <v>14211288</v>
      </c>
      <c r="C74" t="s">
        <v>30</v>
      </c>
      <c r="D74" t="s">
        <v>45</v>
      </c>
      <c r="E74">
        <v>20.97</v>
      </c>
      <c r="F74">
        <v>21.05</v>
      </c>
      <c r="G74">
        <v>0.11</v>
      </c>
    </row>
    <row r="75" spans="1:7" x14ac:dyDescent="0.35">
      <c r="A75">
        <v>34</v>
      </c>
      <c r="B75">
        <v>14211288</v>
      </c>
      <c r="C75" t="s">
        <v>30</v>
      </c>
      <c r="D75" t="s">
        <v>45</v>
      </c>
      <c r="E75">
        <v>21.13</v>
      </c>
    </row>
    <row r="76" spans="1:7" x14ac:dyDescent="0.35">
      <c r="A76">
        <v>35</v>
      </c>
      <c r="B76">
        <v>5855577</v>
      </c>
      <c r="C76" t="s">
        <v>31</v>
      </c>
      <c r="D76" t="s">
        <v>45</v>
      </c>
      <c r="E76">
        <v>18.05</v>
      </c>
      <c r="F76">
        <v>18.07</v>
      </c>
      <c r="G76">
        <v>0.02</v>
      </c>
    </row>
    <row r="77" spans="1:7" x14ac:dyDescent="0.35">
      <c r="A77">
        <v>36</v>
      </c>
      <c r="B77">
        <v>5855577</v>
      </c>
      <c r="C77" t="s">
        <v>31</v>
      </c>
      <c r="D77" t="s">
        <v>45</v>
      </c>
      <c r="E77">
        <v>18.079999999999998</v>
      </c>
    </row>
    <row r="78" spans="1:7" x14ac:dyDescent="0.35">
      <c r="A78">
        <v>37</v>
      </c>
      <c r="B78">
        <v>11631955</v>
      </c>
      <c r="C78" t="s">
        <v>32</v>
      </c>
      <c r="D78" t="s">
        <v>45</v>
      </c>
      <c r="E78">
        <v>17.46</v>
      </c>
      <c r="F78">
        <v>17.510000000000002</v>
      </c>
      <c r="G78">
        <v>0.08</v>
      </c>
    </row>
    <row r="79" spans="1:7" x14ac:dyDescent="0.35">
      <c r="A79">
        <v>38</v>
      </c>
      <c r="B79">
        <v>11631955</v>
      </c>
      <c r="C79" t="s">
        <v>32</v>
      </c>
      <c r="D79" t="s">
        <v>45</v>
      </c>
      <c r="E79">
        <v>17.57</v>
      </c>
    </row>
    <row r="80" spans="1:7" x14ac:dyDescent="0.35">
      <c r="A80">
        <v>39</v>
      </c>
      <c r="B80">
        <v>8488180</v>
      </c>
      <c r="C80" t="s">
        <v>33</v>
      </c>
      <c r="D80" t="s">
        <v>45</v>
      </c>
      <c r="E80">
        <v>17.39</v>
      </c>
      <c r="F80">
        <v>17.440000000000001</v>
      </c>
      <c r="G80">
        <v>0.06</v>
      </c>
    </row>
    <row r="81" spans="1:7" x14ac:dyDescent="0.35">
      <c r="A81">
        <v>40</v>
      </c>
      <c r="B81">
        <v>8488180</v>
      </c>
      <c r="C81" t="s">
        <v>33</v>
      </c>
      <c r="D81" t="s">
        <v>45</v>
      </c>
      <c r="E81">
        <v>17.48</v>
      </c>
    </row>
    <row r="82" spans="1:7" x14ac:dyDescent="0.35">
      <c r="A82">
        <v>41</v>
      </c>
      <c r="B82">
        <v>14063796</v>
      </c>
      <c r="C82" t="s">
        <v>34</v>
      </c>
      <c r="D82" t="s">
        <v>45</v>
      </c>
      <c r="E82">
        <v>26.22</v>
      </c>
      <c r="F82">
        <v>26.1</v>
      </c>
      <c r="G82">
        <v>0.17</v>
      </c>
    </row>
    <row r="83" spans="1:7" x14ac:dyDescent="0.35">
      <c r="A83">
        <v>42</v>
      </c>
      <c r="B83">
        <v>14063796</v>
      </c>
      <c r="C83" t="s">
        <v>34</v>
      </c>
      <c r="D83" t="s">
        <v>45</v>
      </c>
      <c r="E83">
        <v>25.98</v>
      </c>
    </row>
    <row r="84" spans="1:7" x14ac:dyDescent="0.35">
      <c r="A84">
        <v>43</v>
      </c>
      <c r="B84">
        <v>6373706</v>
      </c>
      <c r="C84" t="s">
        <v>35</v>
      </c>
      <c r="D84" t="s">
        <v>45</v>
      </c>
      <c r="E84">
        <v>32.6</v>
      </c>
      <c r="F84">
        <v>32.6</v>
      </c>
    </row>
    <row r="85" spans="1:7" x14ac:dyDescent="0.35">
      <c r="A85">
        <v>44</v>
      </c>
      <c r="B85">
        <v>9517309</v>
      </c>
      <c r="C85" t="s">
        <v>36</v>
      </c>
      <c r="D85" t="s">
        <v>45</v>
      </c>
      <c r="E85">
        <v>25.74</v>
      </c>
      <c r="F85">
        <v>25.74</v>
      </c>
    </row>
    <row r="86" spans="1:7" x14ac:dyDescent="0.35">
      <c r="A86">
        <v>45</v>
      </c>
      <c r="B86">
        <v>10801479</v>
      </c>
      <c r="C86" t="s">
        <v>37</v>
      </c>
      <c r="D86" t="s">
        <v>45</v>
      </c>
      <c r="E86">
        <v>29.29</v>
      </c>
      <c r="F86">
        <v>29.29</v>
      </c>
    </row>
    <row r="87" spans="1:7" x14ac:dyDescent="0.35">
      <c r="A87">
        <v>46</v>
      </c>
      <c r="B87">
        <v>14333609</v>
      </c>
      <c r="C87" t="s">
        <v>38</v>
      </c>
      <c r="D87" t="s">
        <v>45</v>
      </c>
      <c r="E87">
        <v>26.5</v>
      </c>
      <c r="F87">
        <v>26.5</v>
      </c>
    </row>
    <row r="88" spans="1:7" x14ac:dyDescent="0.35">
      <c r="A88">
        <v>47</v>
      </c>
      <c r="B88">
        <v>4748311</v>
      </c>
      <c r="C88" t="s">
        <v>39</v>
      </c>
      <c r="D88" t="s">
        <v>45</v>
      </c>
      <c r="E88">
        <v>32.33</v>
      </c>
      <c r="F88">
        <v>32.33</v>
      </c>
    </row>
    <row r="89" spans="1:7" x14ac:dyDescent="0.35">
      <c r="A89">
        <v>48</v>
      </c>
      <c r="B89">
        <v>16711680</v>
      </c>
      <c r="C89" t="s">
        <v>40</v>
      </c>
      <c r="D89" t="s">
        <v>45</v>
      </c>
      <c r="E89">
        <v>31.28</v>
      </c>
      <c r="F89">
        <v>31.28</v>
      </c>
    </row>
    <row r="93" spans="1:7" x14ac:dyDescent="0.35">
      <c r="A93" t="s">
        <v>5</v>
      </c>
    </row>
    <row r="95" spans="1:7" x14ac:dyDescent="0.35">
      <c r="A95" t="s">
        <v>27</v>
      </c>
      <c r="B95" t="s">
        <v>28</v>
      </c>
      <c r="C95" t="s">
        <v>29</v>
      </c>
      <c r="D95" t="s">
        <v>41</v>
      </c>
      <c r="E95" t="s">
        <v>42</v>
      </c>
      <c r="F95" t="s">
        <v>43</v>
      </c>
      <c r="G95" t="s">
        <v>44</v>
      </c>
    </row>
    <row r="96" spans="1:7" x14ac:dyDescent="0.35">
      <c r="A96">
        <v>49</v>
      </c>
      <c r="B96">
        <v>14211288</v>
      </c>
      <c r="C96" t="s">
        <v>30</v>
      </c>
      <c r="D96" t="s">
        <v>45</v>
      </c>
      <c r="E96">
        <v>23.71</v>
      </c>
      <c r="F96">
        <v>23.64</v>
      </c>
      <c r="G96">
        <v>0.11</v>
      </c>
    </row>
    <row r="97" spans="1:7" x14ac:dyDescent="0.35">
      <c r="A97">
        <v>50</v>
      </c>
      <c r="B97">
        <v>14211288</v>
      </c>
      <c r="C97" t="s">
        <v>30</v>
      </c>
      <c r="D97" t="s">
        <v>45</v>
      </c>
      <c r="E97">
        <v>23.56</v>
      </c>
    </row>
    <row r="98" spans="1:7" x14ac:dyDescent="0.35">
      <c r="A98">
        <v>51</v>
      </c>
      <c r="B98">
        <v>5855577</v>
      </c>
      <c r="C98" t="s">
        <v>31</v>
      </c>
      <c r="D98" t="s">
        <v>45</v>
      </c>
      <c r="E98">
        <v>23.78</v>
      </c>
      <c r="F98">
        <v>23.81</v>
      </c>
      <c r="G98">
        <v>0.04</v>
      </c>
    </row>
    <row r="99" spans="1:7" x14ac:dyDescent="0.35">
      <c r="A99">
        <v>52</v>
      </c>
      <c r="B99">
        <v>5855577</v>
      </c>
      <c r="C99" t="s">
        <v>31</v>
      </c>
      <c r="D99" t="s">
        <v>45</v>
      </c>
      <c r="E99">
        <v>23.83</v>
      </c>
    </row>
    <row r="100" spans="1:7" x14ac:dyDescent="0.35">
      <c r="A100">
        <v>53</v>
      </c>
      <c r="B100">
        <v>11631955</v>
      </c>
      <c r="C100" t="s">
        <v>32</v>
      </c>
      <c r="D100" t="s">
        <v>45</v>
      </c>
      <c r="E100">
        <v>28.7</v>
      </c>
      <c r="F100">
        <v>28.67</v>
      </c>
      <c r="G100">
        <v>0.04</v>
      </c>
    </row>
    <row r="101" spans="1:7" x14ac:dyDescent="0.35">
      <c r="A101">
        <v>54</v>
      </c>
      <c r="B101">
        <v>11631955</v>
      </c>
      <c r="C101" t="s">
        <v>32</v>
      </c>
      <c r="D101" t="s">
        <v>45</v>
      </c>
      <c r="E101">
        <v>28.65</v>
      </c>
    </row>
    <row r="102" spans="1:7" x14ac:dyDescent="0.35">
      <c r="A102">
        <v>55</v>
      </c>
      <c r="B102">
        <v>8488180</v>
      </c>
      <c r="C102" t="s">
        <v>33</v>
      </c>
      <c r="D102" t="s">
        <v>45</v>
      </c>
      <c r="E102">
        <v>28.44</v>
      </c>
      <c r="F102">
        <v>28.51</v>
      </c>
      <c r="G102">
        <v>0.1</v>
      </c>
    </row>
    <row r="103" spans="1:7" x14ac:dyDescent="0.35">
      <c r="A103">
        <v>56</v>
      </c>
      <c r="B103">
        <v>8488180</v>
      </c>
      <c r="C103" t="s">
        <v>33</v>
      </c>
      <c r="D103" t="s">
        <v>45</v>
      </c>
      <c r="E103">
        <v>28.58</v>
      </c>
    </row>
    <row r="104" spans="1:7" x14ac:dyDescent="0.35">
      <c r="A104">
        <v>57</v>
      </c>
      <c r="B104">
        <v>14063796</v>
      </c>
      <c r="C104" t="s">
        <v>34</v>
      </c>
      <c r="D104" t="s">
        <v>45</v>
      </c>
      <c r="E104">
        <v>28.58</v>
      </c>
      <c r="F104">
        <v>28.53</v>
      </c>
      <c r="G104">
        <v>7.0000000000000007E-2</v>
      </c>
    </row>
    <row r="105" spans="1:7" x14ac:dyDescent="0.35">
      <c r="A105">
        <v>58</v>
      </c>
      <c r="B105">
        <v>14063796</v>
      </c>
      <c r="C105" t="s">
        <v>34</v>
      </c>
      <c r="D105" t="s">
        <v>45</v>
      </c>
      <c r="E105">
        <v>28.48</v>
      </c>
    </row>
    <row r="106" spans="1:7" x14ac:dyDescent="0.35">
      <c r="A106">
        <v>59</v>
      </c>
      <c r="B106">
        <v>6373706</v>
      </c>
      <c r="C106" t="s">
        <v>35</v>
      </c>
      <c r="D106" t="s">
        <v>45</v>
      </c>
      <c r="E106">
        <v>29.97</v>
      </c>
      <c r="F106">
        <v>29.97</v>
      </c>
    </row>
    <row r="107" spans="1:7" x14ac:dyDescent="0.35">
      <c r="A107">
        <v>60</v>
      </c>
      <c r="B107">
        <v>9517309</v>
      </c>
      <c r="C107" t="s">
        <v>36</v>
      </c>
      <c r="D107" t="s">
        <v>45</v>
      </c>
      <c r="E107">
        <v>30.21</v>
      </c>
      <c r="F107">
        <v>30.21</v>
      </c>
    </row>
    <row r="108" spans="1:7" x14ac:dyDescent="0.35">
      <c r="A108">
        <v>61</v>
      </c>
      <c r="B108">
        <v>10801479</v>
      </c>
      <c r="C108" t="s">
        <v>37</v>
      </c>
      <c r="D108" t="s">
        <v>45</v>
      </c>
      <c r="E108">
        <v>30.04</v>
      </c>
      <c r="F108">
        <v>30.04</v>
      </c>
    </row>
    <row r="109" spans="1:7" x14ac:dyDescent="0.35">
      <c r="A109">
        <v>62</v>
      </c>
      <c r="B109">
        <v>14333609</v>
      </c>
      <c r="C109" t="s">
        <v>38</v>
      </c>
      <c r="D109" t="s">
        <v>45</v>
      </c>
      <c r="E109">
        <v>30.22</v>
      </c>
      <c r="F109">
        <v>30.22</v>
      </c>
    </row>
    <row r="110" spans="1:7" x14ac:dyDescent="0.35">
      <c r="A110">
        <v>63</v>
      </c>
      <c r="B110">
        <v>4748311</v>
      </c>
      <c r="C110" t="s">
        <v>39</v>
      </c>
      <c r="D110" t="s">
        <v>45</v>
      </c>
      <c r="E110">
        <v>30.13</v>
      </c>
      <c r="F110">
        <v>30.13</v>
      </c>
    </row>
    <row r="111" spans="1:7" x14ac:dyDescent="0.35">
      <c r="A111">
        <v>64</v>
      </c>
      <c r="B111">
        <v>16711680</v>
      </c>
      <c r="C111" t="s">
        <v>40</v>
      </c>
      <c r="D111" t="s">
        <v>45</v>
      </c>
      <c r="E111">
        <v>27.02</v>
      </c>
      <c r="F111">
        <v>27.02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D8315-AC66-4892-A544-2B6BD55C223A}">
  <dimension ref="A1:G102"/>
  <sheetViews>
    <sheetView topLeftCell="A25" workbookViewId="0">
      <selection activeCell="E14" sqref="E14"/>
    </sheetView>
  </sheetViews>
  <sheetFormatPr baseColWidth="10" defaultRowHeight="14.5" x14ac:dyDescent="0.35"/>
  <sheetData>
    <row r="1" spans="1:2" x14ac:dyDescent="0.35">
      <c r="A1" t="s">
        <v>0</v>
      </c>
    </row>
    <row r="2" spans="1:2" x14ac:dyDescent="0.35">
      <c r="A2" t="s">
        <v>1</v>
      </c>
    </row>
    <row r="3" spans="1:2" x14ac:dyDescent="0.35">
      <c r="A3" t="s">
        <v>6</v>
      </c>
      <c r="B3" t="s">
        <v>50</v>
      </c>
    </row>
    <row r="4" spans="1:2" x14ac:dyDescent="0.35">
      <c r="A4" t="s">
        <v>8</v>
      </c>
      <c r="B4" s="1">
        <v>44655</v>
      </c>
    </row>
    <row r="5" spans="1:2" x14ac:dyDescent="0.35">
      <c r="A5" t="s">
        <v>9</v>
      </c>
      <c r="B5" s="2">
        <v>0.63262731481481482</v>
      </c>
    </row>
    <row r="7" spans="1:2" x14ac:dyDescent="0.35">
      <c r="A7" t="s">
        <v>10</v>
      </c>
    </row>
    <row r="8" spans="1:2" x14ac:dyDescent="0.35">
      <c r="A8" t="s">
        <v>11</v>
      </c>
    </row>
    <row r="9" spans="1:2" x14ac:dyDescent="0.35">
      <c r="A9" t="s">
        <v>12</v>
      </c>
    </row>
    <row r="10" spans="1:2" x14ac:dyDescent="0.35">
      <c r="A10" t="s">
        <v>13</v>
      </c>
      <c r="B10">
        <v>717122</v>
      </c>
    </row>
    <row r="12" spans="1:2" x14ac:dyDescent="0.35">
      <c r="A12" t="s">
        <v>14</v>
      </c>
      <c r="B12" t="s">
        <v>15</v>
      </c>
    </row>
    <row r="13" spans="1:2" x14ac:dyDescent="0.35">
      <c r="A13" t="s">
        <v>16</v>
      </c>
      <c r="B13">
        <v>8</v>
      </c>
    </row>
    <row r="14" spans="1:2" x14ac:dyDescent="0.35">
      <c r="A14" t="s">
        <v>17</v>
      </c>
      <c r="B14">
        <v>10</v>
      </c>
    </row>
    <row r="18" spans="1:7" x14ac:dyDescent="0.35">
      <c r="A18" t="s">
        <v>49</v>
      </c>
    </row>
    <row r="20" spans="1:7" x14ac:dyDescent="0.35">
      <c r="A20" t="s">
        <v>27</v>
      </c>
      <c r="B20" t="s">
        <v>28</v>
      </c>
      <c r="C20" t="s">
        <v>29</v>
      </c>
      <c r="D20" t="s">
        <v>41</v>
      </c>
      <c r="E20" t="s">
        <v>42</v>
      </c>
      <c r="F20" t="s">
        <v>43</v>
      </c>
      <c r="G20" t="s">
        <v>44</v>
      </c>
    </row>
    <row r="21" spans="1:7" x14ac:dyDescent="0.35">
      <c r="A21">
        <v>1</v>
      </c>
      <c r="B21">
        <v>14211288</v>
      </c>
      <c r="C21" t="s">
        <v>30</v>
      </c>
      <c r="D21" t="s">
        <v>45</v>
      </c>
      <c r="E21">
        <v>20.12</v>
      </c>
      <c r="F21">
        <v>20.100000000000001</v>
      </c>
      <c r="G21">
        <v>0.02</v>
      </c>
    </row>
    <row r="22" spans="1:7" x14ac:dyDescent="0.35">
      <c r="A22">
        <v>2</v>
      </c>
      <c r="B22">
        <v>14211288</v>
      </c>
      <c r="C22" t="s">
        <v>30</v>
      </c>
      <c r="D22" t="s">
        <v>45</v>
      </c>
      <c r="E22">
        <v>20.09</v>
      </c>
    </row>
    <row r="23" spans="1:7" x14ac:dyDescent="0.35">
      <c r="A23">
        <v>3</v>
      </c>
      <c r="B23">
        <v>5855577</v>
      </c>
      <c r="C23" t="s">
        <v>31</v>
      </c>
      <c r="D23" t="s">
        <v>45</v>
      </c>
      <c r="E23">
        <v>20.350000000000001</v>
      </c>
      <c r="F23">
        <v>20.350000000000001</v>
      </c>
      <c r="G23">
        <v>0</v>
      </c>
    </row>
    <row r="24" spans="1:7" x14ac:dyDescent="0.35">
      <c r="A24">
        <v>4</v>
      </c>
      <c r="B24">
        <v>5855577</v>
      </c>
      <c r="C24" t="s">
        <v>31</v>
      </c>
      <c r="D24" t="s">
        <v>45</v>
      </c>
      <c r="E24">
        <v>20.350000000000001</v>
      </c>
    </row>
    <row r="25" spans="1:7" x14ac:dyDescent="0.35">
      <c r="A25">
        <v>5</v>
      </c>
      <c r="B25">
        <v>11631955</v>
      </c>
      <c r="C25" t="s">
        <v>32</v>
      </c>
      <c r="D25" t="s">
        <v>45</v>
      </c>
      <c r="E25">
        <v>21.23</v>
      </c>
      <c r="F25">
        <v>21.3</v>
      </c>
      <c r="G25">
        <v>0.09</v>
      </c>
    </row>
    <row r="26" spans="1:7" x14ac:dyDescent="0.35">
      <c r="A26">
        <v>6</v>
      </c>
      <c r="B26">
        <v>11631955</v>
      </c>
      <c r="C26" t="s">
        <v>32</v>
      </c>
      <c r="D26" t="s">
        <v>45</v>
      </c>
      <c r="E26">
        <v>21.36</v>
      </c>
    </row>
    <row r="27" spans="1:7" x14ac:dyDescent="0.35">
      <c r="A27">
        <v>7</v>
      </c>
      <c r="B27">
        <v>8488180</v>
      </c>
      <c r="C27" t="s">
        <v>33</v>
      </c>
      <c r="D27" t="s">
        <v>45</v>
      </c>
      <c r="E27">
        <v>20.66</v>
      </c>
      <c r="F27">
        <v>20.75</v>
      </c>
      <c r="G27">
        <v>0.13</v>
      </c>
    </row>
    <row r="28" spans="1:7" x14ac:dyDescent="0.35">
      <c r="A28">
        <v>8</v>
      </c>
      <c r="B28">
        <v>8488180</v>
      </c>
      <c r="C28" t="s">
        <v>33</v>
      </c>
      <c r="D28" t="s">
        <v>45</v>
      </c>
      <c r="E28">
        <v>20.85</v>
      </c>
    </row>
    <row r="29" spans="1:7" x14ac:dyDescent="0.35">
      <c r="A29">
        <v>9</v>
      </c>
      <c r="B29">
        <v>14063796</v>
      </c>
      <c r="C29" t="s">
        <v>34</v>
      </c>
      <c r="D29" t="s">
        <v>45</v>
      </c>
      <c r="E29">
        <v>21.12</v>
      </c>
      <c r="F29">
        <v>21.09</v>
      </c>
      <c r="G29">
        <v>0.04</v>
      </c>
    </row>
    <row r="30" spans="1:7" x14ac:dyDescent="0.35">
      <c r="A30">
        <v>10</v>
      </c>
      <c r="B30">
        <v>14063796</v>
      </c>
      <c r="C30" t="s">
        <v>34</v>
      </c>
      <c r="D30" t="s">
        <v>45</v>
      </c>
      <c r="E30">
        <v>21.06</v>
      </c>
    </row>
    <row r="31" spans="1:7" x14ac:dyDescent="0.35">
      <c r="A31">
        <v>11</v>
      </c>
      <c r="B31">
        <v>6373706</v>
      </c>
      <c r="C31" t="s">
        <v>35</v>
      </c>
      <c r="D31" t="s">
        <v>45</v>
      </c>
      <c r="E31">
        <v>34.72</v>
      </c>
      <c r="F31">
        <v>34.72</v>
      </c>
    </row>
    <row r="32" spans="1:7" x14ac:dyDescent="0.35">
      <c r="A32">
        <v>12</v>
      </c>
      <c r="B32">
        <v>9517309</v>
      </c>
      <c r="C32" t="s">
        <v>36</v>
      </c>
      <c r="D32" t="s">
        <v>45</v>
      </c>
      <c r="E32">
        <v>37.68</v>
      </c>
      <c r="F32">
        <v>37.68</v>
      </c>
    </row>
    <row r="33" spans="1:7" x14ac:dyDescent="0.35">
      <c r="A33">
        <v>13</v>
      </c>
      <c r="B33">
        <v>10801479</v>
      </c>
      <c r="C33" t="s">
        <v>37</v>
      </c>
      <c r="D33" t="s">
        <v>45</v>
      </c>
    </row>
    <row r="34" spans="1:7" x14ac:dyDescent="0.35">
      <c r="A34">
        <v>14</v>
      </c>
      <c r="B34">
        <v>14333609</v>
      </c>
      <c r="C34" t="s">
        <v>38</v>
      </c>
      <c r="D34" t="s">
        <v>45</v>
      </c>
      <c r="E34">
        <v>35.57</v>
      </c>
      <c r="F34">
        <v>35.57</v>
      </c>
    </row>
    <row r="35" spans="1:7" x14ac:dyDescent="0.35">
      <c r="A35">
        <v>15</v>
      </c>
      <c r="B35">
        <v>4748311</v>
      </c>
      <c r="C35" t="s">
        <v>39</v>
      </c>
      <c r="D35" t="s">
        <v>45</v>
      </c>
      <c r="E35">
        <v>36.090000000000003</v>
      </c>
      <c r="F35">
        <v>36.090000000000003</v>
      </c>
    </row>
    <row r="36" spans="1:7" x14ac:dyDescent="0.35">
      <c r="A36">
        <v>16</v>
      </c>
      <c r="B36">
        <v>16711680</v>
      </c>
      <c r="C36" t="s">
        <v>40</v>
      </c>
      <c r="D36" t="s">
        <v>45</v>
      </c>
      <c r="E36">
        <v>28.74</v>
      </c>
      <c r="F36">
        <v>28.74</v>
      </c>
    </row>
    <row r="40" spans="1:7" x14ac:dyDescent="0.35">
      <c r="A40" t="s">
        <v>48</v>
      </c>
    </row>
    <row r="42" spans="1:7" x14ac:dyDescent="0.35">
      <c r="A42" t="s">
        <v>27</v>
      </c>
      <c r="B42" t="s">
        <v>28</v>
      </c>
      <c r="C42" t="s">
        <v>29</v>
      </c>
      <c r="D42" t="s">
        <v>41</v>
      </c>
      <c r="E42" t="s">
        <v>42</v>
      </c>
      <c r="F42" t="s">
        <v>43</v>
      </c>
      <c r="G42" t="s">
        <v>44</v>
      </c>
    </row>
    <row r="43" spans="1:7" x14ac:dyDescent="0.35">
      <c r="A43">
        <v>17</v>
      </c>
      <c r="B43">
        <v>14211288</v>
      </c>
      <c r="C43" t="s">
        <v>30</v>
      </c>
      <c r="D43" t="s">
        <v>45</v>
      </c>
      <c r="E43">
        <v>22.83</v>
      </c>
      <c r="F43">
        <v>22.93</v>
      </c>
      <c r="G43">
        <v>0.14000000000000001</v>
      </c>
    </row>
    <row r="44" spans="1:7" x14ac:dyDescent="0.35">
      <c r="A44">
        <v>18</v>
      </c>
      <c r="B44">
        <v>14211288</v>
      </c>
      <c r="C44" t="s">
        <v>30</v>
      </c>
      <c r="D44" t="s">
        <v>45</v>
      </c>
      <c r="E44">
        <v>23.02</v>
      </c>
    </row>
    <row r="45" spans="1:7" x14ac:dyDescent="0.35">
      <c r="A45">
        <v>19</v>
      </c>
      <c r="B45">
        <v>5855577</v>
      </c>
      <c r="C45" t="s">
        <v>31</v>
      </c>
      <c r="D45" t="s">
        <v>45</v>
      </c>
      <c r="E45">
        <v>23.42</v>
      </c>
      <c r="F45">
        <v>23.38</v>
      </c>
      <c r="G45">
        <v>0.06</v>
      </c>
    </row>
    <row r="46" spans="1:7" x14ac:dyDescent="0.35">
      <c r="A46">
        <v>20</v>
      </c>
      <c r="B46">
        <v>5855577</v>
      </c>
      <c r="C46" t="s">
        <v>31</v>
      </c>
      <c r="D46" t="s">
        <v>45</v>
      </c>
      <c r="E46">
        <v>23.34</v>
      </c>
    </row>
    <row r="47" spans="1:7" x14ac:dyDescent="0.35">
      <c r="A47">
        <v>21</v>
      </c>
      <c r="B47">
        <v>11631955</v>
      </c>
      <c r="C47" t="s">
        <v>32</v>
      </c>
      <c r="D47" t="s">
        <v>45</v>
      </c>
      <c r="E47">
        <v>21.04</v>
      </c>
      <c r="F47">
        <v>21.08</v>
      </c>
      <c r="G47">
        <v>7.0000000000000007E-2</v>
      </c>
    </row>
    <row r="48" spans="1:7" x14ac:dyDescent="0.35">
      <c r="A48">
        <v>22</v>
      </c>
      <c r="B48">
        <v>11631955</v>
      </c>
      <c r="C48" t="s">
        <v>32</v>
      </c>
      <c r="D48" t="s">
        <v>45</v>
      </c>
      <c r="E48">
        <v>21.13</v>
      </c>
    </row>
    <row r="49" spans="1:7" x14ac:dyDescent="0.35">
      <c r="A49">
        <v>23</v>
      </c>
      <c r="B49">
        <v>8488180</v>
      </c>
      <c r="C49" t="s">
        <v>33</v>
      </c>
      <c r="D49" t="s">
        <v>45</v>
      </c>
      <c r="E49">
        <v>20.7</v>
      </c>
      <c r="F49">
        <v>20.73</v>
      </c>
      <c r="G49">
        <v>0.04</v>
      </c>
    </row>
    <row r="50" spans="1:7" x14ac:dyDescent="0.35">
      <c r="A50">
        <v>24</v>
      </c>
      <c r="B50">
        <v>8488180</v>
      </c>
      <c r="C50" t="s">
        <v>33</v>
      </c>
      <c r="D50" t="s">
        <v>45</v>
      </c>
      <c r="E50">
        <v>20.76</v>
      </c>
    </row>
    <row r="51" spans="1:7" x14ac:dyDescent="0.35">
      <c r="A51">
        <v>25</v>
      </c>
      <c r="B51">
        <v>14063796</v>
      </c>
      <c r="C51" t="s">
        <v>34</v>
      </c>
      <c r="D51" t="s">
        <v>45</v>
      </c>
      <c r="E51">
        <v>20.3</v>
      </c>
      <c r="F51">
        <v>20.36</v>
      </c>
      <c r="G51">
        <v>0.08</v>
      </c>
    </row>
    <row r="52" spans="1:7" x14ac:dyDescent="0.35">
      <c r="A52">
        <v>26</v>
      </c>
      <c r="B52">
        <v>14063796</v>
      </c>
      <c r="C52" t="s">
        <v>34</v>
      </c>
      <c r="D52" t="s">
        <v>45</v>
      </c>
      <c r="E52">
        <v>20.420000000000002</v>
      </c>
    </row>
    <row r="53" spans="1:7" x14ac:dyDescent="0.35">
      <c r="A53">
        <v>27</v>
      </c>
      <c r="B53">
        <v>6373706</v>
      </c>
      <c r="C53" t="s">
        <v>35</v>
      </c>
      <c r="D53" t="s">
        <v>45</v>
      </c>
    </row>
    <row r="54" spans="1:7" x14ac:dyDescent="0.35">
      <c r="A54">
        <v>28</v>
      </c>
      <c r="B54">
        <v>9517309</v>
      </c>
      <c r="C54" t="s">
        <v>36</v>
      </c>
      <c r="D54" t="s">
        <v>45</v>
      </c>
    </row>
    <row r="55" spans="1:7" x14ac:dyDescent="0.35">
      <c r="A55">
        <v>29</v>
      </c>
      <c r="B55">
        <v>10801479</v>
      </c>
      <c r="C55" t="s">
        <v>37</v>
      </c>
      <c r="D55" t="s">
        <v>45</v>
      </c>
    </row>
    <row r="56" spans="1:7" x14ac:dyDescent="0.35">
      <c r="A56">
        <v>30</v>
      </c>
      <c r="B56">
        <v>14333609</v>
      </c>
      <c r="C56" t="s">
        <v>38</v>
      </c>
      <c r="D56" t="s">
        <v>45</v>
      </c>
      <c r="E56">
        <v>33.15</v>
      </c>
      <c r="F56">
        <v>33.15</v>
      </c>
    </row>
    <row r="57" spans="1:7" x14ac:dyDescent="0.35">
      <c r="A57">
        <v>31</v>
      </c>
      <c r="B57">
        <v>4748311</v>
      </c>
      <c r="C57" t="s">
        <v>39</v>
      </c>
      <c r="D57" t="s">
        <v>45</v>
      </c>
      <c r="E57">
        <v>32.53</v>
      </c>
      <c r="F57">
        <v>32.53</v>
      </c>
    </row>
    <row r="58" spans="1:7" x14ac:dyDescent="0.35">
      <c r="A58">
        <v>32</v>
      </c>
      <c r="B58">
        <v>16711680</v>
      </c>
      <c r="C58" t="s">
        <v>40</v>
      </c>
      <c r="D58" t="s">
        <v>45</v>
      </c>
      <c r="E58">
        <v>28.13</v>
      </c>
      <c r="F58">
        <v>28.13</v>
      </c>
    </row>
    <row r="62" spans="1:7" x14ac:dyDescent="0.35">
      <c r="A62" t="s">
        <v>47</v>
      </c>
    </row>
    <row r="64" spans="1:7" x14ac:dyDescent="0.35">
      <c r="A64" t="s">
        <v>27</v>
      </c>
      <c r="B64" t="s">
        <v>28</v>
      </c>
      <c r="C64" t="s">
        <v>29</v>
      </c>
      <c r="D64" t="s">
        <v>41</v>
      </c>
      <c r="E64" t="s">
        <v>42</v>
      </c>
      <c r="F64" t="s">
        <v>43</v>
      </c>
      <c r="G64" t="s">
        <v>44</v>
      </c>
    </row>
    <row r="65" spans="1:7" x14ac:dyDescent="0.35">
      <c r="A65">
        <v>33</v>
      </c>
      <c r="B65">
        <v>14211288</v>
      </c>
      <c r="C65" t="s">
        <v>30</v>
      </c>
      <c r="D65" t="s">
        <v>45</v>
      </c>
      <c r="E65">
        <v>20.079999999999998</v>
      </c>
      <c r="F65">
        <v>20.100000000000001</v>
      </c>
      <c r="G65">
        <v>0.03</v>
      </c>
    </row>
    <row r="66" spans="1:7" x14ac:dyDescent="0.35">
      <c r="A66">
        <v>34</v>
      </c>
      <c r="B66">
        <v>14211288</v>
      </c>
      <c r="C66" t="s">
        <v>30</v>
      </c>
      <c r="D66" t="s">
        <v>45</v>
      </c>
      <c r="E66">
        <v>20.12</v>
      </c>
    </row>
    <row r="67" spans="1:7" x14ac:dyDescent="0.35">
      <c r="A67">
        <v>35</v>
      </c>
      <c r="B67">
        <v>5855577</v>
      </c>
      <c r="C67" t="s">
        <v>31</v>
      </c>
      <c r="D67" t="s">
        <v>45</v>
      </c>
      <c r="E67">
        <v>20.27</v>
      </c>
      <c r="F67">
        <v>20.28</v>
      </c>
      <c r="G67">
        <v>0.01</v>
      </c>
    </row>
    <row r="68" spans="1:7" x14ac:dyDescent="0.35">
      <c r="A68">
        <v>36</v>
      </c>
      <c r="B68">
        <v>5855577</v>
      </c>
      <c r="C68" t="s">
        <v>31</v>
      </c>
      <c r="D68" t="s">
        <v>45</v>
      </c>
      <c r="E68">
        <v>20.28</v>
      </c>
    </row>
    <row r="69" spans="1:7" x14ac:dyDescent="0.35">
      <c r="A69">
        <v>37</v>
      </c>
      <c r="B69">
        <v>11631955</v>
      </c>
      <c r="C69" t="s">
        <v>32</v>
      </c>
      <c r="D69" t="s">
        <v>45</v>
      </c>
      <c r="E69">
        <v>20.58</v>
      </c>
      <c r="F69">
        <v>20.61</v>
      </c>
      <c r="G69">
        <v>0.03</v>
      </c>
    </row>
    <row r="70" spans="1:7" x14ac:dyDescent="0.35">
      <c r="A70">
        <v>38</v>
      </c>
      <c r="B70">
        <v>11631955</v>
      </c>
      <c r="C70" t="s">
        <v>32</v>
      </c>
      <c r="D70" t="s">
        <v>45</v>
      </c>
      <c r="E70">
        <v>20.63</v>
      </c>
    </row>
    <row r="71" spans="1:7" x14ac:dyDescent="0.35">
      <c r="A71">
        <v>39</v>
      </c>
      <c r="B71">
        <v>8488180</v>
      </c>
      <c r="C71" t="s">
        <v>33</v>
      </c>
      <c r="D71" t="s">
        <v>45</v>
      </c>
      <c r="E71">
        <v>20.04</v>
      </c>
      <c r="F71">
        <v>20.05</v>
      </c>
      <c r="G71">
        <v>0.02</v>
      </c>
    </row>
    <row r="72" spans="1:7" x14ac:dyDescent="0.35">
      <c r="A72">
        <v>40</v>
      </c>
      <c r="B72">
        <v>8488180</v>
      </c>
      <c r="C72" t="s">
        <v>33</v>
      </c>
      <c r="D72" t="s">
        <v>45</v>
      </c>
      <c r="E72">
        <v>20.07</v>
      </c>
    </row>
    <row r="73" spans="1:7" x14ac:dyDescent="0.35">
      <c r="A73">
        <v>41</v>
      </c>
      <c r="B73">
        <v>14063796</v>
      </c>
      <c r="C73" t="s">
        <v>34</v>
      </c>
      <c r="D73" t="s">
        <v>45</v>
      </c>
      <c r="E73">
        <v>19.97</v>
      </c>
      <c r="F73">
        <v>19.98</v>
      </c>
      <c r="G73">
        <v>0.02</v>
      </c>
    </row>
    <row r="74" spans="1:7" x14ac:dyDescent="0.35">
      <c r="A74">
        <v>42</v>
      </c>
      <c r="B74">
        <v>14063796</v>
      </c>
      <c r="C74" t="s">
        <v>34</v>
      </c>
      <c r="D74" t="s">
        <v>45</v>
      </c>
      <c r="E74">
        <v>19.989999999999998</v>
      </c>
    </row>
    <row r="75" spans="1:7" x14ac:dyDescent="0.35">
      <c r="A75">
        <v>43</v>
      </c>
      <c r="B75">
        <v>6373706</v>
      </c>
      <c r="C75" t="s">
        <v>35</v>
      </c>
      <c r="D75" t="s">
        <v>45</v>
      </c>
    </row>
    <row r="76" spans="1:7" x14ac:dyDescent="0.35">
      <c r="A76">
        <v>44</v>
      </c>
      <c r="B76">
        <v>9517309</v>
      </c>
      <c r="C76" t="s">
        <v>36</v>
      </c>
      <c r="D76" t="s">
        <v>45</v>
      </c>
      <c r="E76">
        <v>34.19</v>
      </c>
      <c r="F76">
        <v>34.19</v>
      </c>
    </row>
    <row r="77" spans="1:7" x14ac:dyDescent="0.35">
      <c r="A77">
        <v>45</v>
      </c>
      <c r="B77">
        <v>10801479</v>
      </c>
      <c r="C77" t="s">
        <v>37</v>
      </c>
      <c r="D77" t="s">
        <v>45</v>
      </c>
      <c r="E77">
        <v>36.31</v>
      </c>
      <c r="F77">
        <v>36.31</v>
      </c>
    </row>
    <row r="78" spans="1:7" x14ac:dyDescent="0.35">
      <c r="A78">
        <v>46</v>
      </c>
      <c r="B78">
        <v>14333609</v>
      </c>
      <c r="C78" t="s">
        <v>38</v>
      </c>
      <c r="D78" t="s">
        <v>45</v>
      </c>
    </row>
    <row r="79" spans="1:7" x14ac:dyDescent="0.35">
      <c r="A79">
        <v>47</v>
      </c>
      <c r="B79">
        <v>4748311</v>
      </c>
      <c r="C79" t="s">
        <v>39</v>
      </c>
      <c r="D79" t="s">
        <v>45</v>
      </c>
    </row>
    <row r="80" spans="1:7" x14ac:dyDescent="0.35">
      <c r="A80">
        <v>48</v>
      </c>
      <c r="B80">
        <v>16711680</v>
      </c>
      <c r="C80" t="s">
        <v>40</v>
      </c>
      <c r="D80" t="s">
        <v>45</v>
      </c>
      <c r="E80">
        <v>30.8</v>
      </c>
      <c r="F80">
        <v>30.8</v>
      </c>
    </row>
    <row r="84" spans="1:7" x14ac:dyDescent="0.35">
      <c r="A84" t="s">
        <v>46</v>
      </c>
    </row>
    <row r="86" spans="1:7" x14ac:dyDescent="0.35">
      <c r="A86" t="s">
        <v>27</v>
      </c>
      <c r="B86" t="s">
        <v>28</v>
      </c>
      <c r="C86" t="s">
        <v>29</v>
      </c>
      <c r="D86" t="s">
        <v>41</v>
      </c>
      <c r="E86" t="s">
        <v>42</v>
      </c>
      <c r="F86" t="s">
        <v>43</v>
      </c>
      <c r="G86" t="s">
        <v>44</v>
      </c>
    </row>
    <row r="87" spans="1:7" x14ac:dyDescent="0.35">
      <c r="A87">
        <v>49</v>
      </c>
      <c r="B87">
        <v>14211288</v>
      </c>
      <c r="C87" t="s">
        <v>30</v>
      </c>
      <c r="D87" t="s">
        <v>45</v>
      </c>
      <c r="E87">
        <v>23.74</v>
      </c>
      <c r="F87">
        <v>23.73</v>
      </c>
      <c r="G87">
        <v>0.02</v>
      </c>
    </row>
    <row r="88" spans="1:7" x14ac:dyDescent="0.35">
      <c r="A88">
        <v>50</v>
      </c>
      <c r="B88">
        <v>14211288</v>
      </c>
      <c r="C88" t="s">
        <v>30</v>
      </c>
      <c r="D88" t="s">
        <v>45</v>
      </c>
      <c r="E88">
        <v>23.72</v>
      </c>
    </row>
    <row r="89" spans="1:7" x14ac:dyDescent="0.35">
      <c r="A89">
        <v>51</v>
      </c>
      <c r="B89">
        <v>5855577</v>
      </c>
      <c r="C89" t="s">
        <v>31</v>
      </c>
      <c r="D89" t="s">
        <v>45</v>
      </c>
      <c r="E89">
        <v>24.13</v>
      </c>
      <c r="F89">
        <v>24.08</v>
      </c>
      <c r="G89">
        <v>0.06</v>
      </c>
    </row>
    <row r="90" spans="1:7" x14ac:dyDescent="0.35">
      <c r="A90">
        <v>52</v>
      </c>
      <c r="B90">
        <v>5855577</v>
      </c>
      <c r="C90" t="s">
        <v>31</v>
      </c>
      <c r="D90" t="s">
        <v>45</v>
      </c>
      <c r="E90">
        <v>24.04</v>
      </c>
    </row>
    <row r="91" spans="1:7" x14ac:dyDescent="0.35">
      <c r="A91">
        <v>53</v>
      </c>
      <c r="B91">
        <v>11631955</v>
      </c>
      <c r="C91" t="s">
        <v>32</v>
      </c>
      <c r="D91" t="s">
        <v>45</v>
      </c>
      <c r="E91">
        <v>23.05</v>
      </c>
      <c r="F91">
        <v>23.09</v>
      </c>
      <c r="G91">
        <v>0.06</v>
      </c>
    </row>
    <row r="92" spans="1:7" x14ac:dyDescent="0.35">
      <c r="A92">
        <v>54</v>
      </c>
      <c r="B92">
        <v>11631955</v>
      </c>
      <c r="C92" t="s">
        <v>32</v>
      </c>
      <c r="D92" t="s">
        <v>45</v>
      </c>
      <c r="E92">
        <v>23.13</v>
      </c>
    </row>
    <row r="93" spans="1:7" x14ac:dyDescent="0.35">
      <c r="A93">
        <v>55</v>
      </c>
      <c r="B93">
        <v>8488180</v>
      </c>
      <c r="C93" t="s">
        <v>33</v>
      </c>
      <c r="D93" t="s">
        <v>45</v>
      </c>
      <c r="E93">
        <v>22.24</v>
      </c>
      <c r="F93">
        <v>22.26</v>
      </c>
      <c r="G93">
        <v>0.02</v>
      </c>
    </row>
    <row r="94" spans="1:7" x14ac:dyDescent="0.35">
      <c r="A94">
        <v>56</v>
      </c>
      <c r="B94">
        <v>8488180</v>
      </c>
      <c r="C94" t="s">
        <v>33</v>
      </c>
      <c r="D94" t="s">
        <v>45</v>
      </c>
      <c r="E94">
        <v>22.27</v>
      </c>
    </row>
    <row r="95" spans="1:7" x14ac:dyDescent="0.35">
      <c r="A95">
        <v>57</v>
      </c>
      <c r="B95">
        <v>14063796</v>
      </c>
      <c r="C95" t="s">
        <v>34</v>
      </c>
      <c r="D95" t="s">
        <v>45</v>
      </c>
      <c r="E95">
        <v>22.04</v>
      </c>
      <c r="F95">
        <v>22.04</v>
      </c>
      <c r="G95">
        <v>0</v>
      </c>
    </row>
    <row r="96" spans="1:7" x14ac:dyDescent="0.35">
      <c r="A96">
        <v>58</v>
      </c>
      <c r="B96">
        <v>14063796</v>
      </c>
      <c r="C96" t="s">
        <v>34</v>
      </c>
      <c r="D96" t="s">
        <v>45</v>
      </c>
      <c r="E96">
        <v>22.05</v>
      </c>
    </row>
    <row r="97" spans="1:6" x14ac:dyDescent="0.35">
      <c r="A97">
        <v>59</v>
      </c>
      <c r="B97">
        <v>6373706</v>
      </c>
      <c r="C97" t="s">
        <v>35</v>
      </c>
      <c r="D97" t="s">
        <v>45</v>
      </c>
      <c r="E97">
        <v>37.880000000000003</v>
      </c>
      <c r="F97">
        <v>37.880000000000003</v>
      </c>
    </row>
    <row r="98" spans="1:6" x14ac:dyDescent="0.35">
      <c r="A98">
        <v>60</v>
      </c>
      <c r="B98">
        <v>9517309</v>
      </c>
      <c r="C98" t="s">
        <v>36</v>
      </c>
      <c r="D98" t="s">
        <v>45</v>
      </c>
    </row>
    <row r="99" spans="1:6" x14ac:dyDescent="0.35">
      <c r="A99">
        <v>61</v>
      </c>
      <c r="B99">
        <v>10801479</v>
      </c>
      <c r="C99" t="s">
        <v>37</v>
      </c>
      <c r="D99" t="s">
        <v>45</v>
      </c>
      <c r="E99">
        <v>33</v>
      </c>
      <c r="F99">
        <v>33</v>
      </c>
    </row>
    <row r="100" spans="1:6" x14ac:dyDescent="0.35">
      <c r="A100">
        <v>62</v>
      </c>
      <c r="B100">
        <v>14333609</v>
      </c>
      <c r="C100" t="s">
        <v>38</v>
      </c>
      <c r="D100" t="s">
        <v>45</v>
      </c>
      <c r="E100">
        <v>33.71</v>
      </c>
      <c r="F100">
        <v>33.71</v>
      </c>
    </row>
    <row r="101" spans="1:6" x14ac:dyDescent="0.35">
      <c r="A101">
        <v>63</v>
      </c>
      <c r="B101">
        <v>4748311</v>
      </c>
      <c r="C101" t="s">
        <v>39</v>
      </c>
      <c r="D101" t="s">
        <v>45</v>
      </c>
      <c r="E101">
        <v>32.9</v>
      </c>
      <c r="F101">
        <v>32.9</v>
      </c>
    </row>
    <row r="102" spans="1:6" x14ac:dyDescent="0.35">
      <c r="A102">
        <v>64</v>
      </c>
      <c r="B102">
        <v>16711680</v>
      </c>
      <c r="C102" t="s">
        <v>40</v>
      </c>
      <c r="D102" t="s">
        <v>45</v>
      </c>
      <c r="E102">
        <v>29.68</v>
      </c>
      <c r="F102">
        <v>29.68</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94B1F-FE2B-43DB-80D8-CEF7327C795E}">
  <dimension ref="B1:K60"/>
  <sheetViews>
    <sheetView tabSelected="1" topLeftCell="A9" workbookViewId="0">
      <selection activeCell="E15" sqref="E15"/>
    </sheetView>
  </sheetViews>
  <sheetFormatPr baseColWidth="10" defaultRowHeight="14.5" x14ac:dyDescent="0.35"/>
  <sheetData>
    <row r="1" spans="2:11" ht="13" customHeight="1" x14ac:dyDescent="0.35"/>
    <row r="2" spans="2:11" ht="44.5" customHeight="1" x14ac:dyDescent="0.35">
      <c r="B2" s="4" t="s">
        <v>63</v>
      </c>
      <c r="C2" s="4"/>
      <c r="D2" s="4"/>
      <c r="E2" s="4"/>
      <c r="F2" s="4"/>
      <c r="G2" s="4"/>
      <c r="H2" s="4"/>
      <c r="I2" s="4"/>
      <c r="J2" s="4"/>
      <c r="K2" s="4"/>
    </row>
    <row r="6" spans="2:11" x14ac:dyDescent="0.35">
      <c r="B6" t="s">
        <v>51</v>
      </c>
      <c r="C6" t="s">
        <v>52</v>
      </c>
      <c r="D6" t="s">
        <v>62</v>
      </c>
    </row>
    <row r="7" spans="2:11" x14ac:dyDescent="0.35">
      <c r="B7" t="s">
        <v>30</v>
      </c>
      <c r="C7">
        <f>'run 1'!F30</f>
        <v>14.4</v>
      </c>
      <c r="D7" s="3">
        <f>2^($C$7-C7)</f>
        <v>1</v>
      </c>
    </row>
    <row r="8" spans="2:11" x14ac:dyDescent="0.35">
      <c r="B8" t="s">
        <v>31</v>
      </c>
      <c r="C8">
        <f>'run 1'!F32</f>
        <v>14.61</v>
      </c>
      <c r="D8" s="3">
        <f t="shared" ref="D8:D11" si="0">2^($C$7-C8)</f>
        <v>0.86453723130786575</v>
      </c>
    </row>
    <row r="9" spans="2:11" x14ac:dyDescent="0.35">
      <c r="B9" t="s">
        <v>32</v>
      </c>
      <c r="C9">
        <f>'run 1'!F38</f>
        <v>15.69</v>
      </c>
      <c r="D9" s="3">
        <f t="shared" si="0"/>
        <v>0.40895102927889082</v>
      </c>
    </row>
    <row r="10" spans="2:11" x14ac:dyDescent="0.35">
      <c r="B10" t="s">
        <v>33</v>
      </c>
      <c r="C10">
        <f>'run 1'!F36</f>
        <v>14.36</v>
      </c>
      <c r="D10" s="3">
        <f t="shared" si="0"/>
        <v>1.0281138266560672</v>
      </c>
    </row>
    <row r="11" spans="2:11" x14ac:dyDescent="0.35">
      <c r="B11" t="s">
        <v>55</v>
      </c>
      <c r="C11">
        <f>'run 1'!F34</f>
        <v>15.16</v>
      </c>
      <c r="D11" s="3">
        <f t="shared" si="0"/>
        <v>0.59049633071476526</v>
      </c>
    </row>
    <row r="13" spans="2:11" x14ac:dyDescent="0.35">
      <c r="B13" t="s">
        <v>53</v>
      </c>
      <c r="C13" t="s">
        <v>52</v>
      </c>
      <c r="D13" t="s">
        <v>62</v>
      </c>
      <c r="E13" t="s">
        <v>54</v>
      </c>
    </row>
    <row r="14" spans="2:11" x14ac:dyDescent="0.35">
      <c r="B14" t="s">
        <v>30</v>
      </c>
      <c r="C14">
        <f>'run 2'!F21</f>
        <v>20.100000000000001</v>
      </c>
      <c r="D14" s="3">
        <f>2^($C$14-C14)</f>
        <v>1</v>
      </c>
      <c r="E14" s="3">
        <f>D14/D7</f>
        <v>1</v>
      </c>
    </row>
    <row r="15" spans="2:11" x14ac:dyDescent="0.35">
      <c r="B15" t="s">
        <v>31</v>
      </c>
      <c r="C15">
        <f>'run 2'!F23</f>
        <v>20.350000000000001</v>
      </c>
      <c r="D15" s="3">
        <f t="shared" ref="D15:D18" si="1">2^($C$14-C15)</f>
        <v>0.84089641525371461</v>
      </c>
      <c r="E15" s="3">
        <f t="shared" ref="E15:E17" si="2">D15/D8</f>
        <v>0.97265494741228498</v>
      </c>
    </row>
    <row r="16" spans="2:11" x14ac:dyDescent="0.35">
      <c r="B16" t="s">
        <v>32</v>
      </c>
      <c r="C16">
        <f>'run 2'!F29</f>
        <v>21.09</v>
      </c>
      <c r="D16" s="3">
        <f t="shared" si="1"/>
        <v>0.50347777502836</v>
      </c>
      <c r="E16" s="3">
        <f>D16/D9</f>
        <v>1.231144413344917</v>
      </c>
    </row>
    <row r="17" spans="2:5" x14ac:dyDescent="0.35">
      <c r="B17" t="s">
        <v>33</v>
      </c>
      <c r="C17">
        <f>'run 2'!F27</f>
        <v>20.75</v>
      </c>
      <c r="D17" s="3">
        <f t="shared" si="1"/>
        <v>0.63728031365963167</v>
      </c>
      <c r="E17" s="3">
        <f t="shared" si="2"/>
        <v>0.61985384996949344</v>
      </c>
    </row>
    <row r="18" spans="2:5" x14ac:dyDescent="0.35">
      <c r="B18" t="s">
        <v>55</v>
      </c>
      <c r="C18">
        <f>'run 2'!F25</f>
        <v>21.3</v>
      </c>
      <c r="D18" s="3">
        <f t="shared" si="1"/>
        <v>0.43527528164806228</v>
      </c>
      <c r="E18" s="3">
        <f>D18/D11</f>
        <v>0.73713460864555092</v>
      </c>
    </row>
    <row r="20" spans="2:5" x14ac:dyDescent="0.35">
      <c r="B20" t="s">
        <v>56</v>
      </c>
      <c r="C20" t="s">
        <v>52</v>
      </c>
      <c r="D20" t="s">
        <v>62</v>
      </c>
      <c r="E20" t="s">
        <v>54</v>
      </c>
    </row>
    <row r="21" spans="2:5" x14ac:dyDescent="0.35">
      <c r="B21" t="s">
        <v>30</v>
      </c>
      <c r="C21">
        <f>'run 2'!F43</f>
        <v>22.93</v>
      </c>
      <c r="D21">
        <f>2^($C$21-C21)</f>
        <v>1</v>
      </c>
      <c r="E21">
        <f>D21/D7</f>
        <v>1</v>
      </c>
    </row>
    <row r="22" spans="2:5" x14ac:dyDescent="0.35">
      <c r="B22" t="s">
        <v>31</v>
      </c>
      <c r="C22">
        <f>'run 2'!F45</f>
        <v>23.38</v>
      </c>
      <c r="D22">
        <f t="shared" ref="D22:D25" si="3">2^($C$21-C22)</f>
        <v>0.73204284797281316</v>
      </c>
      <c r="E22">
        <f t="shared" ref="E22:E24" si="4">D22/D8</f>
        <v>0.84674531236252715</v>
      </c>
    </row>
    <row r="23" spans="2:5" x14ac:dyDescent="0.35">
      <c r="B23" t="s">
        <v>32</v>
      </c>
      <c r="C23">
        <f>'run 2'!F51</f>
        <v>20.36</v>
      </c>
      <c r="D23">
        <f t="shared" si="3"/>
        <v>5.9380942825161966</v>
      </c>
      <c r="E23">
        <f>D23/D9</f>
        <v>14.520306485074565</v>
      </c>
    </row>
    <row r="24" spans="2:5" x14ac:dyDescent="0.35">
      <c r="B24" t="s">
        <v>33</v>
      </c>
      <c r="C24">
        <f>'run 2'!F49</f>
        <v>20.73</v>
      </c>
      <c r="D24">
        <f t="shared" si="3"/>
        <v>4.5947934199881377</v>
      </c>
      <c r="E24">
        <f t="shared" si="4"/>
        <v>4.4691485522888748</v>
      </c>
    </row>
    <row r="25" spans="2:5" x14ac:dyDescent="0.35">
      <c r="B25" t="s">
        <v>55</v>
      </c>
      <c r="C25">
        <f>'run 2'!F47</f>
        <v>21.08</v>
      </c>
      <c r="D25">
        <f t="shared" si="3"/>
        <v>3.6050018504433248</v>
      </c>
      <c r="E25">
        <f>D25/D11</f>
        <v>6.1050368358422427</v>
      </c>
    </row>
    <row r="27" spans="2:5" x14ac:dyDescent="0.35">
      <c r="B27" t="s">
        <v>57</v>
      </c>
      <c r="C27" t="s">
        <v>52</v>
      </c>
      <c r="D27" t="s">
        <v>62</v>
      </c>
      <c r="E27" t="s">
        <v>54</v>
      </c>
    </row>
    <row r="28" spans="2:5" x14ac:dyDescent="0.35">
      <c r="B28" t="s">
        <v>30</v>
      </c>
      <c r="C28">
        <f>'run 1'!F74</f>
        <v>21.05</v>
      </c>
      <c r="D28">
        <f>2^($C$28-C28)</f>
        <v>1</v>
      </c>
      <c r="E28">
        <f>D28/D7</f>
        <v>1</v>
      </c>
    </row>
    <row r="29" spans="2:5" x14ac:dyDescent="0.35">
      <c r="B29" t="s">
        <v>31</v>
      </c>
      <c r="C29">
        <f>'run 1'!F76</f>
        <v>18.07</v>
      </c>
      <c r="D29">
        <f t="shared" ref="D29:D32" si="5">2^($C$28-C29)</f>
        <v>7.8898616359468745</v>
      </c>
      <c r="E29">
        <f t="shared" ref="E29:E31" si="6">D29/D8</f>
        <v>9.1261097269473836</v>
      </c>
    </row>
    <row r="30" spans="2:5" x14ac:dyDescent="0.35">
      <c r="B30" t="s">
        <v>32</v>
      </c>
      <c r="C30">
        <f>'run 1'!F82</f>
        <v>26.1</v>
      </c>
      <c r="D30">
        <f t="shared" si="5"/>
        <v>3.0185510278901408E-2</v>
      </c>
      <c r="E30">
        <f>D30/D9</f>
        <v>7.381204133934556E-2</v>
      </c>
    </row>
    <row r="31" spans="2:5" x14ac:dyDescent="0.35">
      <c r="B31" t="s">
        <v>33</v>
      </c>
      <c r="C31">
        <f>'run 1'!F80</f>
        <v>17.440000000000001</v>
      </c>
      <c r="D31">
        <f t="shared" si="5"/>
        <v>12.210073671684469</v>
      </c>
      <c r="E31">
        <f t="shared" si="6"/>
        <v>11.876188565032381</v>
      </c>
    </row>
    <row r="32" spans="2:5" x14ac:dyDescent="0.35">
      <c r="B32" t="s">
        <v>55</v>
      </c>
      <c r="C32">
        <f>'run 1'!F78</f>
        <v>17.510000000000002</v>
      </c>
      <c r="D32">
        <f t="shared" si="5"/>
        <v>11.631780138562474</v>
      </c>
      <c r="E32">
        <f>D32/D11</f>
        <v>19.698310613518643</v>
      </c>
    </row>
    <row r="34" spans="2:5" x14ac:dyDescent="0.35">
      <c r="B34" t="s">
        <v>58</v>
      </c>
      <c r="C34" t="s">
        <v>52</v>
      </c>
      <c r="D34" t="s">
        <v>62</v>
      </c>
      <c r="E34" t="s">
        <v>54</v>
      </c>
    </row>
    <row r="35" spans="2:5" x14ac:dyDescent="0.35">
      <c r="B35" t="s">
        <v>30</v>
      </c>
      <c r="C35">
        <f>'run 1'!F96</f>
        <v>23.64</v>
      </c>
      <c r="D35">
        <f>2^($C$35-C35)</f>
        <v>1</v>
      </c>
      <c r="E35">
        <f>D35/D7</f>
        <v>1</v>
      </c>
    </row>
    <row r="36" spans="2:5" x14ac:dyDescent="0.35">
      <c r="B36" t="s">
        <v>31</v>
      </c>
      <c r="C36">
        <f>'run 1'!F98</f>
        <v>23.81</v>
      </c>
      <c r="D36">
        <f t="shared" ref="D36:D39" si="7">2^($C$35-C36)</f>
        <v>0.88884268116657139</v>
      </c>
      <c r="E36">
        <f t="shared" ref="E36:E38" si="8">D36/D8</f>
        <v>1.0281138266560672</v>
      </c>
    </row>
    <row r="37" spans="2:5" x14ac:dyDescent="0.35">
      <c r="B37" t="s">
        <v>32</v>
      </c>
      <c r="C37">
        <f>'run 1'!F104</f>
        <v>28.53</v>
      </c>
      <c r="D37">
        <f t="shared" si="7"/>
        <v>3.3725882390763344E-2</v>
      </c>
      <c r="E37">
        <f>D37/D9</f>
        <v>8.2469244423305832E-2</v>
      </c>
    </row>
    <row r="38" spans="2:5" x14ac:dyDescent="0.35">
      <c r="B38" t="s">
        <v>33</v>
      </c>
      <c r="C38">
        <f>'run 1'!F102</f>
        <v>28.51</v>
      </c>
      <c r="D38">
        <f t="shared" si="7"/>
        <v>3.4196678164398094E-2</v>
      </c>
      <c r="E38">
        <f t="shared" si="8"/>
        <v>3.3261568201667459E-2</v>
      </c>
    </row>
    <row r="39" spans="2:5" x14ac:dyDescent="0.35">
      <c r="B39" t="s">
        <v>55</v>
      </c>
      <c r="C39">
        <f>'run 1'!F100</f>
        <v>28.67</v>
      </c>
      <c r="D39">
        <f t="shared" si="7"/>
        <v>3.0606884299591443E-2</v>
      </c>
      <c r="E39">
        <f>D39/D11</f>
        <v>5.1832471613402563E-2</v>
      </c>
    </row>
    <row r="41" spans="2:5" x14ac:dyDescent="0.35">
      <c r="B41" t="s">
        <v>59</v>
      </c>
      <c r="C41" t="s">
        <v>52</v>
      </c>
      <c r="D41" t="s">
        <v>62</v>
      </c>
      <c r="E41" t="s">
        <v>54</v>
      </c>
    </row>
    <row r="42" spans="2:5" x14ac:dyDescent="0.35">
      <c r="B42" t="s">
        <v>30</v>
      </c>
      <c r="C42">
        <f>'run 1'!F52</f>
        <v>25.09</v>
      </c>
      <c r="D42">
        <f>2^($C$42-C42)</f>
        <v>1</v>
      </c>
      <c r="E42">
        <f>D42/D7</f>
        <v>1</v>
      </c>
    </row>
    <row r="43" spans="2:5" x14ac:dyDescent="0.35">
      <c r="B43" t="s">
        <v>31</v>
      </c>
      <c r="C43">
        <f>'run 1'!F54</f>
        <v>25.42</v>
      </c>
      <c r="D43">
        <f t="shared" ref="D43:D46" si="9">2^($C$42-C43)</f>
        <v>0.7955364837549177</v>
      </c>
      <c r="E43">
        <f t="shared" ref="E43:E45" si="10">D43/D8</f>
        <v>0.9201876506248734</v>
      </c>
    </row>
    <row r="44" spans="2:5" x14ac:dyDescent="0.35">
      <c r="B44" t="s">
        <v>32</v>
      </c>
      <c r="C44">
        <f>'run 1'!F60</f>
        <v>24.7</v>
      </c>
      <c r="D44">
        <f t="shared" si="9"/>
        <v>1.3103934038583638</v>
      </c>
      <c r="E44">
        <f>D44/D9</f>
        <v>3.2042795103584876</v>
      </c>
    </row>
    <row r="45" spans="2:5" x14ac:dyDescent="0.35">
      <c r="B45" t="s">
        <v>33</v>
      </c>
      <c r="C45">
        <f>'run 1'!F58</f>
        <v>24.67</v>
      </c>
      <c r="D45">
        <f t="shared" si="9"/>
        <v>1.3379275547861103</v>
      </c>
      <c r="E45">
        <f t="shared" si="10"/>
        <v>1.3013418554419309</v>
      </c>
    </row>
    <row r="46" spans="2:5" x14ac:dyDescent="0.35">
      <c r="B46" t="s">
        <v>55</v>
      </c>
      <c r="C46">
        <f>'run 1'!F56</f>
        <v>25.27</v>
      </c>
      <c r="D46">
        <f t="shared" si="9"/>
        <v>0.88270299629065507</v>
      </c>
      <c r="E46">
        <f>D46/D11</f>
        <v>1.4948492486349385</v>
      </c>
    </row>
    <row r="48" spans="2:5" x14ac:dyDescent="0.35">
      <c r="B48" t="s">
        <v>60</v>
      </c>
      <c r="C48" t="s">
        <v>52</v>
      </c>
      <c r="D48" t="s">
        <v>62</v>
      </c>
      <c r="E48" t="s">
        <v>54</v>
      </c>
    </row>
    <row r="49" spans="2:5" x14ac:dyDescent="0.35">
      <c r="B49" t="s">
        <v>30</v>
      </c>
      <c r="C49">
        <f>'run 2'!F65</f>
        <v>20.100000000000001</v>
      </c>
      <c r="D49">
        <f>2^($C$49-C49)</f>
        <v>1</v>
      </c>
      <c r="E49">
        <f>D49/D7</f>
        <v>1</v>
      </c>
    </row>
    <row r="50" spans="2:5" x14ac:dyDescent="0.35">
      <c r="B50" t="s">
        <v>31</v>
      </c>
      <c r="C50">
        <f>'run 2'!F67</f>
        <v>20.28</v>
      </c>
      <c r="D50">
        <f t="shared" ref="D50:D53" si="11">2^($C$49-C50)</f>
        <v>0.88270299629065507</v>
      </c>
      <c r="E50">
        <f t="shared" ref="E50:E52" si="12">D50/D8</f>
        <v>1.0210121257071929</v>
      </c>
    </row>
    <row r="51" spans="2:5" x14ac:dyDescent="0.35">
      <c r="B51" t="s">
        <v>32</v>
      </c>
      <c r="C51">
        <f>'run 2'!F73</f>
        <v>19.98</v>
      </c>
      <c r="D51">
        <f t="shared" si="11"/>
        <v>1.0867348625260589</v>
      </c>
      <c r="E51">
        <f>D51/D9</f>
        <v>2.6573716281930233</v>
      </c>
    </row>
    <row r="52" spans="2:5" x14ac:dyDescent="0.35">
      <c r="B52" t="s">
        <v>33</v>
      </c>
      <c r="C52">
        <f>'run 2'!F71</f>
        <v>20.05</v>
      </c>
      <c r="D52">
        <f t="shared" si="11"/>
        <v>1.035264923841378</v>
      </c>
      <c r="E52">
        <f t="shared" si="12"/>
        <v>1.0069555500567187</v>
      </c>
    </row>
    <row r="53" spans="2:5" x14ac:dyDescent="0.35">
      <c r="B53" t="s">
        <v>55</v>
      </c>
      <c r="C53">
        <f>'run 2'!F69</f>
        <v>20.61</v>
      </c>
      <c r="D53">
        <f t="shared" si="11"/>
        <v>0.70222243786899963</v>
      </c>
      <c r="E53">
        <f>D53/D11</f>
        <v>1.1892071150027228</v>
      </c>
    </row>
    <row r="55" spans="2:5" x14ac:dyDescent="0.35">
      <c r="B55" t="s">
        <v>61</v>
      </c>
      <c r="C55" t="s">
        <v>52</v>
      </c>
      <c r="D55" t="s">
        <v>62</v>
      </c>
      <c r="E55" t="s">
        <v>54</v>
      </c>
    </row>
    <row r="56" spans="2:5" x14ac:dyDescent="0.35">
      <c r="B56" t="s">
        <v>30</v>
      </c>
      <c r="C56">
        <f>'run 2'!F87</f>
        <v>23.73</v>
      </c>
      <c r="D56">
        <f>2^($C$56-C56)</f>
        <v>1</v>
      </c>
      <c r="E56">
        <f>D56/D7</f>
        <v>1</v>
      </c>
    </row>
    <row r="57" spans="2:5" x14ac:dyDescent="0.35">
      <c r="B57" t="s">
        <v>31</v>
      </c>
      <c r="C57">
        <f>'run 2'!F89</f>
        <v>24.08</v>
      </c>
      <c r="D57">
        <f t="shared" ref="D57:D60" si="13">2^($C$56-C57)</f>
        <v>0.78458409789675188</v>
      </c>
      <c r="E57">
        <f t="shared" ref="E57:E59" si="14">D57/D8</f>
        <v>0.90751915531716154</v>
      </c>
    </row>
    <row r="58" spans="2:5" x14ac:dyDescent="0.35">
      <c r="B58" t="s">
        <v>32</v>
      </c>
      <c r="C58">
        <f>'run 2'!F95</f>
        <v>22.04</v>
      </c>
      <c r="D58">
        <f t="shared" si="13"/>
        <v>3.2265670368885075</v>
      </c>
      <c r="E58">
        <f>D58/D9</f>
        <v>7.8898616359468745</v>
      </c>
    </row>
    <row r="59" spans="2:5" x14ac:dyDescent="0.35">
      <c r="B59" t="s">
        <v>33</v>
      </c>
      <c r="C59">
        <f>'run 2'!F93</f>
        <v>22.26</v>
      </c>
      <c r="D59">
        <f t="shared" si="13"/>
        <v>2.770218936221847</v>
      </c>
      <c r="E59">
        <f t="shared" si="14"/>
        <v>2.6944671537313765</v>
      </c>
    </row>
    <row r="60" spans="2:5" x14ac:dyDescent="0.35">
      <c r="B60" t="s">
        <v>55</v>
      </c>
      <c r="C60">
        <f>'run 2'!F91</f>
        <v>23.09</v>
      </c>
      <c r="D60">
        <f t="shared" si="13"/>
        <v>1.5583291593210002</v>
      </c>
      <c r="E60">
        <f>D60/D11</f>
        <v>2.6390158215457893</v>
      </c>
    </row>
  </sheetData>
  <mergeCells count="1">
    <mergeCell ref="B2:K2"/>
  </mergeCells>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run 1</vt:lpstr>
      <vt:lpstr>run 2</vt:lpstr>
      <vt:lpstr>Tabelle2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Egli</dc:creator>
  <cp:lastModifiedBy>Sarah Egli</cp:lastModifiedBy>
  <dcterms:created xsi:type="dcterms:W3CDTF">2022-04-04T13:46:12Z</dcterms:created>
  <dcterms:modified xsi:type="dcterms:W3CDTF">2022-04-11T18:38:22Z</dcterms:modified>
</cp:coreProperties>
</file>