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UCI DATA Analytics /"/>
    </mc:Choice>
  </mc:AlternateContent>
  <xr:revisionPtr revIDLastSave="0" documentId="8_{D5A605B9-A232-2046-A162-DDBD95101F7E}" xr6:coauthVersionLast="47" xr6:coauthVersionMax="47" xr10:uidLastSave="{00000000-0000-0000-0000-000000000000}"/>
  <bookViews>
    <workbookView xWindow="0" yWindow="500" windowWidth="28800" windowHeight="16400" activeTab="3" xr2:uid="{00000000-000D-0000-FFFF-FFFF00000000}"/>
  </bookViews>
  <sheets>
    <sheet name="Pivot Chart 1" sheetId="2" r:id="rId1"/>
    <sheet name="Piovt Chart 2" sheetId="4" r:id="rId2"/>
    <sheet name="Piov chart 3 Line " sheetId="6" r:id="rId3"/>
    <sheet name="Crowdfunding" sheetId="1" r:id="rId4"/>
    <sheet name="Goal Analysis" sheetId="9" r:id="rId5"/>
    <sheet name="Statistical Analysis" sheetId="8" r:id="rId6"/>
  </sheets>
  <definedNames>
    <definedName name="_xlnm._FilterDatabase" localSheetId="3" hidden="1">Crowdfunding!$A$1:$T$1001</definedName>
    <definedName name="_xlnm._FilterDatabase" localSheetId="5" hidden="1">'Statistical Analysis'!$A$1:$A$1007</definedName>
    <definedName name="gl">Crowdfunding!$D:$D</definedName>
    <definedName name="Goal">'Goal Analysis'!$A:$A</definedName>
    <definedName name="Outcome">Crowdfunding!$G:$G</definedName>
  </definedNames>
  <calcPr calcId="191028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D13" i="9"/>
  <c r="C13" i="9"/>
  <c r="B13" i="9"/>
  <c r="B2" i="9"/>
  <c r="H3" i="9"/>
  <c r="H4" i="9"/>
  <c r="H5" i="9"/>
  <c r="H6" i="9"/>
  <c r="H7" i="9"/>
  <c r="H8" i="9"/>
  <c r="H9" i="9"/>
  <c r="H10" i="9"/>
  <c r="H11" i="9"/>
  <c r="H12" i="9"/>
  <c r="G3" i="9"/>
  <c r="G4" i="9"/>
  <c r="G5" i="9"/>
  <c r="G6" i="9"/>
  <c r="G7" i="9"/>
  <c r="G8" i="9"/>
  <c r="G9" i="9"/>
  <c r="G10" i="9"/>
  <c r="G11" i="9"/>
  <c r="G12" i="9"/>
  <c r="F3" i="9"/>
  <c r="F4" i="9"/>
  <c r="F5" i="9"/>
  <c r="F6" i="9"/>
  <c r="F7" i="9"/>
  <c r="F8" i="9"/>
  <c r="F9" i="9"/>
  <c r="F10" i="9"/>
  <c r="F11" i="9"/>
  <c r="F12" i="9"/>
  <c r="E3" i="9"/>
  <c r="E4" i="9"/>
  <c r="E5" i="9"/>
  <c r="E6" i="9"/>
  <c r="E7" i="9"/>
  <c r="E8" i="9"/>
  <c r="E9" i="9"/>
  <c r="E10" i="9"/>
  <c r="E11" i="9"/>
  <c r="E12" i="9"/>
  <c r="D10" i="9"/>
  <c r="D11" i="9"/>
  <c r="D12" i="9"/>
  <c r="C11" i="9"/>
  <c r="D6" i="9"/>
  <c r="D3" i="9"/>
  <c r="D4" i="9"/>
  <c r="D5" i="9"/>
  <c r="C12" i="9"/>
  <c r="C10" i="9"/>
  <c r="C9" i="9"/>
  <c r="C8" i="9"/>
  <c r="C7" i="9"/>
  <c r="C6" i="9"/>
  <c r="C5" i="9"/>
  <c r="D9" i="9"/>
  <c r="D8" i="9"/>
  <c r="D7" i="9"/>
  <c r="C4" i="9"/>
  <c r="B4" i="9"/>
  <c r="C3" i="9"/>
  <c r="B12" i="9"/>
  <c r="B11" i="9"/>
  <c r="B10" i="9"/>
  <c r="B9" i="9"/>
  <c r="B8" i="9"/>
  <c r="B3" i="9"/>
  <c r="B7" i="9"/>
  <c r="B6" i="9"/>
  <c r="B5" i="9"/>
  <c r="C2" i="9"/>
  <c r="D2" i="9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2" i="8"/>
  <c r="E4" i="8"/>
  <c r="E5" i="8"/>
  <c r="E6" i="8"/>
  <c r="E7" i="8"/>
  <c r="E8" i="8"/>
  <c r="E9" i="8"/>
  <c r="E10" i="8"/>
  <c r="E11" i="8"/>
  <c r="E12" i="8"/>
  <c r="E13" i="8"/>
  <c r="E14" i="8"/>
  <c r="E15" i="8"/>
  <c r="O2" i="8"/>
  <c r="U2" i="8"/>
  <c r="F2" i="8"/>
  <c r="K2" i="8"/>
  <c r="N2" i="8"/>
  <c r="E3" i="8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2" i="1"/>
  <c r="N2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17" i="1"/>
  <c r="N18" i="1"/>
  <c r="N19" i="1"/>
  <c r="N20" i="1"/>
  <c r="N21" i="1"/>
  <c r="N22" i="1"/>
  <c r="N23" i="1"/>
  <c r="N24" i="1"/>
  <c r="N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F3" i="1"/>
  <c r="I3" i="1"/>
  <c r="F4" i="1"/>
  <c r="I4" i="1" s="1"/>
  <c r="F5" i="1"/>
  <c r="I5" i="1"/>
  <c r="F6" i="1"/>
  <c r="I6" i="1" s="1"/>
  <c r="F7" i="1"/>
  <c r="I7" i="1" s="1"/>
  <c r="F8" i="1"/>
  <c r="I8" i="1" s="1"/>
  <c r="F9" i="1"/>
  <c r="I9" i="1"/>
  <c r="F10" i="1"/>
  <c r="I10" i="1" s="1"/>
  <c r="F11" i="1"/>
  <c r="I11" i="1"/>
  <c r="F12" i="1"/>
  <c r="I12" i="1" s="1"/>
  <c r="F13" i="1"/>
  <c r="I13" i="1"/>
  <c r="F14" i="1"/>
  <c r="I14" i="1" s="1"/>
  <c r="F15" i="1"/>
  <c r="I15" i="1" s="1"/>
  <c r="F16" i="1"/>
  <c r="I16" i="1" s="1"/>
  <c r="F17" i="1"/>
  <c r="I17" i="1"/>
  <c r="F18" i="1"/>
  <c r="I18" i="1" s="1"/>
  <c r="F19" i="1"/>
  <c r="I19" i="1"/>
  <c r="F20" i="1"/>
  <c r="I20" i="1" s="1"/>
  <c r="F21" i="1"/>
  <c r="I21" i="1"/>
  <c r="F22" i="1"/>
  <c r="I22" i="1" s="1"/>
  <c r="F23" i="1"/>
  <c r="I23" i="1" s="1"/>
  <c r="F24" i="1"/>
  <c r="I24" i="1" s="1"/>
  <c r="F25" i="1"/>
  <c r="I25" i="1"/>
  <c r="F26" i="1"/>
  <c r="I26" i="1" s="1"/>
  <c r="F27" i="1"/>
  <c r="I27" i="1"/>
  <c r="F28" i="1"/>
  <c r="I28" i="1" s="1"/>
  <c r="F29" i="1"/>
  <c r="I29" i="1"/>
  <c r="F30" i="1"/>
  <c r="I30" i="1" s="1"/>
  <c r="F31" i="1"/>
  <c r="I31" i="1" s="1"/>
  <c r="F32" i="1"/>
  <c r="I32" i="1" s="1"/>
  <c r="F33" i="1"/>
  <c r="I33" i="1"/>
  <c r="F34" i="1"/>
  <c r="I34" i="1" s="1"/>
  <c r="F35" i="1"/>
  <c r="I35" i="1"/>
  <c r="F36" i="1"/>
  <c r="I36" i="1" s="1"/>
  <c r="F37" i="1"/>
  <c r="I37" i="1"/>
  <c r="F38" i="1"/>
  <c r="I38" i="1" s="1"/>
  <c r="F39" i="1"/>
  <c r="I39" i="1" s="1"/>
  <c r="F40" i="1"/>
  <c r="I40" i="1" s="1"/>
  <c r="F41" i="1"/>
  <c r="I41" i="1"/>
  <c r="F42" i="1"/>
  <c r="I42" i="1" s="1"/>
  <c r="F43" i="1"/>
  <c r="I43" i="1" s="1"/>
  <c r="F44" i="1"/>
  <c r="I44" i="1" s="1"/>
  <c r="F45" i="1"/>
  <c r="I45" i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/>
  <c r="F52" i="1"/>
  <c r="I52" i="1" s="1"/>
  <c r="F53" i="1"/>
  <c r="I53" i="1"/>
  <c r="F54" i="1"/>
  <c r="I54" i="1" s="1"/>
  <c r="F55" i="1"/>
  <c r="I55" i="1" s="1"/>
  <c r="F56" i="1"/>
  <c r="I56" i="1" s="1"/>
  <c r="F57" i="1"/>
  <c r="I57" i="1"/>
  <c r="F58" i="1"/>
  <c r="I58" i="1" s="1"/>
  <c r="F59" i="1"/>
  <c r="I59" i="1"/>
  <c r="F60" i="1"/>
  <c r="I60" i="1" s="1"/>
  <c r="F61" i="1"/>
  <c r="I61" i="1"/>
  <c r="F62" i="1"/>
  <c r="I62" i="1" s="1"/>
  <c r="F63" i="1"/>
  <c r="I63" i="1" s="1"/>
  <c r="F64" i="1"/>
  <c r="I64" i="1" s="1"/>
  <c r="F65" i="1"/>
  <c r="I65" i="1"/>
  <c r="F66" i="1"/>
  <c r="I66" i="1" s="1"/>
  <c r="F67" i="1"/>
  <c r="I67" i="1"/>
  <c r="F68" i="1"/>
  <c r="I68" i="1" s="1"/>
  <c r="F69" i="1"/>
  <c r="I69" i="1"/>
  <c r="F70" i="1"/>
  <c r="I70" i="1" s="1"/>
  <c r="F71" i="1"/>
  <c r="I71" i="1" s="1"/>
  <c r="F72" i="1"/>
  <c r="I72" i="1" s="1"/>
  <c r="F73" i="1"/>
  <c r="I73" i="1"/>
  <c r="F74" i="1"/>
  <c r="I74" i="1" s="1"/>
  <c r="F75" i="1"/>
  <c r="I75" i="1" s="1"/>
  <c r="F76" i="1"/>
  <c r="I76" i="1" s="1"/>
  <c r="F77" i="1"/>
  <c r="I77" i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/>
  <c r="F84" i="1"/>
  <c r="I84" i="1" s="1"/>
  <c r="F85" i="1"/>
  <c r="I85" i="1"/>
  <c r="F86" i="1"/>
  <c r="I86" i="1" s="1"/>
  <c r="F87" i="1"/>
  <c r="I87" i="1" s="1"/>
  <c r="F88" i="1"/>
  <c r="I88" i="1" s="1"/>
  <c r="F89" i="1"/>
  <c r="I89" i="1"/>
  <c r="F90" i="1"/>
  <c r="I90" i="1" s="1"/>
  <c r="F91" i="1"/>
  <c r="I91" i="1"/>
  <c r="F92" i="1"/>
  <c r="I92" i="1" s="1"/>
  <c r="F93" i="1"/>
  <c r="I93" i="1"/>
  <c r="F94" i="1"/>
  <c r="I94" i="1" s="1"/>
  <c r="F95" i="1"/>
  <c r="I95" i="1" s="1"/>
  <c r="F96" i="1"/>
  <c r="I96" i="1" s="1"/>
  <c r="F97" i="1"/>
  <c r="I97" i="1"/>
  <c r="F98" i="1"/>
  <c r="I98" i="1" s="1"/>
  <c r="F99" i="1"/>
  <c r="I99" i="1"/>
  <c r="F100" i="1"/>
  <c r="I100" i="1" s="1"/>
  <c r="F101" i="1"/>
  <c r="I101" i="1"/>
  <c r="F102" i="1"/>
  <c r="I102" i="1" s="1"/>
  <c r="F103" i="1"/>
  <c r="I103" i="1" s="1"/>
  <c r="F104" i="1"/>
  <c r="I104" i="1" s="1"/>
  <c r="F105" i="1"/>
  <c r="I105" i="1"/>
  <c r="F106" i="1"/>
  <c r="I106" i="1" s="1"/>
  <c r="F107" i="1"/>
  <c r="I107" i="1" s="1"/>
  <c r="F108" i="1"/>
  <c r="I108" i="1" s="1"/>
  <c r="F109" i="1"/>
  <c r="I109" i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/>
  <c r="F116" i="1"/>
  <c r="I116" i="1" s="1"/>
  <c r="F117" i="1"/>
  <c r="I117" i="1"/>
  <c r="F118" i="1"/>
  <c r="I118" i="1" s="1"/>
  <c r="F119" i="1"/>
  <c r="I119" i="1" s="1"/>
  <c r="F120" i="1"/>
  <c r="I120" i="1" s="1"/>
  <c r="F121" i="1"/>
  <c r="I121" i="1"/>
  <c r="F122" i="1"/>
  <c r="I122" i="1" s="1"/>
  <c r="F123" i="1"/>
  <c r="I123" i="1"/>
  <c r="F124" i="1"/>
  <c r="I124" i="1" s="1"/>
  <c r="F125" i="1"/>
  <c r="I125" i="1"/>
  <c r="F126" i="1"/>
  <c r="I126" i="1" s="1"/>
  <c r="F127" i="1"/>
  <c r="I127" i="1" s="1"/>
  <c r="F128" i="1"/>
  <c r="I128" i="1" s="1"/>
  <c r="F129" i="1"/>
  <c r="I129" i="1"/>
  <c r="F130" i="1"/>
  <c r="I130" i="1" s="1"/>
  <c r="F131" i="1"/>
  <c r="I131" i="1"/>
  <c r="F132" i="1"/>
  <c r="I132" i="1" s="1"/>
  <c r="F133" i="1"/>
  <c r="I133" i="1"/>
  <c r="F134" i="1"/>
  <c r="I134" i="1" s="1"/>
  <c r="F135" i="1"/>
  <c r="I135" i="1" s="1"/>
  <c r="F136" i="1"/>
  <c r="I136" i="1" s="1"/>
  <c r="F137" i="1"/>
  <c r="I137" i="1"/>
  <c r="F138" i="1"/>
  <c r="I138" i="1" s="1"/>
  <c r="F139" i="1"/>
  <c r="I139" i="1"/>
  <c r="F140" i="1"/>
  <c r="I140" i="1" s="1"/>
  <c r="F141" i="1"/>
  <c r="I141" i="1"/>
  <c r="F142" i="1"/>
  <c r="I142" i="1" s="1"/>
  <c r="F143" i="1"/>
  <c r="I143" i="1" s="1"/>
  <c r="F144" i="1"/>
  <c r="I144" i="1" s="1"/>
  <c r="F145" i="1"/>
  <c r="I145" i="1"/>
  <c r="F146" i="1"/>
  <c r="I146" i="1" s="1"/>
  <c r="F147" i="1"/>
  <c r="I147" i="1"/>
  <c r="F148" i="1"/>
  <c r="I148" i="1" s="1"/>
  <c r="F149" i="1"/>
  <c r="I149" i="1"/>
  <c r="F150" i="1"/>
  <c r="I150" i="1" s="1"/>
  <c r="F151" i="1"/>
  <c r="I151" i="1" s="1"/>
  <c r="F152" i="1"/>
  <c r="I152" i="1" s="1"/>
  <c r="F153" i="1"/>
  <c r="I153" i="1"/>
  <c r="F154" i="1"/>
  <c r="I154" i="1" s="1"/>
  <c r="F155" i="1"/>
  <c r="I155" i="1"/>
  <c r="F156" i="1"/>
  <c r="I156" i="1" s="1"/>
  <c r="F157" i="1"/>
  <c r="I157" i="1"/>
  <c r="F158" i="1"/>
  <c r="I158" i="1" s="1"/>
  <c r="F159" i="1"/>
  <c r="I159" i="1" s="1"/>
  <c r="F160" i="1"/>
  <c r="I160" i="1" s="1"/>
  <c r="F161" i="1"/>
  <c r="I161" i="1"/>
  <c r="F162" i="1"/>
  <c r="I162" i="1" s="1"/>
  <c r="F163" i="1"/>
  <c r="I163" i="1"/>
  <c r="F164" i="1"/>
  <c r="I164" i="1" s="1"/>
  <c r="F165" i="1"/>
  <c r="I165" i="1"/>
  <c r="F166" i="1"/>
  <c r="I166" i="1" s="1"/>
  <c r="F167" i="1"/>
  <c r="I167" i="1" s="1"/>
  <c r="F168" i="1"/>
  <c r="I168" i="1" s="1"/>
  <c r="F169" i="1"/>
  <c r="I169" i="1"/>
  <c r="F170" i="1"/>
  <c r="I170" i="1" s="1"/>
  <c r="F171" i="1"/>
  <c r="I171" i="1"/>
  <c r="F172" i="1"/>
  <c r="I172" i="1" s="1"/>
  <c r="F173" i="1"/>
  <c r="I173" i="1"/>
  <c r="F174" i="1"/>
  <c r="I174" i="1" s="1"/>
  <c r="F175" i="1"/>
  <c r="I175" i="1" s="1"/>
  <c r="F176" i="1"/>
  <c r="I176" i="1" s="1"/>
  <c r="F177" i="1"/>
  <c r="I177" i="1"/>
  <c r="F178" i="1"/>
  <c r="I178" i="1" s="1"/>
  <c r="F179" i="1"/>
  <c r="I179" i="1"/>
  <c r="F180" i="1"/>
  <c r="I180" i="1" s="1"/>
  <c r="F181" i="1"/>
  <c r="I181" i="1"/>
  <c r="F182" i="1"/>
  <c r="I182" i="1" s="1"/>
  <c r="F183" i="1"/>
  <c r="I183" i="1" s="1"/>
  <c r="F184" i="1"/>
  <c r="I184" i="1" s="1"/>
  <c r="F185" i="1"/>
  <c r="I185" i="1"/>
  <c r="F186" i="1"/>
  <c r="I186" i="1" s="1"/>
  <c r="F187" i="1"/>
  <c r="I187" i="1"/>
  <c r="F188" i="1"/>
  <c r="I188" i="1" s="1"/>
  <c r="F189" i="1"/>
  <c r="I189" i="1"/>
  <c r="F190" i="1"/>
  <c r="I190" i="1" s="1"/>
  <c r="F191" i="1"/>
  <c r="I191" i="1" s="1"/>
  <c r="F192" i="1"/>
  <c r="I192" i="1" s="1"/>
  <c r="F193" i="1"/>
  <c r="I193" i="1"/>
  <c r="F194" i="1"/>
  <c r="I194" i="1" s="1"/>
  <c r="F195" i="1"/>
  <c r="I195" i="1"/>
  <c r="F196" i="1"/>
  <c r="I196" i="1" s="1"/>
  <c r="F197" i="1"/>
  <c r="I197" i="1"/>
  <c r="F198" i="1"/>
  <c r="I198" i="1" s="1"/>
  <c r="F199" i="1"/>
  <c r="I199" i="1" s="1"/>
  <c r="F200" i="1"/>
  <c r="I200" i="1" s="1"/>
  <c r="F201" i="1"/>
  <c r="I201" i="1"/>
  <c r="F202" i="1"/>
  <c r="I202" i="1" s="1"/>
  <c r="F203" i="1"/>
  <c r="I203" i="1"/>
  <c r="F204" i="1"/>
  <c r="I204" i="1" s="1"/>
  <c r="F205" i="1"/>
  <c r="I205" i="1"/>
  <c r="F206" i="1"/>
  <c r="I206" i="1" s="1"/>
  <c r="F207" i="1"/>
  <c r="I207" i="1" s="1"/>
  <c r="F208" i="1"/>
  <c r="I208" i="1" s="1"/>
  <c r="F209" i="1"/>
  <c r="I209" i="1"/>
  <c r="F210" i="1"/>
  <c r="I210" i="1" s="1"/>
  <c r="F211" i="1"/>
  <c r="I211" i="1"/>
  <c r="F212" i="1"/>
  <c r="I212" i="1" s="1"/>
  <c r="F213" i="1"/>
  <c r="I213" i="1"/>
  <c r="F214" i="1"/>
  <c r="I214" i="1" s="1"/>
  <c r="F215" i="1"/>
  <c r="I215" i="1" s="1"/>
  <c r="F216" i="1"/>
  <c r="I216" i="1" s="1"/>
  <c r="F217" i="1"/>
  <c r="I217" i="1"/>
  <c r="F218" i="1"/>
  <c r="I218" i="1" s="1"/>
  <c r="F219" i="1"/>
  <c r="I219" i="1"/>
  <c r="F220" i="1"/>
  <c r="I220" i="1" s="1"/>
  <c r="F221" i="1"/>
  <c r="I221" i="1"/>
  <c r="F222" i="1"/>
  <c r="I222" i="1" s="1"/>
  <c r="F223" i="1"/>
  <c r="I223" i="1" s="1"/>
  <c r="F224" i="1"/>
  <c r="I224" i="1" s="1"/>
  <c r="F225" i="1"/>
  <c r="I225" i="1"/>
  <c r="F226" i="1"/>
  <c r="I226" i="1" s="1"/>
  <c r="F227" i="1"/>
  <c r="I227" i="1"/>
  <c r="F228" i="1"/>
  <c r="I228" i="1" s="1"/>
  <c r="F229" i="1"/>
  <c r="I229" i="1"/>
  <c r="F230" i="1"/>
  <c r="I230" i="1" s="1"/>
  <c r="F231" i="1"/>
  <c r="I231" i="1" s="1"/>
  <c r="F232" i="1"/>
  <c r="I232" i="1" s="1"/>
  <c r="F233" i="1"/>
  <c r="I233" i="1"/>
  <c r="F234" i="1"/>
  <c r="I234" i="1" s="1"/>
  <c r="F235" i="1"/>
  <c r="I235" i="1"/>
  <c r="F236" i="1"/>
  <c r="I236" i="1" s="1"/>
  <c r="F237" i="1"/>
  <c r="I237" i="1"/>
  <c r="F238" i="1"/>
  <c r="I238" i="1" s="1"/>
  <c r="F239" i="1"/>
  <c r="I239" i="1" s="1"/>
  <c r="F240" i="1"/>
  <c r="I240" i="1" s="1"/>
  <c r="F241" i="1"/>
  <c r="I241" i="1"/>
  <c r="F242" i="1"/>
  <c r="I242" i="1" s="1"/>
  <c r="F243" i="1"/>
  <c r="I243" i="1"/>
  <c r="F244" i="1"/>
  <c r="I244" i="1" s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 s="1"/>
  <c r="F473" i="1"/>
  <c r="I473" i="1" s="1"/>
  <c r="F474" i="1"/>
  <c r="I474" i="1" s="1"/>
  <c r="F475" i="1"/>
  <c r="I475" i="1"/>
  <c r="F476" i="1"/>
  <c r="I476" i="1" s="1"/>
  <c r="F477" i="1"/>
  <c r="I477" i="1"/>
  <c r="F478" i="1"/>
  <c r="I478" i="1" s="1"/>
  <c r="F479" i="1"/>
  <c r="I479" i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/>
  <c r="F486" i="1"/>
  <c r="I486" i="1" s="1"/>
  <c r="F487" i="1"/>
  <c r="I487" i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/>
  <c r="F494" i="1"/>
  <c r="I494" i="1" s="1"/>
  <c r="F495" i="1"/>
  <c r="I495" i="1"/>
  <c r="F496" i="1"/>
  <c r="I496" i="1" s="1"/>
  <c r="F497" i="1"/>
  <c r="I497" i="1" s="1"/>
  <c r="F498" i="1"/>
  <c r="I498" i="1" s="1"/>
  <c r="F499" i="1"/>
  <c r="I499" i="1"/>
  <c r="F500" i="1"/>
  <c r="I500" i="1" s="1"/>
  <c r="F501" i="1"/>
  <c r="I501" i="1"/>
  <c r="F502" i="1"/>
  <c r="I502" i="1" s="1"/>
  <c r="F503" i="1"/>
  <c r="I503" i="1"/>
  <c r="F504" i="1"/>
  <c r="I504" i="1" s="1"/>
  <c r="F505" i="1"/>
  <c r="I505" i="1" s="1"/>
  <c r="F506" i="1"/>
  <c r="I506" i="1" s="1"/>
  <c r="F507" i="1"/>
  <c r="I507" i="1"/>
  <c r="F508" i="1"/>
  <c r="I508" i="1" s="1"/>
  <c r="F509" i="1"/>
  <c r="I509" i="1" s="1"/>
  <c r="F510" i="1"/>
  <c r="I510" i="1" s="1"/>
  <c r="F511" i="1"/>
  <c r="I511" i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/>
  <c r="F526" i="1"/>
  <c r="I526" i="1" s="1"/>
  <c r="F527" i="1"/>
  <c r="I527" i="1"/>
  <c r="F528" i="1"/>
  <c r="I528" i="1" s="1"/>
  <c r="F529" i="1"/>
  <c r="I529" i="1" s="1"/>
  <c r="F530" i="1"/>
  <c r="I530" i="1" s="1"/>
  <c r="F531" i="1"/>
  <c r="I531" i="1"/>
  <c r="F532" i="1"/>
  <c r="I532" i="1" s="1"/>
  <c r="F533" i="1"/>
  <c r="I533" i="1"/>
  <c r="F534" i="1"/>
  <c r="I534" i="1" s="1"/>
  <c r="F535" i="1"/>
  <c r="I535" i="1"/>
  <c r="F536" i="1"/>
  <c r="I536" i="1" s="1"/>
  <c r="F537" i="1"/>
  <c r="I537" i="1" s="1"/>
  <c r="F538" i="1"/>
  <c r="I538" i="1" s="1"/>
  <c r="F539" i="1"/>
  <c r="I539" i="1"/>
  <c r="F540" i="1"/>
  <c r="I540" i="1" s="1"/>
  <c r="F541" i="1"/>
  <c r="I541" i="1" s="1"/>
  <c r="F542" i="1"/>
  <c r="I542" i="1" s="1"/>
  <c r="F543" i="1"/>
  <c r="I543" i="1"/>
  <c r="F544" i="1"/>
  <c r="I544" i="1" s="1"/>
  <c r="F545" i="1"/>
  <c r="I545" i="1" s="1"/>
  <c r="F546" i="1"/>
  <c r="I546" i="1" s="1"/>
  <c r="F547" i="1"/>
  <c r="I547" i="1" s="1"/>
  <c r="F548" i="1"/>
  <c r="I548" i="1"/>
  <c r="F549" i="1"/>
  <c r="I549" i="1" s="1"/>
  <c r="F550" i="1"/>
  <c r="I550" i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/>
  <c r="F557" i="1"/>
  <c r="I557" i="1" s="1"/>
  <c r="F558" i="1"/>
  <c r="I558" i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/>
  <c r="F565" i="1"/>
  <c r="I565" i="1" s="1"/>
  <c r="F566" i="1"/>
  <c r="I566" i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/>
  <c r="F573" i="1"/>
  <c r="I573" i="1" s="1"/>
  <c r="F574" i="1"/>
  <c r="I574" i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/>
  <c r="F581" i="1"/>
  <c r="I581" i="1" s="1"/>
  <c r="F582" i="1"/>
  <c r="I582" i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/>
  <c r="F589" i="1"/>
  <c r="I589" i="1" s="1"/>
  <c r="F590" i="1"/>
  <c r="I590" i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/>
  <c r="F597" i="1"/>
  <c r="I597" i="1" s="1"/>
  <c r="F598" i="1"/>
  <c r="I598" i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/>
  <c r="F605" i="1"/>
  <c r="I605" i="1" s="1"/>
  <c r="F606" i="1"/>
  <c r="I606" i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/>
  <c r="F613" i="1"/>
  <c r="I613" i="1" s="1"/>
  <c r="F614" i="1"/>
  <c r="I614" i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/>
  <c r="F621" i="1"/>
  <c r="I621" i="1" s="1"/>
  <c r="F622" i="1"/>
  <c r="I622" i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/>
  <c r="F629" i="1"/>
  <c r="I629" i="1" s="1"/>
  <c r="F630" i="1"/>
  <c r="I630" i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/>
  <c r="F637" i="1"/>
  <c r="I637" i="1" s="1"/>
  <c r="F638" i="1"/>
  <c r="I638" i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/>
  <c r="F645" i="1"/>
  <c r="I645" i="1" s="1"/>
  <c r="F646" i="1"/>
  <c r="I646" i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/>
  <c r="F653" i="1"/>
  <c r="I653" i="1" s="1"/>
  <c r="F654" i="1"/>
  <c r="I654" i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/>
  <c r="F661" i="1"/>
  <c r="I661" i="1" s="1"/>
  <c r="F662" i="1"/>
  <c r="I662" i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/>
  <c r="F669" i="1"/>
  <c r="I669" i="1" s="1"/>
  <c r="F670" i="1"/>
  <c r="I670" i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/>
  <c r="F677" i="1"/>
  <c r="I677" i="1" s="1"/>
  <c r="F678" i="1"/>
  <c r="I678" i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/>
  <c r="F685" i="1"/>
  <c r="I685" i="1" s="1"/>
  <c r="F686" i="1"/>
  <c r="I686" i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/>
  <c r="F693" i="1"/>
  <c r="I693" i="1" s="1"/>
  <c r="F694" i="1"/>
  <c r="I694" i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/>
  <c r="F701" i="1"/>
  <c r="I701" i="1" s="1"/>
  <c r="F702" i="1"/>
  <c r="I702" i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/>
  <c r="F709" i="1"/>
  <c r="I709" i="1" s="1"/>
  <c r="F710" i="1"/>
  <c r="I710" i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/>
  <c r="F717" i="1"/>
  <c r="I717" i="1" s="1"/>
  <c r="F718" i="1"/>
  <c r="I718" i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/>
  <c r="F725" i="1"/>
  <c r="I725" i="1" s="1"/>
  <c r="F726" i="1"/>
  <c r="I726" i="1"/>
  <c r="F727" i="1"/>
  <c r="I727" i="1" s="1"/>
  <c r="F728" i="1"/>
  <c r="I728" i="1"/>
  <c r="F729" i="1"/>
  <c r="I729" i="1" s="1"/>
  <c r="F730" i="1"/>
  <c r="I730" i="1" s="1"/>
  <c r="F731" i="1"/>
  <c r="I731" i="1" s="1"/>
  <c r="F732" i="1"/>
  <c r="I732" i="1"/>
  <c r="F733" i="1"/>
  <c r="I733" i="1" s="1"/>
  <c r="F734" i="1"/>
  <c r="I734" i="1"/>
  <c r="F735" i="1"/>
  <c r="I735" i="1" s="1"/>
  <c r="F736" i="1"/>
  <c r="I736" i="1"/>
  <c r="F737" i="1"/>
  <c r="I737" i="1" s="1"/>
  <c r="F738" i="1"/>
  <c r="I738" i="1" s="1"/>
  <c r="F739" i="1"/>
  <c r="I739" i="1" s="1"/>
  <c r="F740" i="1"/>
  <c r="I740" i="1"/>
  <c r="F741" i="1"/>
  <c r="I741" i="1" s="1"/>
  <c r="F742" i="1"/>
  <c r="I742" i="1"/>
  <c r="F743" i="1"/>
  <c r="I743" i="1" s="1"/>
  <c r="F744" i="1"/>
  <c r="I744" i="1"/>
  <c r="F745" i="1"/>
  <c r="I745" i="1" s="1"/>
  <c r="F746" i="1"/>
  <c r="I746" i="1" s="1"/>
  <c r="F747" i="1"/>
  <c r="I747" i="1" s="1"/>
  <c r="F748" i="1"/>
  <c r="I748" i="1"/>
  <c r="F749" i="1"/>
  <c r="I749" i="1" s="1"/>
  <c r="F750" i="1"/>
  <c r="I750" i="1"/>
  <c r="F751" i="1"/>
  <c r="I751" i="1" s="1"/>
  <c r="F752" i="1"/>
  <c r="I752" i="1"/>
  <c r="F753" i="1"/>
  <c r="I753" i="1" s="1"/>
  <c r="F754" i="1"/>
  <c r="I754" i="1" s="1"/>
  <c r="F755" i="1"/>
  <c r="I755" i="1" s="1"/>
  <c r="F756" i="1"/>
  <c r="I756" i="1"/>
  <c r="F757" i="1"/>
  <c r="I757" i="1" s="1"/>
  <c r="F758" i="1"/>
  <c r="I758" i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/>
  <c r="F765" i="1"/>
  <c r="I765" i="1" s="1"/>
  <c r="F766" i="1"/>
  <c r="I766" i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/>
  <c r="F773" i="1"/>
  <c r="I773" i="1" s="1"/>
  <c r="F774" i="1"/>
  <c r="I774" i="1"/>
  <c r="F775" i="1"/>
  <c r="I775" i="1" s="1"/>
  <c r="F776" i="1"/>
  <c r="I776" i="1"/>
  <c r="F777" i="1"/>
  <c r="I777" i="1" s="1"/>
  <c r="F778" i="1"/>
  <c r="I778" i="1" s="1"/>
  <c r="F779" i="1"/>
  <c r="I779" i="1" s="1"/>
  <c r="F780" i="1"/>
  <c r="I780" i="1"/>
  <c r="F781" i="1"/>
  <c r="I781" i="1" s="1"/>
  <c r="F782" i="1"/>
  <c r="I782" i="1"/>
  <c r="F783" i="1"/>
  <c r="I783" i="1" s="1"/>
  <c r="F784" i="1"/>
  <c r="I784" i="1"/>
  <c r="F785" i="1"/>
  <c r="I785" i="1" s="1"/>
  <c r="F786" i="1"/>
  <c r="I786" i="1" s="1"/>
  <c r="F787" i="1"/>
  <c r="I787" i="1" s="1"/>
  <c r="F788" i="1"/>
  <c r="I788" i="1"/>
  <c r="F789" i="1"/>
  <c r="I789" i="1" s="1"/>
  <c r="F790" i="1"/>
  <c r="I790" i="1"/>
  <c r="F791" i="1"/>
  <c r="I791" i="1" s="1"/>
  <c r="F792" i="1"/>
  <c r="I792" i="1"/>
  <c r="F793" i="1"/>
  <c r="I793" i="1" s="1"/>
  <c r="F794" i="1"/>
  <c r="I794" i="1" s="1"/>
  <c r="F795" i="1"/>
  <c r="I795" i="1" s="1"/>
  <c r="F796" i="1"/>
  <c r="I796" i="1"/>
  <c r="F797" i="1"/>
  <c r="I797" i="1" s="1"/>
  <c r="F798" i="1"/>
  <c r="I798" i="1"/>
  <c r="F799" i="1"/>
  <c r="I799" i="1" s="1"/>
  <c r="F800" i="1"/>
  <c r="I800" i="1"/>
  <c r="F801" i="1"/>
  <c r="I801" i="1" s="1"/>
  <c r="F802" i="1"/>
  <c r="I802" i="1" s="1"/>
  <c r="F803" i="1"/>
  <c r="I803" i="1" s="1"/>
  <c r="F804" i="1"/>
  <c r="I804" i="1"/>
  <c r="F805" i="1"/>
  <c r="I805" i="1" s="1"/>
  <c r="F806" i="1"/>
  <c r="I806" i="1"/>
  <c r="F807" i="1"/>
  <c r="I807" i="1" s="1"/>
  <c r="F808" i="1"/>
  <c r="I808" i="1"/>
  <c r="F809" i="1"/>
  <c r="I809" i="1" s="1"/>
  <c r="F810" i="1"/>
  <c r="I810" i="1" s="1"/>
  <c r="F811" i="1"/>
  <c r="I811" i="1" s="1"/>
  <c r="F812" i="1"/>
  <c r="I812" i="1"/>
  <c r="F813" i="1"/>
  <c r="I813" i="1" s="1"/>
  <c r="F814" i="1"/>
  <c r="I814" i="1"/>
  <c r="F815" i="1"/>
  <c r="I815" i="1" s="1"/>
  <c r="F816" i="1"/>
  <c r="I816" i="1"/>
  <c r="F817" i="1"/>
  <c r="I817" i="1" s="1"/>
  <c r="F818" i="1"/>
  <c r="I818" i="1" s="1"/>
  <c r="F819" i="1"/>
  <c r="I819" i="1"/>
  <c r="F820" i="1"/>
  <c r="I820" i="1" s="1"/>
  <c r="F821" i="1"/>
  <c r="I821" i="1"/>
  <c r="F822" i="1"/>
  <c r="I822" i="1" s="1"/>
  <c r="F823" i="1"/>
  <c r="I823" i="1"/>
  <c r="F824" i="1"/>
  <c r="I824" i="1" s="1"/>
  <c r="F825" i="1"/>
  <c r="I825" i="1"/>
  <c r="F826" i="1"/>
  <c r="I826" i="1" s="1"/>
  <c r="F827" i="1"/>
  <c r="I827" i="1"/>
  <c r="F828" i="1"/>
  <c r="I828" i="1" s="1"/>
  <c r="F829" i="1"/>
  <c r="I829" i="1"/>
  <c r="F830" i="1"/>
  <c r="I830" i="1" s="1"/>
  <c r="F831" i="1"/>
  <c r="I831" i="1"/>
  <c r="F832" i="1"/>
  <c r="I832" i="1" s="1"/>
  <c r="F833" i="1"/>
  <c r="I833" i="1"/>
  <c r="F834" i="1"/>
  <c r="I834" i="1" s="1"/>
  <c r="F835" i="1"/>
  <c r="I835" i="1"/>
  <c r="F836" i="1"/>
  <c r="I836" i="1" s="1"/>
  <c r="F837" i="1"/>
  <c r="I837" i="1"/>
  <c r="F838" i="1"/>
  <c r="I838" i="1" s="1"/>
  <c r="F839" i="1"/>
  <c r="I839" i="1"/>
  <c r="F840" i="1"/>
  <c r="I840" i="1" s="1"/>
  <c r="F841" i="1"/>
  <c r="I841" i="1"/>
  <c r="F842" i="1"/>
  <c r="I842" i="1" s="1"/>
  <c r="F843" i="1"/>
  <c r="I843" i="1"/>
  <c r="F844" i="1"/>
  <c r="I844" i="1" s="1"/>
  <c r="F845" i="1"/>
  <c r="I845" i="1"/>
  <c r="F846" i="1"/>
  <c r="I846" i="1" s="1"/>
  <c r="F847" i="1"/>
  <c r="I847" i="1"/>
  <c r="F848" i="1"/>
  <c r="I848" i="1" s="1"/>
  <c r="F849" i="1"/>
  <c r="I849" i="1"/>
  <c r="F850" i="1"/>
  <c r="I850" i="1" s="1"/>
  <c r="F851" i="1"/>
  <c r="I851" i="1"/>
  <c r="F852" i="1"/>
  <c r="I852" i="1" s="1"/>
  <c r="F853" i="1"/>
  <c r="I853" i="1"/>
  <c r="F854" i="1"/>
  <c r="I854" i="1" s="1"/>
  <c r="F855" i="1"/>
  <c r="I855" i="1"/>
  <c r="F856" i="1"/>
  <c r="I856" i="1" s="1"/>
  <c r="F857" i="1"/>
  <c r="I857" i="1"/>
  <c r="F858" i="1"/>
  <c r="I858" i="1" s="1"/>
  <c r="F859" i="1"/>
  <c r="I859" i="1"/>
  <c r="F860" i="1"/>
  <c r="I860" i="1" s="1"/>
  <c r="F861" i="1"/>
  <c r="I861" i="1"/>
  <c r="F862" i="1"/>
  <c r="I862" i="1" s="1"/>
  <c r="F863" i="1"/>
  <c r="I863" i="1"/>
  <c r="F864" i="1"/>
  <c r="I864" i="1" s="1"/>
  <c r="F865" i="1"/>
  <c r="I865" i="1"/>
  <c r="F866" i="1"/>
  <c r="I866" i="1" s="1"/>
  <c r="F867" i="1"/>
  <c r="I867" i="1"/>
  <c r="F868" i="1"/>
  <c r="I868" i="1" s="1"/>
  <c r="F869" i="1"/>
  <c r="I869" i="1"/>
  <c r="F870" i="1"/>
  <c r="I870" i="1" s="1"/>
  <c r="F871" i="1"/>
  <c r="I871" i="1"/>
  <c r="F872" i="1"/>
  <c r="I872" i="1" s="1"/>
  <c r="F873" i="1"/>
  <c r="I873" i="1"/>
  <c r="F874" i="1"/>
  <c r="I874" i="1" s="1"/>
  <c r="F875" i="1"/>
  <c r="I875" i="1"/>
  <c r="F876" i="1"/>
  <c r="I876" i="1" s="1"/>
  <c r="F877" i="1"/>
  <c r="I877" i="1"/>
  <c r="F878" i="1"/>
  <c r="I878" i="1" s="1"/>
  <c r="F879" i="1"/>
  <c r="I879" i="1"/>
  <c r="F880" i="1"/>
  <c r="I880" i="1" s="1"/>
  <c r="F881" i="1"/>
  <c r="I881" i="1"/>
  <c r="F882" i="1"/>
  <c r="I882" i="1" s="1"/>
  <c r="F883" i="1"/>
  <c r="I883" i="1"/>
  <c r="F884" i="1"/>
  <c r="I884" i="1" s="1"/>
  <c r="F885" i="1"/>
  <c r="I885" i="1"/>
  <c r="F886" i="1"/>
  <c r="I886" i="1" s="1"/>
  <c r="F887" i="1"/>
  <c r="I887" i="1"/>
  <c r="F888" i="1"/>
  <c r="I888" i="1" s="1"/>
  <c r="F889" i="1"/>
  <c r="I889" i="1"/>
  <c r="F890" i="1"/>
  <c r="I890" i="1" s="1"/>
  <c r="F891" i="1"/>
  <c r="I891" i="1"/>
  <c r="F892" i="1"/>
  <c r="I892" i="1" s="1"/>
  <c r="F893" i="1"/>
  <c r="I893" i="1"/>
  <c r="F894" i="1"/>
  <c r="I894" i="1" s="1"/>
  <c r="F895" i="1"/>
  <c r="I895" i="1"/>
  <c r="F896" i="1"/>
  <c r="I896" i="1" s="1"/>
  <c r="F897" i="1"/>
  <c r="I897" i="1"/>
  <c r="F898" i="1"/>
  <c r="I898" i="1" s="1"/>
  <c r="F899" i="1"/>
  <c r="I899" i="1"/>
  <c r="F900" i="1"/>
  <c r="I900" i="1" s="1"/>
  <c r="F901" i="1"/>
  <c r="I901" i="1"/>
  <c r="F902" i="1"/>
  <c r="I902" i="1" s="1"/>
  <c r="F903" i="1"/>
  <c r="I903" i="1"/>
  <c r="F904" i="1"/>
  <c r="I904" i="1" s="1"/>
  <c r="F905" i="1"/>
  <c r="I905" i="1"/>
  <c r="F906" i="1"/>
  <c r="I906" i="1" s="1"/>
  <c r="F907" i="1"/>
  <c r="I907" i="1"/>
  <c r="F908" i="1"/>
  <c r="I908" i="1" s="1"/>
  <c r="F909" i="1"/>
  <c r="I909" i="1"/>
  <c r="F910" i="1"/>
  <c r="I910" i="1" s="1"/>
  <c r="F911" i="1"/>
  <c r="I911" i="1"/>
  <c r="F912" i="1"/>
  <c r="I912" i="1" s="1"/>
  <c r="F913" i="1"/>
  <c r="I913" i="1"/>
  <c r="F914" i="1"/>
  <c r="I914" i="1" s="1"/>
  <c r="F915" i="1"/>
  <c r="I915" i="1"/>
  <c r="F916" i="1"/>
  <c r="I916" i="1" s="1"/>
  <c r="F917" i="1"/>
  <c r="I917" i="1"/>
  <c r="F918" i="1"/>
  <c r="I918" i="1" s="1"/>
  <c r="F919" i="1"/>
  <c r="I919" i="1"/>
  <c r="F920" i="1"/>
  <c r="I920" i="1" s="1"/>
  <c r="F921" i="1"/>
  <c r="I921" i="1"/>
  <c r="F922" i="1"/>
  <c r="I922" i="1" s="1"/>
  <c r="F923" i="1"/>
  <c r="I923" i="1"/>
  <c r="F924" i="1"/>
  <c r="I924" i="1" s="1"/>
  <c r="F925" i="1"/>
  <c r="I925" i="1"/>
  <c r="F926" i="1"/>
  <c r="I926" i="1" s="1"/>
  <c r="F927" i="1"/>
  <c r="I927" i="1"/>
  <c r="F928" i="1"/>
  <c r="I928" i="1" s="1"/>
  <c r="F929" i="1"/>
  <c r="I929" i="1"/>
  <c r="F930" i="1"/>
  <c r="I930" i="1" s="1"/>
  <c r="F931" i="1"/>
  <c r="I931" i="1"/>
  <c r="F932" i="1"/>
  <c r="I932" i="1" s="1"/>
  <c r="F933" i="1"/>
  <c r="I933" i="1"/>
  <c r="F934" i="1"/>
  <c r="I934" i="1" s="1"/>
  <c r="F935" i="1"/>
  <c r="I935" i="1"/>
  <c r="F936" i="1"/>
  <c r="I936" i="1" s="1"/>
  <c r="F937" i="1"/>
  <c r="I937" i="1"/>
  <c r="F938" i="1"/>
  <c r="I938" i="1" s="1"/>
  <c r="F939" i="1"/>
  <c r="I939" i="1"/>
  <c r="F940" i="1"/>
  <c r="I940" i="1" s="1"/>
  <c r="F941" i="1"/>
  <c r="I941" i="1"/>
  <c r="F942" i="1"/>
  <c r="I942" i="1" s="1"/>
  <c r="F943" i="1"/>
  <c r="I943" i="1"/>
  <c r="F944" i="1"/>
  <c r="I944" i="1" s="1"/>
  <c r="F945" i="1"/>
  <c r="I945" i="1"/>
  <c r="F946" i="1"/>
  <c r="I946" i="1" s="1"/>
  <c r="F947" i="1"/>
  <c r="I947" i="1"/>
  <c r="F948" i="1"/>
  <c r="I948" i="1" s="1"/>
  <c r="F949" i="1"/>
  <c r="I949" i="1"/>
  <c r="F950" i="1"/>
  <c r="I950" i="1" s="1"/>
  <c r="F951" i="1"/>
  <c r="I951" i="1"/>
  <c r="F952" i="1"/>
  <c r="I952" i="1" s="1"/>
  <c r="F953" i="1"/>
  <c r="I953" i="1"/>
  <c r="F954" i="1"/>
  <c r="I954" i="1" s="1"/>
  <c r="F955" i="1"/>
  <c r="I955" i="1"/>
  <c r="F956" i="1"/>
  <c r="I956" i="1" s="1"/>
  <c r="F957" i="1"/>
  <c r="I957" i="1"/>
  <c r="F958" i="1"/>
  <c r="I958" i="1" s="1"/>
  <c r="F959" i="1"/>
  <c r="I959" i="1"/>
  <c r="F960" i="1"/>
  <c r="I960" i="1" s="1"/>
  <c r="F961" i="1"/>
  <c r="I961" i="1"/>
  <c r="F962" i="1"/>
  <c r="I962" i="1" s="1"/>
  <c r="F963" i="1"/>
  <c r="I963" i="1"/>
  <c r="F964" i="1"/>
  <c r="I964" i="1" s="1"/>
  <c r="F965" i="1"/>
  <c r="I965" i="1"/>
  <c r="F966" i="1"/>
  <c r="I966" i="1" s="1"/>
  <c r="F967" i="1"/>
  <c r="I967" i="1"/>
  <c r="F968" i="1"/>
  <c r="I968" i="1" s="1"/>
  <c r="F969" i="1"/>
  <c r="I969" i="1"/>
  <c r="F970" i="1"/>
  <c r="I970" i="1" s="1"/>
  <c r="F971" i="1"/>
  <c r="I971" i="1"/>
  <c r="F972" i="1"/>
  <c r="I972" i="1" s="1"/>
  <c r="F973" i="1"/>
  <c r="I973" i="1"/>
  <c r="F974" i="1"/>
  <c r="I974" i="1" s="1"/>
  <c r="F975" i="1"/>
  <c r="I975" i="1"/>
  <c r="F976" i="1"/>
  <c r="I976" i="1" s="1"/>
  <c r="F977" i="1"/>
  <c r="I977" i="1"/>
  <c r="F978" i="1"/>
  <c r="I978" i="1" s="1"/>
  <c r="F979" i="1"/>
  <c r="I979" i="1"/>
  <c r="F980" i="1"/>
  <c r="I980" i="1" s="1"/>
  <c r="F981" i="1"/>
  <c r="I981" i="1"/>
  <c r="F982" i="1"/>
  <c r="I982" i="1" s="1"/>
  <c r="F983" i="1"/>
  <c r="I983" i="1"/>
  <c r="F984" i="1"/>
  <c r="I984" i="1" s="1"/>
  <c r="F985" i="1"/>
  <c r="I985" i="1"/>
  <c r="F986" i="1"/>
  <c r="I986" i="1" s="1"/>
  <c r="F987" i="1"/>
  <c r="I987" i="1"/>
  <c r="F988" i="1"/>
  <c r="I988" i="1" s="1"/>
  <c r="F989" i="1"/>
  <c r="I989" i="1"/>
  <c r="F990" i="1"/>
  <c r="I990" i="1" s="1"/>
  <c r="F991" i="1"/>
  <c r="I991" i="1"/>
  <c r="F992" i="1"/>
  <c r="I992" i="1" s="1"/>
  <c r="F993" i="1"/>
  <c r="I993" i="1"/>
  <c r="F994" i="1"/>
  <c r="I994" i="1" s="1"/>
  <c r="F995" i="1"/>
  <c r="I995" i="1"/>
  <c r="F996" i="1"/>
  <c r="I996" i="1" s="1"/>
  <c r="F997" i="1"/>
  <c r="I997" i="1"/>
  <c r="F998" i="1"/>
  <c r="I998" i="1" s="1"/>
  <c r="F999" i="1"/>
  <c r="I999" i="1"/>
  <c r="F1000" i="1"/>
  <c r="I1000" i="1" s="1"/>
  <c r="F1001" i="1"/>
  <c r="I1001" i="1"/>
  <c r="F2" i="1"/>
  <c r="I2" i="1" s="1"/>
  <c r="L2" i="8"/>
  <c r="R2" i="8"/>
  <c r="I2" i="8"/>
  <c r="H2" i="8"/>
  <c r="S2" i="8"/>
  <c r="J2" i="8"/>
  <c r="P2" i="8"/>
  <c r="T2" i="8"/>
  <c r="Q2" i="8"/>
  <c r="G2" i="8"/>
  <c r="H13" i="9" l="1"/>
  <c r="G13" i="9"/>
  <c r="F13" i="9"/>
  <c r="E2" i="9"/>
  <c r="H2" i="9" l="1"/>
  <c r="F2" i="9"/>
  <c r="G2" i="9"/>
</calcChain>
</file>

<file path=xl/sharedStrings.xml><?xml version="1.0" encoding="utf-8"?>
<sst xmlns="http://schemas.openxmlformats.org/spreadsheetml/2006/main" count="9146" uniqueCount="2118">
  <si>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</si>
  <si>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</si>
  <si>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</si>
  <si>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</si>
  <si>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</si>
  <si>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</si>
  <si>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</si>
  <si>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</si>
  <si>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</si>
  <si>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</si>
  <si>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</si>
  <si>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</si>
  <si>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</si>
  <si>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</si>
  <si>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</si>
  <si>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</si>
  <si>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</si>
  <si>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</si>
  <si>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</si>
  <si>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</si>
  <si>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</si>
  <si>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</si>
  <si>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</si>
  <si>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</si>
  <si>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</si>
  <si>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</si>
  <si>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</si>
  <si>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</si>
  <si>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</si>
  <si>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</si>
  <si>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</si>
  <si>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</si>
  <si>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</si>
  <si>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</si>
  <si>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</si>
  <si>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</si>
  <si>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</si>
  <si>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</si>
  <si>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</si>
  <si>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</si>
  <si>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</si>
  <si>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</si>
  <si>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</si>
  <si>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</si>
  <si>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</si>
  <si>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</si>
  <si>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</si>
  <si>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</si>
  <si>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</si>
  <si>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</si>
  <si>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</si>
  <si>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</si>
  <si>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</si>
  <si>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</si>
  <si>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</si>
  <si>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</si>
  <si>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</si>
  <si>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</si>
  <si>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</si>
  <si>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</si>
  <si>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</si>
  <si>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</si>
  <si>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</si>
  <si>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</si>
  <si>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</si>
  <si>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</si>
  <si>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</si>
  <si>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</si>
  <si>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</si>
  <si>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</si>
  <si>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</si>
  <si>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</si>
  <si>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</si>
  <si>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</si>
  <si>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</si>
  <si>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</si>
  <si>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</si>
  <si>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</si>
  <si>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</si>
  <si>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</si>
  <si>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</si>
  <si>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</si>
  <si>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</si>
  <si>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</si>
  <si>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</si>
  <si>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</si>
  <si>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</si>
  <si>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</si>
  <si>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</si>
  <si>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</si>
  <si>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</si>
  <si>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</si>
  <si>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</si>
  <si>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</si>
  <si>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</si>
  <si>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</si>
  <si>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</si>
  <si>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</si>
  <si>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</si>
  <si>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</si>
  <si>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</si>
  <si>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</si>
  <si>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</si>
  <si>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</si>
  <si>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</si>
  <si>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</si>
  <si>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</si>
  <si>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</si>
  <si>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</si>
  <si>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</si>
  <si>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</si>
  <si>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</si>
  <si>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</si>
  <si>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</si>
  <si>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</si>
  <si>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</si>
  <si>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</si>
  <si>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</si>
  <si>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</si>
  <si>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</si>
  <si>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</si>
  <si>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</si>
  <si>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</si>
  <si>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</si>
  <si>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</si>
  <si>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</si>
  <si>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</si>
  <si>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</si>
  <si>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</si>
  <si>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</si>
  <si>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</si>
  <si>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</si>
  <si>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</si>
  <si>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</si>
  <si>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</si>
  <si>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</si>
  <si>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</si>
  <si>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</si>
  <si>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</si>
  <si>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</si>
  <si>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</si>
  <si>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</si>
  <si>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</si>
  <si>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</si>
  <si>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</si>
  <si>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</si>
  <si>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</si>
  <si>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</si>
  <si>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</si>
  <si>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</si>
  <si>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</si>
  <si>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</si>
  <si>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</si>
  <si>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</si>
  <si>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</si>
  <si>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</si>
  <si>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</si>
  <si>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</si>
  <si>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</si>
  <si>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</si>
  <si>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</si>
  <si>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</si>
  <si>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</si>
  <si>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</si>
  <si>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</si>
  <si>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</si>
  <si>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</si>
  <si>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</si>
  <si>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</si>
  <si>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</si>
  <si>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</si>
  <si>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</si>
  <si>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</si>
  <si>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</si>
  <si>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</si>
  <si>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</si>
  <si>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</si>
  <si>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</si>
  <si>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</si>
  <si>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</si>
  <si>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</si>
  <si>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</si>
  <si>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</si>
  <si>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</si>
  <si>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</si>
  <si>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</si>
  <si>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</si>
  <si>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</si>
  <si>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</si>
  <si>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</si>
  <si>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</si>
  <si>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</si>
  <si>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</si>
  <si>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</si>
  <si>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</si>
  <si>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</si>
  <si>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</si>
  <si>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</si>
  <si>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</si>
  <si>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</si>
  <si>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</si>
  <si>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</si>
  <si>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</si>
  <si>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</si>
  <si>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</si>
  <si>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</si>
  <si>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</si>
  <si>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</si>
  <si>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</si>
  <si>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</si>
  <si>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</si>
  <si>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</si>
  <si>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</si>
  <si>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</si>
  <si>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</si>
  <si>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</si>
  <si>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</si>
  <si>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</si>
  <si>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</si>
  <si>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</si>
  <si>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</si>
  <si>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</si>
  <si>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</si>
  <si>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</si>
  <si>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</si>
  <si>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</si>
  <si>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</si>
  <si>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</si>
  <si>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</si>
  <si>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</si>
  <si>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</si>
  <si>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</si>
  <si>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</si>
  <si>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</si>
  <si>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</si>
  <si>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</si>
  <si>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</si>
  <si>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</si>
  <si>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</si>
  <si>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</si>
  <si>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</si>
  <si>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</si>
  <si>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</si>
  <si>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</si>
  <si>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</si>
  <si>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</si>
  <si>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</si>
  <si>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</si>
  <si>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</si>
  <si>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</si>
  <si>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</si>
  <si>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</si>
  <si>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</si>
  <si>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</si>
  <si>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</si>
  <si>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</si>
  <si>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</si>
  <si>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</si>
  <si>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</si>
  <si>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</si>
  <si>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</si>
  <si>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</si>
  <si>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</si>
  <si>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</si>
  <si>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</si>
  <si>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</si>
  <si>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</si>
  <si>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</si>
  <si>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</si>
  <si>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</si>
  <si>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</si>
  <si>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</si>
  <si>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</si>
  <si>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</si>
  <si>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</si>
  <si>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</si>
  <si>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</si>
  <si>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</si>
  <si>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</si>
  <si>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</si>
  <si>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</si>
  <si>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</si>
  <si>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</si>
  <si>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</si>
  <si>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</si>
  <si>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</si>
  <si>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</si>
  <si>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</si>
  <si>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</si>
  <si>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</si>
  <si>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</si>
  <si>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</si>
  <si>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</si>
  <si>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</si>
  <si>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</si>
  <si>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</si>
  <si>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</si>
  <si>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</si>
  <si>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</si>
  <si>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</si>
  <si>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</si>
  <si>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</si>
  <si>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</si>
  <si>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</si>
  <si>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</si>
  <si>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</si>
  <si>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</si>
  <si>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</si>
  <si>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</si>
  <si>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</si>
  <si>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</si>
  <si>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</si>
  <si>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</si>
  <si>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</si>
  <si>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</si>
  <si>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</si>
  <si>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</si>
  <si>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</si>
  <si>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</si>
  <si>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</si>
  <si>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</si>
  <si>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</si>
  <si>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</si>
  <si>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</si>
  <si>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</si>
  <si>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</si>
  <si>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</si>
  <si>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</si>
  <si>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</si>
  <si>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</si>
  <si>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</si>
  <si>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</si>
  <si>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</si>
  <si>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</si>
  <si>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</si>
  <si>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</si>
  <si>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</si>
  <si>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</si>
  <si>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</si>
  <si>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</si>
  <si>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</si>
  <si>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</si>
  <si>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</si>
  <si>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</si>
  <si>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</si>
  <si>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</si>
  <si>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</si>
  <si>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</si>
  <si>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</si>
  <si>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</si>
  <si>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</si>
  <si>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</si>
  <si>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</si>
  <si>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</si>
  <si>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</si>
  <si>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</si>
  <si>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</si>
  <si>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</si>
  <si>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</si>
  <si>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</si>
  <si>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</si>
  <si>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</si>
  <si>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</si>
  <si>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</si>
  <si>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</si>
  <si>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</si>
  <si>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</si>
  <si>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</si>
  <si>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</si>
  <si>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</si>
  <si>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</si>
  <si>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</si>
  <si>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</si>
  <si>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</si>
  <si>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</si>
  <si>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</si>
  <si>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</si>
  <si>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</si>
  <si>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</si>
  <si>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</si>
  <si>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</si>
  <si>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</si>
  <si>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</si>
  <si>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</si>
  <si>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</si>
  <si>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</si>
  <si>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</si>
  <si>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</si>
  <si>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</si>
  <si>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</si>
  <si>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</si>
  <si>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</si>
  <si>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</si>
  <si>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</si>
  <si>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</si>
  <si>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</si>
  <si>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</si>
  <si>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</si>
  <si>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</si>
  <si>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</si>
  <si>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</si>
  <si>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</si>
  <si>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</si>
  <si>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</si>
  <si>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</si>
  <si>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</si>
  <si>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</si>
  <si>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</si>
  <si>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</si>
  <si>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</si>
  <si>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</si>
  <si>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</si>
  <si>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</si>
  <si>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</si>
  <si>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</si>
  <si>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</si>
  <si>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</si>
  <si>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</si>
  <si>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</si>
  <si>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</si>
  <si>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</si>
  <si>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</si>
  <si>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</si>
  <si>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</si>
  <si>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</si>
  <si>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</si>
  <si>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</si>
  <si>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</si>
  <si>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</si>
  <si>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</si>
  <si>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</si>
  <si>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</si>
  <si>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</si>
  <si>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</si>
  <si>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</si>
  <si>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</si>
  <si>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</si>
  <si>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</si>
  <si>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</si>
  <si>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</si>
  <si>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</si>
  <si>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</si>
  <si>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</si>
  <si>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</si>
  <si>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</si>
  <si>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</si>
  <si>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</si>
  <si>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</si>
  <si>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</si>
  <si>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</si>
  <si>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</si>
  <si>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</si>
  <si>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</si>
  <si>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</si>
  <si>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</si>
  <si>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</si>
  <si>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</si>
  <si>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</si>
  <si>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</si>
  <si>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</si>
  <si>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</si>
  <si>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</si>
  <si>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</si>
  <si>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</si>
  <si>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</si>
  <si>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</si>
  <si>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</si>
  <si>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</si>
  <si>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</si>
  <si>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</si>
  <si>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</si>
  <si>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</si>
  <si>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</si>
  <si>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</si>
  <si>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</si>
  <si>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</si>
  <si>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</si>
  <si>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</si>
  <si>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</si>
  <si>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</si>
  <si>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</si>
  <si>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</si>
  <si>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</si>
  <si>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</si>
  <si>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</si>
  <si>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</si>
  <si>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</si>
  <si>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</si>
  <si>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</si>
  <si>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</si>
  <si>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</si>
  <si>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</si>
  <si>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</si>
  <si>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</si>
  <si>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</si>
  <si>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</si>
  <si>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</si>
  <si>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</si>
  <si>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</si>
  <si>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</si>
  <si>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</si>
  <si>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</si>
  <si>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</si>
  <si>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</si>
  <si>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</si>
  <si>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</si>
  <si>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</si>
  <si>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</si>
  <si>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</si>
  <si>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</si>
  <si>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</si>
  <si>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</si>
  <si>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</si>
  <si>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</si>
  <si>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</si>
  <si>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</si>
  <si>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</si>
  <si>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</si>
  <si>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</si>
  <si>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</si>
  <si>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</si>
  <si>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</si>
  <si>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</si>
  <si>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</si>
  <si>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</si>
  <si>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</si>
  <si>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</si>
  <si>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</si>
  <si>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</si>
  <si>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</si>
  <si>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</si>
  <si>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</si>
  <si>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</si>
  <si>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</si>
  <si>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</si>
  <si>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</si>
  <si>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</si>
  <si>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</si>
  <si>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</si>
  <si>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</si>
  <si>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</si>
  <si>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</si>
  <si>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</si>
  <si>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</si>
  <si>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</si>
  <si>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</si>
  <si>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</si>
  <si>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</si>
  <si>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</si>
  <si>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</si>
  <si>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</si>
  <si>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</si>
  <si>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</si>
  <si>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</si>
  <si>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</si>
  <si>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</si>
  <si>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</si>
  <si>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</si>
  <si>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</si>
  <si>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</si>
  <si>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</si>
  <si>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</si>
  <si>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</si>
  <si>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</si>
  <si>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</si>
  <si>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</si>
  <si>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</si>
  <si>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</si>
  <si>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</si>
  <si>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</si>
  <si>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</si>
  <si>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</si>
  <si>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</si>
  <si>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</si>
  <si>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</si>
  <si>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</si>
  <si>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</si>
  <si>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</si>
  <si>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</si>
  <si>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</si>
  <si>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</si>
  <si>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</si>
  <si>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</si>
  <si>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</si>
  <si>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</si>
  <si>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</si>
  <si>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</si>
  <si>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</si>
  <si>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</si>
  <si>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</si>
  <si>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</si>
  <si>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</si>
  <si>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</si>
  <si>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</si>
  <si>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</si>
  <si>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</si>
  <si>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</si>
  <si>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</si>
  <si>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</si>
  <si>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</si>
  <si>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</si>
  <si>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</si>
  <si>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</si>
  <si>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</si>
  <si>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</si>
  <si>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</si>
  <si>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</si>
  <si>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</si>
  <si>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</si>
  <si>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</si>
  <si>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</si>
  <si>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</si>
  <si>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</si>
  <si>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</si>
  <si>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</si>
  <si>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</si>
  <si>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</si>
  <si>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</si>
  <si>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</si>
  <si>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</si>
  <si>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</si>
  <si>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</si>
  <si>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</si>
  <si>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</si>
  <si>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</si>
  <si>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</si>
  <si>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</si>
  <si>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</si>
  <si>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</si>
  <si>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</si>
  <si>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</si>
  <si>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</si>
  <si>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</si>
  <si>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</si>
  <si>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</si>
  <si>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</si>
  <si>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</si>
  <si>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</si>
  <si>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</si>
  <si>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</si>
  <si>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</si>
  <si>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</si>
  <si>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</si>
  <si>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</si>
  <si>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</si>
  <si>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</si>
  <si>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</si>
  <si>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</si>
  <si>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</si>
  <si>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</si>
  <si>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</si>
  <si>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</si>
  <si>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</si>
  <si>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</si>
  <si>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</si>
  <si>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</si>
  <si>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</si>
  <si>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</si>
  <si>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</si>
  <si>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</si>
  <si>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</si>
  <si>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</si>
  <si>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</si>
  <si>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</si>
  <si>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</si>
  <si>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</si>
  <si>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</si>
  <si>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</si>
  <si>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</si>
  <si>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</si>
  <si>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</si>
  <si>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</si>
  <si>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</si>
  <si>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</si>
  <si>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</si>
  <si>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</si>
  <si>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</si>
  <si>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</si>
  <si>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</si>
  <si>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</si>
  <si>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</si>
  <si>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</si>
  <si>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</si>
  <si>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</si>
  <si>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</si>
  <si>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</si>
  <si>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</si>
  <si>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</si>
  <si>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</si>
  <si>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</si>
  <si>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</si>
  <si>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</si>
  <si>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</si>
  <si>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</si>
  <si>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</si>
  <si>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</si>
  <si>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</si>
  <si>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</si>
  <si>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</si>
  <si>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</si>
  <si>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</si>
  <si>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</si>
  <si>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</si>
  <si>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</si>
  <si>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</si>
  <si>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</si>
  <si>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</si>
  <si>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</si>
  <si>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</si>
  <si>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</si>
  <si>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</si>
  <si>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</si>
  <si>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</si>
  <si>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</si>
  <si>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</si>
  <si>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</si>
  <si>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</si>
  <si>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</si>
  <si>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</si>
  <si>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</si>
  <si>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</si>
  <si>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</si>
  <si>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</si>
  <si>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</si>
  <si>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</si>
  <si>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</si>
  <si>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</si>
  <si>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</si>
  <si>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</si>
  <si>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</si>
  <si>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</si>
  <si>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</si>
  <si>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</si>
  <si>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</si>
  <si>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</si>
  <si>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</si>
  <si>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</si>
  <si>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</si>
  <si>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</si>
  <si>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</si>
  <si>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</si>
  <si>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</si>
  <si>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</si>
  <si>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</si>
  <si>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</si>
  <si>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</si>
  <si>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</si>
  <si>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</si>
  <si>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</si>
  <si>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</si>
  <si>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</si>
  <si>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</si>
  <si>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</si>
  <si>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</si>
  <si>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</si>
  <si>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</si>
  <si>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</si>
  <si>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</si>
  <si>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</si>
  <si>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</si>
  <si>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</si>
  <si>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</si>
  <si>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</si>
  <si>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</si>
  <si>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</si>
  <si>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</si>
  <si>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</si>
  <si>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</si>
  <si>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</si>
  <si>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</si>
  <si>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</si>
  <si>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</si>
  <si>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</si>
  <si>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</si>
  <si>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</si>
  <si>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</si>
  <si>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</si>
  <si>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</si>
  <si>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</si>
  <si>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</si>
  <si>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</si>
  <si>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</si>
  <si>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</si>
  <si>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</si>
  <si>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</si>
  <si>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</si>
  <si>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</si>
  <si>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</si>
  <si>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</si>
  <si>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</si>
  <si>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</si>
  <si>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</si>
  <si>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</si>
  <si>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</si>
  <si>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</si>
  <si>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</si>
  <si>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</si>
  <si>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</si>
  <si>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</si>
  <si>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</si>
  <si>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</si>
  <si>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</si>
  <si>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</si>
  <si>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</si>
  <si>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</si>
  <si>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</si>
  <si>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</si>
  <si>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</si>
  <si>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</si>
  <si>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</si>
  <si>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</si>
  <si>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</si>
  <si>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</si>
  <si>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</si>
  <si>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</si>
  <si>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</si>
  <si>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</si>
  <si>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</si>
  <si>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</si>
  <si>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</si>
  <si>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</si>
  <si>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</si>
  <si>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</si>
  <si>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</si>
  <si>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</si>
  <si>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</si>
  <si>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</si>
  <si>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</si>
  <si>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</si>
  <si>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</si>
  <si>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</si>
  <si>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</si>
  <si>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</si>
  <si>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</si>
  <si>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</si>
  <si>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</si>
  <si>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</si>
  <si>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</si>
  <si>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</si>
  <si>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</si>
  <si>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</si>
  <si>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</si>
  <si>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</si>
  <si>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</si>
  <si>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</si>
  <si>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</si>
  <si>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</si>
  <si>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</si>
  <si>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</si>
  <si>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</si>
  <si>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</si>
  <si>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</si>
  <si>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</si>
  <si>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</si>
  <si>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</si>
  <si>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</si>
  <si>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</si>
  <si>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</si>
  <si>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</si>
  <si>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</si>
  <si>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</si>
  <si>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</si>
  <si>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</si>
  <si>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</si>
  <si>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</si>
  <si>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</si>
  <si>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</si>
  <si>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</si>
  <si>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</si>
  <si>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</si>
  <si>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</si>
  <si>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</si>
  <si>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</si>
  <si>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</si>
  <si>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</si>
  <si>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</si>
  <si>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</si>
  <si>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</si>
  <si>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</si>
  <si>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</si>
  <si>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</si>
  <si>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</si>
  <si>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</si>
  <si>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</si>
  <si>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</si>
  <si>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</si>
  <si>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</si>
  <si>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</si>
  <si>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</si>
  <si>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</si>
  <si>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</si>
  <si>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</si>
  <si>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</si>
  <si>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</si>
  <si>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</si>
  <si>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</si>
  <si>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</si>
  <si>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</si>
  <si>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</si>
  <si>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</si>
  <si>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</si>
  <si>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</si>
  <si>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</si>
  <si>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</si>
  <si>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</si>
  <si>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</si>
  <si>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</si>
  <si>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</si>
  <si>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</si>
  <si>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</si>
  <si>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</si>
  <si>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</si>
  <si>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</si>
  <si>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</si>
  <si>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</si>
  <si>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</si>
  <si>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</si>
  <si>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</si>
  <si>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</si>
  <si>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</si>
  <si>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</si>
  <si>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</si>
  <si>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</si>
  <si>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</si>
  <si>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</si>
  <si>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</si>
  <si>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</si>
  <si>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</si>
  <si>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</si>
  <si>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</si>
  <si>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</si>
  <si>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</si>
  <si>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</si>
  <si>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</si>
  <si>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</si>
  <si>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</si>
  <si>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</si>
  <si>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</si>
  <si>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</si>
  <si>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</si>
  <si>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</si>
  <si>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</si>
  <si>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</si>
  <si>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</si>
  <si>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</si>
  <si>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</si>
  <si>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</si>
  <si>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</si>
  <si>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</si>
  <si>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</si>
  <si>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</si>
  <si>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</si>
  <si>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</si>
  <si>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</si>
  <si>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</si>
  <si>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</si>
  <si>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</si>
  <si>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</si>
  <si>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</si>
  <si>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</si>
  <si>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</si>
  <si>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</si>
  <si>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</si>
  <si>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</si>
  <si>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</si>
  <si>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</si>
  <si>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</si>
  <si>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</si>
  <si>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</si>
  <si>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</si>
  <si>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</si>
  <si>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</si>
  <si>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</si>
  <si>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</si>
  <si>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</si>
  <si>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</si>
  <si>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</si>
  <si>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</si>
  <si>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</si>
  <si>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</si>
  <si>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</si>
  <si>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</si>
  <si>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</si>
  <si>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</si>
  <si>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</si>
  <si>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</si>
  <si>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</si>
  <si>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</si>
  <si>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</si>
  <si>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</si>
  <si>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</si>
  <si>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</si>
  <si>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</si>
  <si>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</si>
  <si>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</si>
  <si>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</si>
  <si>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</si>
  <si>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</si>
  <si>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</si>
  <si>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</si>
  <si>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</si>
  <si>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</si>
  <si>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</si>
  <si>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</si>
  <si>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</si>
  <si>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</si>
  <si>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</si>
  <si>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</si>
  <si>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</si>
  <si>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</si>
  <si>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</si>
  <si>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</si>
  <si>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</si>
  <si>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</si>
  <si>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</si>
  <si>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</si>
  <si>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</si>
  <si>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</si>
  <si>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</si>
  <si>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</si>
  <si>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</si>
  <si>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</si>
  <si>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</si>
  <si>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</si>
  <si>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</si>
  <si>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</si>
  <si>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</si>
  <si>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</si>
  <si>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</si>
  <si>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</si>
  <si>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</si>
  <si>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</si>
  <si>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</si>
  <si>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</si>
  <si>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</si>
  <si>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</si>
  <si>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</si>
  <si>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</si>
  <si>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</si>
  <si>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</si>
  <si>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</si>
  <si>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</si>
  <si>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</si>
  <si>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</si>
  <si>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</si>
  <si>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</si>
  <si>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</si>
  <si>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</si>
  <si>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</si>
  <si>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</si>
  <si>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</si>
  <si>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</si>
  <si>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</si>
  <si>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</si>
  <si>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</si>
  <si>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</si>
  <si>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</si>
  <si>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</si>
  <si>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</si>
  <si>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</si>
  <si>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</si>
  <si>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</si>
  <si>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</si>
  <si>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</si>
  <si>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</si>
  <si>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</si>
  <si>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</si>
  <si>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</si>
  <si>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</si>
  <si>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</si>
  <si>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</si>
  <si>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</si>
  <si>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</si>
  <si>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</si>
  <si>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</si>
  <si>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</si>
  <si>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</si>
  <si>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</si>
  <si>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</si>
  <si>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</si>
  <si>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</si>
  <si>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</si>
  <si>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</si>
  <si>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</si>
  <si>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</si>
  <si>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</si>
  <si>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</si>
  <si>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</si>
  <si>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</si>
  <si>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</si>
  <si>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</si>
  <si>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</si>
  <si>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</si>
  <si>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</si>
  <si>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</si>
  <si>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</si>
  <si>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</si>
  <si>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</si>
  <si>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</si>
  <si>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</si>
  <si>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</si>
  <si>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</si>
  <si>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</si>
  <si>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</si>
  <si>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</si>
  <si>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</si>
  <si>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</si>
  <si>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</si>
  <si>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</si>
  <si>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</si>
  <si>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</si>
  <si>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</si>
  <si>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</si>
  <si>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</si>
  <si>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</si>
  <si>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</si>
  <si>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</si>
  <si>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</si>
  <si>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</si>
  <si>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</si>
  <si>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</si>
  <si>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</si>
  <si>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</si>
  <si>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</si>
  <si>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</si>
  <si>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</si>
  <si>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</si>
  <si>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</si>
  <si>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</si>
  <si>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</si>
  <si>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</si>
  <si>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</si>
  <si>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</si>
  <si>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</si>
  <si>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</si>
  <si>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</si>
  <si>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</si>
  <si>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</si>
  <si>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</si>
  <si>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</si>
  <si>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</si>
  <si>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</si>
  <si>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</si>
  <si>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</si>
  <si>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</si>
  <si>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</si>
  <si>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</si>
  <si>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</si>
  <si>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</si>
  <si>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</si>
  <si>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</si>
  <si>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</si>
  <si>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</si>
  <si>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</si>
  <si>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</si>
  <si>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</si>
  <si>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</si>
  <si>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</si>
  <si>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</si>
  <si>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</si>
  <si>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</si>
  <si>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</si>
  <si>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</si>
  <si>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</si>
  <si>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</si>
  <si>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</si>
  <si>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</si>
  <si>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</si>
  <si>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</si>
  <si>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</si>
  <si>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</si>
  <si>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</si>
  <si>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</si>
  <si>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</si>
  <si>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</si>
  <si>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</si>
  <si>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</si>
  <si>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</si>
  <si>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</si>
  <si>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</si>
  <si>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</si>
  <si>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</si>
  <si>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</si>
  <si>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</si>
  <si>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</si>
  <si>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</si>
  <si>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</si>
  <si>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</si>
  <si>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</si>
  <si>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</si>
  <si>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</si>
  <si>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</si>
  <si>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</si>
  <si>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</si>
  <si>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</si>
  <si>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</si>
  <si>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</si>
  <si>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</si>
  <si>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</si>
  <si>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</si>
  <si>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</si>
  <si>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</si>
  <si>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</si>
  <si>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</si>
  <si>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</si>
  <si>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</si>
  <si>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</si>
  <si>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</si>
  <si>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</si>
  <si>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</si>
  <si>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</si>
  <si>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</si>
  <si>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</si>
  <si>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</si>
  <si>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</si>
  <si>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</si>
  <si>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</si>
  <si>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</si>
  <si>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</si>
  <si>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</si>
  <si>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</si>
  <si>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</si>
  <si>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</si>
  <si>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</si>
  <si>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</si>
  <si>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</si>
  <si>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</si>
  <si>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</si>
  <si>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</si>
  <si>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</si>
  <si>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</si>
  <si>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</si>
  <si>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</si>
  <si>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</si>
  <si>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</si>
  <si>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</si>
  <si>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</si>
  <si>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</si>
  <si>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</si>
  <si>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</si>
  <si>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</si>
  <si>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</si>
  <si>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</si>
  <si>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</si>
  <si>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</si>
  <si>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</si>
  <si>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</si>
  <si>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</si>
  <si>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</si>
  <si>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</si>
  <si>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</si>
  <si>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</si>
  <si>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</si>
  <si>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</si>
  <si>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</si>
  <si>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</si>
  <si>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</si>
  <si>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</si>
  <si>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</si>
  <si>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</si>
  <si>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</si>
  <si>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</si>
  <si>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</si>
  <si>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</si>
  <si>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</si>
  <si>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</si>
  <si>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</si>
  <si>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</si>
  <si>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</si>
  <si>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</si>
  <si>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</si>
  <si>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</si>
  <si>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</si>
  <si>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</si>
  <si>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</si>
  <si>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</si>
  <si>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</si>
  <si>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</si>
  <si>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</si>
  <si>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</si>
  <si>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</si>
  <si>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</si>
  <si>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</si>
  <si>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</si>
  <si>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</si>
  <si>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</si>
  <si>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</si>
  <si>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</si>
  <si>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</si>
  <si>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</si>
  <si>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</si>
  <si>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</si>
  <si>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</si>
  <si>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</si>
  <si>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</si>
  <si>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</si>
  <si>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</si>
  <si>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</si>
  <si>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</si>
  <si>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</si>
  <si>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</si>
  <si>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</si>
  <si>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</si>
  <si>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</si>
  <si>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</si>
  <si>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</si>
  <si>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</si>
  <si>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</si>
  <si>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</si>
  <si>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</si>
  <si>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</si>
  <si>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</si>
  <si>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</si>
  <si>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</si>
  <si>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</si>
  <si>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</si>
  <si>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</si>
  <si>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</si>
  <si>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</si>
  <si>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</si>
  <si>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</si>
  <si>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</si>
  <si>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</si>
  <si>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</si>
  <si>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</si>
  <si>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</si>
  <si>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</si>
  <si>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</si>
  <si>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</si>
  <si>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</si>
  <si>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</si>
  <si>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</si>
  <si>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</si>
  <si>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</si>
  <si>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</si>
  <si>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</si>
  <si>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</si>
  <si>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</si>
  <si>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</si>
  <si>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</si>
  <si>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</si>
  <si>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</si>
  <si>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</si>
  <si>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</si>
  <si>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</si>
  <si>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</si>
  <si>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</si>
  <si>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</si>
  <si>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</si>
  <si>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</si>
  <si>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</si>
  <si>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</si>
  <si>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</si>
  <si>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</si>
  <si>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</si>
  <si>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</si>
  <si>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</si>
  <si>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</si>
  <si>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</si>
  <si>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</si>
  <si>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</si>
  <si>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</si>
  <si>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</si>
  <si>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</si>
  <si>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</si>
  <si>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</si>
  <si>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</si>
  <si>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</si>
  <si>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</si>
  <si>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</si>
  <si>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</si>
  <si>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</si>
  <si>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</si>
  <si>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</si>
  <si>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</si>
  <si>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</si>
  <si>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</si>
  <si>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</si>
  <si>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</si>
  <si>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</si>
  <si>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</si>
  <si>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</si>
  <si>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</si>
  <si>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</si>
  <si>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</si>
  <si>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</si>
  <si>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</si>
  <si>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</si>
  <si>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</si>
  <si>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</si>
  <si>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</si>
  <si>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</si>
  <si>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</si>
  <si>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</si>
  <si>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</si>
  <si>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</si>
  <si>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</si>
  <si>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</si>
  <si>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</si>
  <si>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</si>
  <si>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</si>
  <si>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</si>
  <si>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</si>
  <si>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</si>
  <si>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</si>
  <si>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</si>
  <si>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</si>
  <si>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</si>
  <si>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</si>
  <si>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</si>
  <si>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</si>
  <si>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</si>
  <si>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</si>
  <si>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</si>
  <si>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</si>
  <si>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</si>
  <si>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</si>
  <si>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</si>
  <si>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</si>
  <si>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</si>
  <si>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</si>
  <si>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</si>
  <si>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</si>
  <si>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</si>
  <si>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</si>
  <si>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</si>
  <si>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</si>
  <si>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</si>
  <si>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</si>
  <si>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</si>
  <si>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</si>
  <si>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</si>
  <si>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</si>
  <si>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</si>
  <si>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</si>
  <si>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</si>
  <si>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</si>
  <si>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</si>
  <si>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</si>
  <si>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</si>
  <si>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</si>
  <si>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</si>
  <si>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</si>
  <si>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</si>
  <si>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</si>
  <si>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</si>
  <si>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</si>
  <si>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</si>
  <si>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</si>
  <si>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</si>
  <si>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</si>
  <si>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</si>
  <si>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</si>
  <si>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</si>
  <si>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</si>
  <si>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</si>
  <si>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</si>
  <si>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</si>
  <si>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</si>
  <si>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</si>
  <si>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</si>
  <si>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</si>
  <si>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</si>
  <si>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</si>
  <si>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</si>
  <si>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</si>
  <si>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</si>
  <si>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</si>
  <si>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</si>
  <si>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</si>
  <si>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</si>
  <si>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</si>
  <si>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</si>
  <si>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</si>
  <si>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</si>
  <si>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</si>
  <si>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</si>
  <si>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</si>
  <si>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</si>
  <si>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</si>
  <si>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</si>
  <si>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</si>
  <si>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</si>
  <si>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</si>
  <si>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</si>
  <si>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</si>
  <si>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</si>
  <si>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</si>
  <si>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</si>
  <si>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</si>
  <si>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</si>
  <si>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</si>
  <si>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</si>
  <si>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</si>
  <si>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</si>
  <si>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</si>
  <si>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</si>
  <si>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</si>
  <si>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</si>
  <si>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</si>
  <si>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</si>
  <si>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</si>
  <si>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</si>
  <si>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</si>
  <si>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</si>
  <si>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</si>
  <si>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</si>
  <si>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</si>
  <si>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</si>
  <si>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</si>
  <si>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</si>
  <si>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</si>
  <si>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</si>
  <si>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</si>
  <si>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</si>
  <si>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</si>
  <si>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</si>
  <si>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</si>
  <si>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</si>
  <si>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</si>
  <si>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</si>
  <si>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</si>
  <si>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</si>
  <si>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</si>
  <si>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</si>
  <si>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</si>
  <si>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</si>
  <si>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</si>
  <si>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</si>
  <si>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</si>
  <si>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</si>
  <si>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</si>
  <si>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</si>
  <si>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</si>
  <si>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</si>
  <si>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</si>
  <si>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</si>
  <si>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</si>
  <si>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</si>
  <si>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</si>
  <si>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</si>
  <si>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</si>
  <si>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</si>
  <si>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</si>
  <si>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</si>
  <si>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</si>
  <si>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</si>
  <si>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</si>
  <si>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</si>
  <si>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</si>
  <si>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</si>
  <si>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</si>
  <si>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</si>
  <si>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</si>
  <si>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</si>
  <si>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</si>
  <si>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</si>
  <si>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</si>
  <si>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</si>
  <si>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</si>
  <si>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</si>
  <si>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</si>
  <si>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</si>
  <si>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</si>
  <si>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</si>
  <si>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</si>
  <si>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</si>
  <si>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</si>
  <si>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</si>
  <si>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</si>
  <si>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</si>
  <si>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</si>
  <si>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</si>
  <si>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</si>
  <si>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</si>
  <si>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</si>
  <si>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</si>
  <si>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</si>
  <si>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</si>
  <si>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</si>
  <si>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</si>
  <si>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</si>
  <si>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</si>
  <si>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</si>
  <si>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</si>
  <si>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</si>
  <si>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</si>
  <si>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</si>
  <si>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</si>
  <si>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</si>
  <si>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</si>
  <si>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</si>
  <si>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</si>
  <si>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</si>
  <si>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</si>
  <si>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</si>
  <si>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</si>
  <si>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</si>
  <si>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</si>
  <si>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</si>
  <si>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</si>
  <si>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</si>
  <si>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</si>
  <si>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</si>
  <si>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</si>
  <si>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</si>
  <si>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</si>
  <si>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</si>
  <si>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</si>
  <si>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</si>
  <si>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</si>
  <si>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</si>
  <si>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</si>
  <si>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</si>
  <si>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</si>
  <si>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</si>
  <si>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</si>
  <si>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</si>
  <si>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</si>
  <si>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</si>
  <si>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</si>
  <si>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</si>
  <si>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</si>
  <si>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</si>
  <si>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</si>
  <si>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</si>
  <si>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</si>
  <si>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</si>
  <si>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</si>
  <si>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</si>
  <si>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</si>
  <si>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</si>
  <si>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</si>
  <si>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</si>
  <si>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</si>
  <si>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</si>
  <si>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</si>
  <si>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</si>
  <si>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</si>
  <si>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</si>
  <si>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</si>
  <si>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</si>
  <si>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</si>
  <si>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</si>
  <si>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</si>
  <si>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</si>
  <si>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</si>
  <si>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</si>
  <si>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</si>
  <si>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</si>
  <si>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</si>
  <si>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</si>
  <si>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</si>
  <si>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</si>
  <si>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</si>
  <si>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</si>
  <si>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</si>
  <si>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</si>
  <si>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</si>
  <si>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</si>
  <si>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</si>
  <si>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</si>
  <si>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</si>
  <si>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</si>
  <si>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</si>
  <si>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</si>
  <si>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</si>
  <si>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</si>
  <si>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</si>
  <si>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</si>
  <si>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</si>
  <si>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</si>
  <si>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</si>
  <si>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</si>
  <si>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</si>
  <si>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</si>
  <si>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</si>
  <si>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</si>
  <si>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</si>
  <si>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</si>
  <si>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</si>
  <si>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</si>
  <si>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</si>
  <si>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</si>
  <si>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</si>
  <si>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</si>
  <si>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</si>
  <si>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</si>
  <si>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</si>
  <si>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</si>
  <si>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</si>
  <si>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</si>
  <si>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</si>
  <si>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</si>
  <si>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</si>
  <si>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</si>
  <si>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</si>
  <si>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</si>
  <si>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</si>
  <si>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</si>
  <si>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</si>
  <si>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</si>
  <si>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</si>
  <si>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</si>
  <si>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</si>
  <si>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</si>
  <si>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</si>
  <si>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</si>
  <si>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</si>
  <si>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</si>
  <si>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</si>
  <si>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</si>
  <si>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</si>
  <si>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</si>
  <si>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</si>
  <si>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</si>
  <si>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</si>
  <si>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</si>
  <si>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</si>
  <si>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</si>
  <si>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</si>
  <si>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</si>
  <si>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</si>
  <si>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</si>
  <si>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</si>
  <si>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</si>
  <si>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</si>
  <si>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</si>
  <si>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</si>
  <si>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</si>
  <si>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</si>
  <si>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</si>
  <si>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</si>
  <si>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</si>
  <si>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</si>
  <si>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</si>
  <si>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</si>
  <si>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</si>
  <si>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</si>
  <si>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</si>
  <si>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</si>
  <si>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</si>
  <si>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</si>
  <si>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</si>
  <si>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</si>
  <si>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</si>
  <si>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</si>
  <si>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</si>
  <si>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</si>
  <si>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</si>
  <si>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</si>
  <si>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</si>
  <si>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</si>
  <si>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</si>
  <si>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</si>
  <si>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</si>
  <si>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</si>
  <si>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</si>
  <si>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</si>
  <si>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</si>
  <si>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</si>
  <si>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</si>
  <si>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</si>
  <si>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</si>
  <si>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</si>
  <si>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</si>
  <si>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</si>
  <si>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</si>
  <si>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</si>
  <si>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</si>
  <si>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</si>
  <si>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</si>
  <si>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</si>
  <si>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</si>
  <si>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</si>
  <si>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</si>
  <si>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</si>
  <si>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</si>
  <si>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</si>
  <si>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</si>
  <si>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</si>
  <si>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</si>
  <si>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</si>
  <si>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</si>
  <si>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</si>
  <si>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</si>
  <si>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</si>
  <si>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</si>
  <si>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</si>
  <si>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</si>
  <si>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</si>
  <si>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</si>
  <si>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</si>
  <si>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</si>
  <si>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</si>
  <si>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</si>
  <si>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</si>
  <si>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</si>
  <si>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</si>
  <si>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</si>
  <si>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</si>
  <si>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</si>
  <si>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</si>
  <si>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</si>
  <si>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</si>
  <si>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</si>
  <si>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</si>
  <si>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</si>
  <si>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</si>
  <si>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</si>
  <si>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</si>
  <si>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</si>
  <si>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</si>
  <si>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</si>
  <si>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</si>
  <si>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</si>
  <si>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</si>
  <si>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</si>
  <si>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</si>
  <si>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</si>
  <si>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</si>
  <si>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</si>
  <si>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</si>
  <si>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</si>
  <si>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</si>
  <si>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</si>
  <si>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</si>
  <si>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</si>
  <si>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</si>
  <si>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</si>
  <si>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</si>
  <si>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</si>
  <si>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</si>
  <si>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</si>
  <si>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</si>
  <si>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</si>
  <si>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</si>
  <si>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</si>
  <si>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</si>
  <si>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</si>
  <si>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</si>
  <si>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</si>
  <si>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</si>
  <si>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</si>
  <si>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</si>
  <si>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</si>
  <si>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</si>
  <si>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</si>
  <si>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</si>
  <si>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</si>
  <si>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</si>
  <si>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</si>
  <si>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</si>
  <si>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</si>
  <si>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</si>
  <si>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</si>
  <si>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</si>
  <si>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</si>
  <si>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</si>
  <si>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</si>
  <si>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</si>
  <si>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</si>
  <si>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</si>
  <si>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</si>
  <si>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</si>
  <si>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</si>
  <si>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</si>
  <si>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</si>
  <si>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</si>
  <si>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</si>
  <si>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</si>
  <si>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</si>
  <si>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</si>
  <si>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</si>
  <si>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</si>
  <si>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</si>
  <si>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</si>
  <si>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</si>
  <si>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</si>
  <si>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</si>
  <si>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</si>
  <si>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</si>
  <si>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</si>
  <si>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</si>
  <si>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</si>
  <si>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</si>
  <si>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</si>
  <si>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</si>
  <si>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</si>
  <si>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</si>
  <si>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</si>
  <si>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</si>
  <si>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</si>
  <si>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</si>
  <si>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</si>
  <si>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</si>
  <si>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</si>
  <si>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</si>
  <si>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</si>
  <si>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</si>
  <si>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</si>
  <si>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</si>
  <si>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</si>
  <si>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</si>
  <si>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</si>
  <si>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</si>
  <si>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</si>
  <si>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</si>
  <si>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</si>
  <si>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</si>
  <si>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</si>
  <si>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</si>
  <si>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</si>
  <si>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</si>
  <si>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</si>
  <si>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</si>
  <si>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</si>
  <si>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</si>
  <si>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</si>
  <si>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</si>
  <si>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</si>
  <si>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</si>
  <si>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</si>
  <si>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</si>
  <si>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</si>
  <si>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</si>
  <si>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</si>
  <si>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</si>
  <si>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</si>
  <si>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</si>
  <si>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</si>
  <si>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</si>
  <si>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</si>
  <si>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</si>
  <si>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</si>
  <si>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</si>
  <si>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</si>
  <si>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</si>
  <si>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</si>
  <si>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</si>
  <si>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</si>
  <si>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</si>
  <si>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</si>
  <si>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</si>
  <si>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</si>
  <si>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</si>
  <si>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</si>
  <si>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</si>
  <si>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</si>
  <si>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</si>
  <si>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</si>
  <si>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</si>
  <si>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</si>
  <si>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</si>
  <si>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</si>
  <si>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</si>
  <si>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</si>
  <si>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</si>
  <si>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</si>
  <si>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</si>
  <si>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</si>
  <si>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</si>
  <si>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</si>
  <si>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</si>
  <si>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</si>
  <si>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</si>
  <si>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</si>
  <si>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</si>
  <si>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</si>
  <si>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</si>
  <si>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</si>
  <si>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</si>
  <si>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</si>
  <si>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</si>
  <si>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</si>
  <si>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</si>
  <si>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</si>
  <si>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</si>
  <si>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</si>
  <si>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</si>
  <si>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</si>
  <si>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</si>
  <si>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</si>
  <si>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</si>
  <si>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</si>
  <si>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</si>
  <si>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</si>
  <si>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</si>
  <si>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</si>
  <si>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</si>
  <si>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</si>
  <si>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</si>
  <si>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</si>
  <si>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</si>
  <si>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</si>
  <si>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</si>
  <si>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</si>
  <si>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</si>
  <si>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</si>
  <si>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</si>
  <si>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</si>
  <si>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</si>
  <si>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</si>
  <si>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</si>
  <si>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</si>
  <si>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</si>
  <si>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</si>
  <si>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</si>
  <si>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</si>
  <si>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</si>
  <si>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</si>
  <si>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</si>
  <si>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</si>
  <si>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</si>
  <si>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</si>
  <si>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</si>
  <si>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</si>
  <si>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</si>
  <si>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</si>
  <si>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</si>
  <si>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</si>
  <si>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</si>
  <si>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</si>
  <si>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</si>
  <si>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</si>
  <si>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</si>
  <si>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</si>
  <si>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</si>
  <si>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</si>
  <si>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funed</t>
  </si>
  <si>
    <t>b</t>
  </si>
  <si>
    <t xml:space="preserve">Average donation 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</si>
  <si>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</si>
  <si>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</si>
  <si>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</si>
  <si>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</si>
  <si>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</si>
  <si>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</si>
  <si>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</si>
  <si>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</si>
  <si>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</si>
  <si>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</si>
  <si>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</si>
  <si>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</si>
  <si>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</si>
  <si>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</si>
  <si>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</si>
  <si>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</si>
  <si>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</si>
  <si>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</si>
  <si>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</si>
  <si>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</si>
  <si>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</si>
  <si>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</si>
  <si>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</si>
  <si>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</si>
  <si>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</si>
  <si>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</si>
  <si>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</si>
  <si>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</si>
  <si>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</si>
  <si>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</si>
  <si>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</si>
  <si>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</si>
  <si>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</si>
  <si>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</si>
  <si>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</si>
  <si>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</si>
  <si>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(blank)</t>
  </si>
  <si>
    <t>Grand Total</t>
  </si>
  <si>
    <t>Count of name</t>
  </si>
  <si>
    <t>Row Labels</t>
  </si>
  <si>
    <t xml:space="preserve"> </t>
  </si>
  <si>
    <t xml:space="preserve">Sub-Category </t>
  </si>
  <si>
    <t xml:space="preserve">Date Created Conversion </t>
  </si>
  <si>
    <t xml:space="preserve">Date Ended Conversion 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</si>
  <si>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</si>
  <si>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</si>
  <si>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</si>
  <si>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</si>
  <si>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</si>
  <si>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</si>
  <si>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</si>
  <si>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</si>
  <si>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</si>
  <si>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</si>
  <si>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</si>
  <si>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</si>
  <si>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</si>
  <si>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 )</t>
  </si>
  <si>
    <t xml:space="preserve">Goal </t>
  </si>
  <si>
    <t xml:space="preserve">Total Projects </t>
  </si>
  <si>
    <t>Less than 1000</t>
  </si>
  <si>
    <t>1000 to 4999</t>
  </si>
  <si>
    <t>5000 to 9999</t>
  </si>
  <si>
    <t>10000 to 14999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</si>
  <si>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</si>
  <si>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</si>
  <si>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</si>
  <si>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</si>
  <si>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</si>
  <si>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</si>
  <si>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</si>
  <si>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</si>
  <si>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Mean_Backers</t>
  </si>
  <si>
    <t xml:space="preserve">Median_backers </t>
  </si>
  <si>
    <t>Minimum_backers</t>
  </si>
  <si>
    <t>Maximum_backers</t>
  </si>
  <si>
    <t>Variance of number of backers</t>
  </si>
  <si>
    <t>Standard Deviation of the number of backers</t>
  </si>
  <si>
    <t xml:space="preserve">Number Failed </t>
  </si>
  <si>
    <t>Number Cancel</t>
  </si>
  <si>
    <t>Percentage successful</t>
  </si>
  <si>
    <t xml:space="preserve">Percentage failed </t>
  </si>
  <si>
    <t xml:space="preserve">Percentage Canceled </t>
  </si>
  <si>
    <t>Number  Successful</t>
  </si>
  <si>
    <t>15000 to 199999</t>
  </si>
  <si>
    <t>25000 to 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</si>
</sst>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B050"/>
      <name val="Calibri (Body)"/>
    </font>
    <font>
      <sz val="12"/>
      <color rgb="FF00B050"/>
      <name val="Calibri (Body)"/>
    </font>
    <font>
      <sz val="12"/>
      <color rgb="FF00B050"/>
      <name val="Calibri"/>
      <family val="2"/>
      <scheme val="minor"/>
    </font>
    <font>
      <sz val="12"/>
      <color rgb="FFC00000"/>
      <name val="Calibri (Body)"/>
    </font>
    <font>
      <b/>
      <sz val="12"/>
      <color rgb="FFC00000"/>
      <name val="Calibri (Body)"/>
    </font>
    <font>
      <b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2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E74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.xlsx]Pivot Chart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1'!$B$6:$B$16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F-464D-BEA9-38D7C55CDA69}"/>
            </c:ext>
          </c:extLst>
        </c:ser>
        <c:ser>
          <c:idx val="1"/>
          <c:order val="1"/>
          <c:tx>
            <c:strRef>
              <c:f>'Pivot Chart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1'!$C$6:$C$16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F-464D-BEA9-38D7C55CDA69}"/>
            </c:ext>
          </c:extLst>
        </c:ser>
        <c:ser>
          <c:idx val="2"/>
          <c:order val="2"/>
          <c:tx>
            <c:strRef>
              <c:f>'Pivot Chart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1'!$D$6:$D$16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F-464D-BEA9-38D7C55CDA69}"/>
            </c:ext>
          </c:extLst>
        </c:ser>
        <c:ser>
          <c:idx val="3"/>
          <c:order val="3"/>
          <c:tx>
            <c:strRef>
              <c:f>'Pivot Chart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1'!$E$6:$E$16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BF-464D-BEA9-38D7C55CDA69}"/>
            </c:ext>
          </c:extLst>
        </c:ser>
        <c:ser>
          <c:idx val="4"/>
          <c:order val="4"/>
          <c:tx>
            <c:strRef>
              <c:f>'Pivot Chart 1'!$F$4:$F$5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1'!$F$6:$F$16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CBBF-464D-BEA9-38D7C55C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996767"/>
        <c:axId val="779517151"/>
      </c:barChart>
      <c:catAx>
        <c:axId val="17519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17151"/>
        <c:crosses val="autoZero"/>
        <c:auto val="1"/>
        <c:lblAlgn val="ctr"/>
        <c:lblOffset val="100"/>
        <c:noMultiLvlLbl val="0"/>
      </c:catAx>
      <c:valAx>
        <c:axId val="7795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6767"/>
        <c:crosses val="autoZero"/>
        <c:crossBetween val="between"/>
      </c:valAx>
      <c:spPr>
        <a:noFill/>
        <a:ln>
          <a:solidFill>
            <a:srgbClr val="9E744C"/>
          </a:solidFill>
        </a:ln>
        <a:effectLst/>
      </c:spPr>
    </c:plotArea>
    <c:legend>
      <c:legendPos val="r"/>
      <c:layout>
        <c:manualLayout>
          <c:xMode val="edge"/>
          <c:yMode val="edge"/>
          <c:x val="0.90339246610445878"/>
          <c:y val="0.30993257772963184"/>
          <c:w val="8.7731794250570747E-2"/>
          <c:h val="0.4335227732057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.xlsx]Piovt Chart 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'Piovt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'Piovt Chart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'Piovt Chart 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C-0A47-B9E8-05CC8548B957}"/>
            </c:ext>
          </c:extLst>
        </c:ser>
        <c:ser>
          <c:idx val="1"/>
          <c:order val="1"/>
          <c:tx>
            <c:strRef>
              <c:f>'Piovt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'Piovt Chart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'Piovt Chart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C-0A47-B9E8-05CC8548B957}"/>
            </c:ext>
          </c:extLst>
        </c:ser>
        <c:ser>
          <c:idx val="2"/>
          <c:order val="2"/>
          <c:tx>
            <c:strRef>
              <c:f>'Piovt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'Piovt Chart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'Piovt Chart 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C-0A47-B9E8-05CC8548B957}"/>
            </c:ext>
          </c:extLst>
        </c:ser>
        <c:ser>
          <c:idx val="3"/>
          <c:order val="3"/>
          <c:tx>
            <c:strRef>
              <c:f>'Piovt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'Piovt Chart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'Piovt Chart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C-0A47-B9E8-05CC8548B957}"/>
            </c:ext>
          </c:extLst>
        </c:ser>
        <c:ser>
          <c:idx val="4"/>
          <c:order val="4"/>
          <c:tx>
            <c:strRef>
              <c:f>'Piovt Chart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'Piovt Chart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'Piovt Chart 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C2AC-0A47-B9E8-05CC8548B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851599"/>
        <c:axId val="799886591"/>
      </c:barChart>
      <c:catAx>
        <c:axId val="79985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86591"/>
        <c:crosses val="autoZero"/>
        <c:auto val="1"/>
        <c:lblAlgn val="ctr"/>
        <c:lblOffset val="100"/>
        <c:noMultiLvlLbl val="0"/>
      </c:catAx>
      <c:valAx>
        <c:axId val="7998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[Module 1 .xlsx]Piov chart 3 Line 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'Piov chart 3 Line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'Piov chart 3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'Piov chart 3 Line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A-1447-B5EB-B5EF55CF83CD}"/>
            </c:ext>
          </c:extLst>
        </c:ser>
        <c:ser>
          <c:idx val="1"/>
          <c:order val="1"/>
          <c:tx>
            <c:strRef>
              <c:f>'Piov chart 3 Line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'Piov chart 3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'Piov chart 3 Line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A-1447-B5EB-B5EF55CF83CD}"/>
            </c:ext>
          </c:extLst>
        </c:ser>
        <c:ser>
          <c:idx val="2"/>
          <c:order val="2"/>
          <c:tx>
            <c:strRef>
              <c:f>'Piov chart 3 Line 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'Piov chart 3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'Piov chart 3 Line 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A-1447-B5EB-B5EF55CF83CD}"/>
            </c:ext>
          </c:extLst>
        </c:ser>
        <c:ser>
          <c:idx val="3"/>
          <c:order val="3"/>
          <c:tx>
            <c:strRef>
              <c:f>'Piov chart 3 Line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'Piov chart 3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'Piov chart 3 Line 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A-1447-B5EB-B5EF55CF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897935"/>
        <c:axId val="1079899647"/>
      </c:lineChart>
      <c:catAx>
        <c:axId val="10798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99647"/>
        <c:crosses val="autoZero"/>
        <c:auto val="1"/>
        <c:lblAlgn val="ctr"/>
        <c:lblOffset val="100"/>
        <c:noMultiLvlLbl val="0"/>
      </c:catAx>
      <c:valAx>
        <c:axId val="107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9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939800</xdr:colOff>
      <xdr:row>1</xdr:row>
      <xdr:rowOff>139700</xdr:rowOff>
    </xdr:from>
    <xdr:to>
      <xdr:col>16</xdr:col>
      <xdr:colOff>266700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C63CC-63E3-482D-32B3-4FC86143F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139701</xdr:colOff>
      <xdr:row>6</xdr:row>
      <xdr:rowOff>63500</xdr:rowOff>
    </xdr:from>
    <xdr:to>
      <xdr:col>19</xdr:col>
      <xdr:colOff>39689</xdr:colOff>
      <xdr:row>28</xdr:row>
      <xdr:rowOff>99219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3C7E3-1ACE-52E2-31C9-F422DCED1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</xdr:row>
      <xdr:rowOff>139700</xdr:rowOff>
    </xdr:from>
    <xdr:to>
      <xdr:col>14</xdr:col>
      <xdr:colOff>215900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373F0-97C1-FC27-1AF8-773325566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Gutierrez" refreshedDate="45566.609745833332" createdVersion="8" refreshedVersion="8" minRefreshableVersion="3" recordCount="1006" xr:uid="{3F570079-1ED8-5B41-BAC6-5D562A35F2FE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ed" numFmtId="1">
      <sharedItems containsString="0" containsBlank="1" containsNumber="1" minValue="0" maxValue="2338.833333333333"/>
    </cacheField>
    <cacheField name="outcome" numFmtId="14">
      <sharedItems containsNonDate="0" containsBlank="1" count="5">
        <s v="failed"/>
        <s v="successful"/>
        <s v="live"/>
        <s v="canceled"/>
        <m/>
      </sharedItems>
    </cacheField>
    <cacheField name="backers_count" numFmtId="0">
      <sharedItems containsBlank="1" containsMixedTypes="1" containsNumber="1" containsInteger="1" minValue="0" maxValue="7295"/>
    </cacheField>
    <cacheField name="Average donation " numFmtId="0">
      <sharedItems containsString="0" containsBlank="1" containsNumber="1" minValue="0" maxValue="3723.9003103180762" count="987">
        <n v="0"/>
        <n v="599"/>
        <n v="778.23939114391146"/>
        <n v="41.488095238095234"/>
        <n v="69.276315789473685"/>
        <n v="173.80921052631578"/>
        <n v="19.480769230769234"/>
        <n v="277.28888888888889"/>
        <n v="363.96639418710265"/>
        <n v="47.870967741935488"/>
        <n v="243.05769230769232"/>
        <n v="37.547619047619051"/>
        <n v="72.174603174603163"/>
        <n v="171.55952380952382"/>
        <n v="133.38475177304966"/>
        <n v="249.6539408866995"/>
        <n v="374.73529411764707"/>
        <n v="704.1956264775414"/>
        <n v="100.95604395604396"/>
        <n v="361.26479999999998"/>
        <n v="754.12139605462824"/>
        <n v="299.49627659574469"/>
        <n v="509.03553299492387"/>
        <n v="237.02222222222224"/>
        <n v="1392.9161255411254"/>
        <n v="189.71818181818182"/>
        <n v="764.09953488372093"/>
        <n v="47.475000000000001"/>
        <n v="1162.6127675840978"/>
        <n v="967.44989106753815"/>
        <n v="144.80555555555554"/>
        <n v="268"/>
        <n v="1196.9039603960396"/>
        <n v="2898.4103585657372"/>
        <n v="157.90322580645162"/>
        <n v="1057.6505976095618"/>
        <n v="86.642857142857153"/>
        <n v="123.49382716049382"/>
        <n v="229.66129032258064"/>
        <n v="69.388888888888886"/>
        <n v="183.53409090909091"/>
        <n v="161.96428571428572"/>
        <n v="332.97222222222223"/>
        <n v="3198.9695121951218"/>
        <n v="378.40625"/>
        <n v="47.84210526315789"/>
        <n v="103.39189189189189"/>
        <n v="312.13333333333333"/>
        <n v="1408.9864864864865"/>
        <n v="246.3125"/>
        <n v="1.5"/>
        <n v="779.43390259329544"/>
        <n v="54.576388888888886"/>
        <n v="174.70454545454544"/>
        <n v="104.93333333333334"/>
        <n v="154.4848484848485"/>
        <n v="153.83125000000001"/>
        <n v="208.13793103448276"/>
        <n v="219.05555555555557"/>
        <n v="201.53571428571431"/>
        <n v="872.18524416135881"/>
        <n v="1172.8729919678715"/>
        <n v="485.8"/>
        <n v="8.4255319148936181"/>
        <n v="67.821428571428569"/>
        <n v="236.07377049180326"/>
        <n v="28.53448275862069"/>
        <n v="2113.6928374655649"/>
        <n v="250.26315789473682"/>
        <n v="20.531645569620252"/>
        <n v="1299.3707031250001"/>
        <n v="92.033333333333331"/>
        <n v="362.16666666666663"/>
        <n v="374.46428571428572"/>
        <n v="103.73076923076923"/>
        <n v="160.28865979381442"/>
        <n v="881.05329536208296"/>
        <n v="51.473684210526315"/>
        <n v="315.39999999999998"/>
        <n v="453.79930795847753"/>
        <n v="382.22727272727275"/>
        <n v="318.16964285714283"/>
        <n v="838.65000000000009"/>
        <n v="518.79511278195491"/>
        <n v="253.18471337579618"/>
        <n v="101.11224489795919"/>
        <n v="185.31756756756755"/>
        <n v="771.99244332493708"/>
        <n v="186.875"/>
        <n v="174.29411764705884"/>
        <n v="92.307692307692307"/>
        <n v="363.70220349967593"/>
        <n v="378.4375"/>
        <n v="335.27435661764707"/>
        <n v="241.84482758620689"/>
        <n v="70"/>
        <n v="1274.1893830703013"/>
        <n v="519.84615384615381"/>
        <n v="626.84611451942737"/>
        <n v="180.36184210526315"/>
        <n v="1"/>
        <n v="592.72222222222217"/>
        <n v="308.83783783783781"/>
        <n v="30.805"/>
        <n v="1030.0700503355704"/>
        <n v="119.77205882352942"/>
        <n v="253.06410256410257"/>
        <n v="136.24285714285713"/>
        <n v="339.13333333333333"/>
        <n v="59.605769230769226"/>
        <n v="155.48139044943821"/>
        <n v="397.97801302931595"/>
        <n v="314.91489361702128"/>
        <n v="253.93939393939394"/>
        <n v="426.57894736842104"/>
        <n v="1695.6058788242351"/>
        <n v="80.5"/>
        <n v="224.46938775510205"/>
        <n v="92.305555555555557"/>
        <n v="184.48000000000002"/>
        <n v="965.74833555259647"/>
        <n v="561.16997792494476"/>
        <n v="1725.6838450292398"/>
        <n v="340.31119864940911"/>
        <n v="230.88461538461539"/>
        <n v="169.95283018867923"/>
        <n v="406.31659267480575"/>
        <n v="361.71075581395348"/>
        <n v="296.16713881019831"/>
        <n v="29.1013468013468"/>
        <n v="344.234375"/>
        <n v="1271.9298724954463"/>
        <n v="102.59090909090909"/>
        <n v="234.88888888888889"/>
        <n v="514.86834170854274"/>
        <n v="94.13636363636364"/>
        <n v="30.643115942028984"/>
        <n v="155.88888888888889"/>
        <n v="105.5"/>
        <n v="173.4484256243214"/>
        <n v="204.58181818181816"/>
        <n v="586.29548989113528"/>
        <n v="173.51999999999998"/>
        <n v="102.7962962962963"/>
        <n v="132.05000000000001"/>
        <n v="502.25599999999997"/>
        <n v="34.125"/>
        <n v="155.74698795180723"/>
        <n v="114.01075268817203"/>
        <n v="207.43548387096774"/>
        <n v="765.5834548104956"/>
        <n v="1899.5337349397591"/>
        <n v="2886.9920802534321"/>
        <n v="558.87828371278454"/>
        <n v="629.51111111111106"/>
        <n v="226.4697802197802"/>
        <n v="41.333333333333329"/>
        <n v="130.97619047619048"/>
        <n v="960.50575313807531"/>
        <n v="163.15625"/>
        <n v="76.590909090909093"/>
        <n v="153.36885245901641"/>
        <n v="249.62857142857143"/>
        <n v="748.0847176079734"/>
        <n v="1313.9950221238937"/>
        <n v="190.56632653061223"/>
        <n v="280.76923076923072"/>
        <n v="493.15456674473069"/>
        <n v="845.54077253218884"/>
        <n v="34.969431153641679"/>
        <n v="7.8163265306122449"/>
        <n v="54.4375"/>
        <n v="862.00723888314371"/>
        <n v="471.33333333333337"/>
        <n v="578.09575055187634"/>
        <n v="428.4173913043478"/>
        <n v="1577.7384020618556"/>
        <n v="153.10416666666666"/>
        <n v="1947.3595505617977"/>
        <n v="1207.7285714285715"/>
        <n v="98.901162790697668"/>
        <n v="2020.1623616236161"/>
        <n v="77.558823529411768"/>
        <n v="316.52777777777777"/>
        <n v="45.4"/>
        <n v="458.96734234234236"/>
        <n v="835.93687707641197"/>
        <n v="33.506097560975611"/>
        <n v="232.26267642446419"/>
        <n v="46.297297297297298"/>
        <n v="61.976190476190482"/>
        <n v="131.49647887323943"/>
        <n v="55.318181818181813"/>
        <n v="124.38028169014085"/>
        <n v="442.87658227848101"/>
        <n v="81.573170731707322"/>
        <n v="1143.6023765996345"/>
        <n v="88.779272151898738"/>
        <n v="33.388888888888886"/>
        <n v="419.09523809523807"/>
        <n v="80.415662650602414"/>
        <n v="2316.2039610840861"/>
        <n v="21.686"/>
        <n v="255.92307692307693"/>
        <n v="47.922222222222217"/>
        <n v="234.35"/>
        <n v="1077.0611985779583"/>
        <n v="414.59434447300771"/>
        <n v="146.71276595744681"/>
        <n v="859.96168582375481"/>
        <n v="159.92592592592592"/>
        <n v="2242.0819112627987"/>
        <n v="594.07142857142856"/>
        <n v="73.420918367346943"/>
        <n v="985.03533278553823"/>
        <n v="489.37673879443588"/>
        <n v="306.4736842105263"/>
        <n v="935.56354916067141"/>
        <n v="12.721518987341772"/>
        <n v="1138.812757201646"/>
        <n v="137.98958333333334"/>
        <n v="512.40549828178689"/>
        <n v="1998.8196544276457"/>
        <n v="3070.0870206489676"/>
        <n v="239.31666666666666"/>
        <n v="555.86042692939247"/>
        <n v="1293.9535895576505"/>
        <n v="1372.3446261682243"/>
        <n v="260.58333333333337"/>
        <n v="71.854166666666657"/>
        <n v="131.63235294117646"/>
        <n v="109.94736842105263"/>
        <n v="129.04"/>
        <n v="66.866279069767444"/>
        <n v="33.972151898734175"/>
        <n v="244.18817204301075"/>
        <n v="259.70833333333337"/>
        <n v="69.359375"/>
        <n v="1101.3945578231292"/>
        <n v="892.95816023738871"/>
        <n v="188.86309523809524"/>
        <n v="341.60869565217388"/>
        <n v="311.35714285714289"/>
        <n v="361.67241379310343"/>
        <n v="273.76666666666665"/>
        <n v="1408.3080808080808"/>
        <n v="214.66935483870967"/>
        <n v="3369.1626016260161"/>
        <n v="2"/>
        <n v="77.542253521126753"/>
        <n v="342.65"/>
        <n v="712.01069958847734"/>
        <n v="136.44565217391306"/>
        <n v="908.58385093167703"/>
        <n v="19.195121951219512"/>
        <n v="119"/>
        <n v="227.24"/>
        <n v="367.75"/>
        <n v="209.34920634920633"/>
        <n v="242.60083036773429"/>
        <n v="210.20588235294119"/>
        <n v="284.94827586206895"/>
        <n v="2937.3322368421054"/>
        <n v="104.5408163265306"/>
        <n v="1629.3833780160858"/>
        <n v="1500.8100649350649"/>
        <n v="114.26666666666667"/>
        <n v="169.81428571428572"/>
        <n v="958.58826912018401"/>
        <n v="31.135328562134028"/>
        <n v="1099.004892367906"/>
        <n v="209.61538461538461"/>
        <n v="23.604166666666668"/>
        <n v="178.75641025641028"/>
        <n v="114.9"/>
        <n v="574.71428571428578"/>
        <n v="208.44444444444446"/>
        <n v="358.35"/>
        <n v="487.22"/>
        <n v="1076.7604863221884"/>
        <n v="120.52380952380952"/>
        <n v="23.864197530864196"/>
        <n v="107.59693877551021"/>
        <n v="480.16666666666669"/>
        <n v="100.72301516503123"/>
        <n v="192.86507936507937"/>
        <n v="117.39285714285714"/>
        <n v="1010.625"/>
        <n v="481.20106761565836"/>
        <n v="281.80555555555554"/>
        <n v="9.910958904109588"/>
        <n v="24.192307692307693"/>
        <n v="761.33333333333337"/>
        <n v="972.82503888024883"/>
        <n v="46.475409836065573"/>
        <n v="99.118055555555557"/>
        <n v="107.95714285714286"/>
        <n v="50.210526315789473"/>
        <n v="3"/>
        <n v="819.83333333333337"/>
        <n v="138.42247043363994"/>
        <n v="57.308823529411768"/>
        <n v="344.07142857142861"/>
        <n v="185.60714285714286"/>
        <n v="7.453846153846154"/>
        <n v="395.56838905775078"/>
        <n v="438.53891708967853"/>
        <n v="75.146341463414643"/>
        <n v="18.166666666666664"/>
        <n v="162.1825396825397"/>
        <n v="2026.1142131979695"/>
        <n v="309.15909090909088"/>
        <n v="213.85714285714286"/>
        <n v="32.44736842105263"/>
        <n v="87.338541666666657"/>
        <n v="24.613636363636363"/>
        <n v="16.421052631578945"/>
        <n v="51.351190476190482"/>
        <n v="44.793838862559241"/>
        <n v="1281.0721830985915"/>
        <n v="2667.2811704834608"/>
        <n v="25.067415730337078"/>
        <n v="235.52816901408451"/>
        <n v="81.861538461538458"/>
        <n v="87.097222222222229"/>
        <n v="35.769230769230774"/>
        <n v="1287.2811550151976"/>
        <n v="116.94829424307036"/>
        <n v="784.97774480712167"/>
        <n v="316.86363636363637"/>
        <n v="334.99033816425117"/>
        <n v="188.47916666666666"/>
        <n v="649.80664652567975"/>
        <n v="1198.6426927502878"/>
        <n v="584.51626591230547"/>
        <n v="608.90952380952376"/>
        <n v="934.57163323782231"/>
        <n v="688.47578870139398"/>
        <n v="243.62129380053909"/>
        <n v="670.83464566929138"/>
        <n v="197.26096033402922"/>
        <n v="100.46111111111111"/>
        <n v="435.99164979757086"/>
        <n v="172.84739847715736"/>
        <n v="29.737500000000001"/>
        <n v="795.88888888888891"/>
        <n v="1777.3851758793969"/>
        <n v="488.03705752212392"/>
        <n v="1070.3535762483132"/>
        <n v="33.946428571428569"/>
        <n v="1056.7991071428571"/>
        <n v="101.86885245901638"/>
        <n v="72.48684210526315"/>
        <n v="38.446236559139784"/>
        <n v="112.95652173913044"/>
        <n v="17.407216494845361"/>
        <n v="242.85"/>
        <n v="1550.675879396985"/>
        <n v="130.78181818181818"/>
        <n v="281.37837837837839"/>
        <n v="149.59615384615387"/>
        <n v="901.16666666666674"/>
        <n v="422.71875"/>
        <n v="346.55555555555554"/>
        <n v="46.944444444444443"/>
        <n v="241.40384615384616"/>
        <n v="213.50925925925924"/>
        <n v="3062.6816562778272"/>
        <n v="1121.9349894291754"/>
        <n v="880.27777777777771"/>
        <n v="1418.0911111111111"/>
        <n v="227.09289127837513"/>
        <n v="39.888888888888886"/>
        <n v="246.01470588235296"/>
        <n v="68.628772635814883"/>
        <n v="184.4814814814815"/>
        <n v="42.222222222222221"/>
        <n v="122.16"/>
        <n v="169.47169811320754"/>
        <n v="65.384615384615387"/>
        <n v="207.1904761904762"/>
        <n v="2485.5048076923076"/>
        <n v="641.58354755784057"/>
        <n v="572.21180811808119"/>
        <n v="231.63073394495413"/>
        <n v="78.135017421602782"/>
        <n v="637.05542168674697"/>
        <n v="118.27083333333334"/>
        <n v="79.136589403973517"/>
        <n v="836.82118561710399"/>
        <n v="1643.9808917197452"/>
        <n v="251.68749999999997"/>
        <n v="175.05633802816902"/>
        <n v="885.52711496746201"/>
        <n v="313.9320987654321"/>
        <n v="420.38235294117646"/>
        <n v="502.42548818088386"/>
        <n v="914.61111111111109"/>
        <n v="40.178082191780817"/>
        <n v="1550.6103166496425"/>
        <n v="1276.2924335378323"/>
        <n v="262.30912162162161"/>
        <n v="413.5725190839695"/>
        <n v="419.94117647058823"/>
        <n v="142.91847826086956"/>
        <n v="380.15781710914456"/>
        <n v="573.56636304489268"/>
        <n v="93.314102564102569"/>
        <n v="401.42857142857144"/>
        <n v="575.53641160949871"/>
        <n v="2790.8498937300742"/>
        <n v="214.5295154185022"/>
        <n v="741.41939078751852"/>
        <n v="35.235294117647058"/>
        <n v="1028.1997556505803"/>
        <n v="2663.2174868189809"/>
        <n v="111.23"/>
        <n v="90.994680851063833"/>
        <n v="166.14942528735634"/>
        <n v="86.319012178619758"/>
        <n v="61.735294117647058"/>
        <n v="189.83333333333331"/>
        <n v="395.97222222222223"/>
        <n v="1319.4521489971346"/>
        <n v="396.69378698224853"/>
        <n v="1114.3379581151833"/>
        <n v="75.870370370370381"/>
        <n v="143.24509803921569"/>
        <n v="86.857142857142861"/>
        <n v="423.08196046128501"/>
        <n v="13.361111111111111"/>
        <n v="914.93832020997377"/>
        <n v="650.57692307692309"/>
        <n v="157.53703703703704"/>
        <n v="212.81927710843374"/>
        <n v="1324.1408450704225"/>
        <n v="1646.4531707317074"/>
        <n v="28.457142857142856"/>
        <n v="170.86111111111111"/>
        <n v="62.376344086021504"/>
        <n v="236.20967741935482"/>
        <n v="340.69047619047615"/>
        <n v="134.02205882352942"/>
        <n v="231.66301546391753"/>
        <n v="327.74137931034483"/>
        <n v="526.5"/>
        <n v="2.5"/>
        <n v="3204.4225067385446"/>
        <n v="47.21875"/>
        <n v="618.66584429824559"/>
        <n v="41.537499999999994"/>
        <n v="1922.6862660944207"/>
        <n v="854.5621584699453"/>
        <n v="36.32"/>
        <n v="1235.6005917159764"/>
        <n v="97.531746031746025"/>
        <n v="110.8125"/>
        <n v="1110.5232793522268"/>
        <n v="282.78972457627117"/>
        <n v="1106.5822784810127"/>
        <n v="1284.7275280898875"/>
        <n v="133.92553191489361"/>
        <n v="187"/>
        <n v="357.10714285714289"/>
        <n v="28.25"/>
        <n v="171.71428571428572"/>
        <n v="333.40277777777777"/>
        <n v="256.5"/>
        <n v="307.11703511053315"/>
        <n v="142.07"/>
        <n v="253.57499999999999"/>
        <n v="162.47297297297297"/>
        <n v="574.91436031331591"/>
        <n v="83.635294117647049"/>
        <n v="1496.1707848837209"/>
        <n v="342.95833333333331"/>
        <n v="93.825581395348848"/>
        <n v="809.67421159715161"/>
        <n v="12.702380952380953"/>
        <n v="303.38730853391684"/>
        <n v="916.10304054054052"/>
        <n v="339.3664459161148"/>
        <n v="17.25"/>
        <n v="1262.312783318223"/>
        <n v="167.52830188679246"/>
        <n v="93.255434782608702"/>
        <n v="167.75"/>
        <n v="1374.1734154929577"/>
        <n v="309.49764397905761"/>
        <n v="393.88888888888886"/>
        <n v="407.68"/>
        <n v="304.75"/>
        <n v="27.45348204570185"/>
        <n v="77.086734693877546"/>
        <n v="301.47440537745604"/>
        <n v="1060.0363247863247"/>
        <n v="933.07259114583337"/>
        <n v="357.96153846153845"/>
        <n v="320.16274509803924"/>
        <n v="77.16"/>
        <n v="180.45050055617352"/>
        <n v="1727.5388888888888"/>
        <n v="29.428571428571431"/>
        <n v="1884.6146496815286"/>
        <n v="664.46290801186944"/>
        <n v="125.0448717948718"/>
        <n v="193.00879566982408"/>
        <n v="189.15934065934067"/>
        <n v="37.138554216867476"/>
        <n v="275.21953857245853"/>
        <n v="94.389534883720927"/>
        <n v="444.26156299840511"/>
        <n v="95"/>
        <n v="8.5340909090909101"/>
        <n v="937.37281935846931"/>
        <n v="228.875"/>
        <n v="257.26973684210526"/>
        <n v="111.72673267326732"/>
        <n v="394.66666666666663"/>
        <n v="1031.4524301964839"/>
        <n v="73.595238095238102"/>
        <n v="151.47590361445782"/>
        <n v="3089.8097251585623"/>
        <n v="80.150000000000006"/>
        <n v="10.127450980392156"/>
        <n v="937.87047619047621"/>
        <n v="1867.7605784681307"/>
        <n v="314.4375"/>
        <n v="1188.621972318339"/>
        <n v="129.01122334455667"/>
        <n v="342.01923076923072"/>
        <n v="144.98469387755102"/>
        <n v="584.61078199052133"/>
        <n v="666.84798413747524"/>
        <n v="74.826530612244909"/>
        <n v="256.49056603773585"/>
        <n v="209.60280898876405"/>
        <n v="25.753246753246753"/>
        <n v="98.164899882214371"/>
        <n v="180.25"/>
        <n v="1389.4017857142858"/>
        <n v="125.78571428571428"/>
        <n v="562.5"/>
        <n v="1627.9568835098335"/>
        <n v="523.10677966101696"/>
        <n v="1418.8164908384231"/>
        <n v="95.25555555555556"/>
        <n v="535.98769050410317"/>
        <n v="352.83157894736843"/>
        <n v="179.3174603174603"/>
        <n v="180.875"/>
        <n v="210.16666666666669"/>
        <n v="131.67241379310343"/>
        <n v="561.48480531813868"/>
        <n v="1985.58"/>
        <n v="283.85000000000002"/>
        <n v="19.409090909090907"/>
        <n v="111.51351351351352"/>
        <n v="936.90663900414938"/>
        <n v="1900.3003161222339"/>
        <n v="40.672043010752688"/>
        <n v="231.3014705882353"/>
        <n v="2683.0165745856352"/>
        <n v="413.16915422885575"/>
        <n v="1515.3269230769231"/>
        <n v="64.571428571428569"/>
        <n v="74.2"/>
        <n v="205.94029850746267"/>
        <n v="256.57407407407408"/>
        <n v="310.46518607442977"/>
        <n v="64.463917525773198"/>
        <n v="27.926829268292686"/>
        <n v="130.87720207253886"/>
        <n v="94.056451612903231"/>
        <n v="1728.7511415525114"/>
        <n v="67.508333333333326"/>
        <n v="47.040229885057471"/>
        <n v="615.70105820105823"/>
        <n v="866.25405092592598"/>
        <n v="141.39887640449439"/>
        <n v="540.28571428571422"/>
        <n v="114.44680851063831"/>
        <n v="723.5041243654822"/>
        <n v="83.360759493670884"/>
        <n v="84.014084507042256"/>
        <n v="569.83333333333337"/>
        <n v="132.95503826530611"/>
        <n v="2080.4210526315787"/>
        <n v="82.049586776859499"/>
        <n v="918.76386913229021"/>
        <n v="141.34177215189874"/>
        <n v="1194.7987804878048"/>
        <n v="1285.5451612903225"/>
        <n v="42.82181040627227"/>
        <n v="200.3174603174603"/>
        <n v="634.11814345991559"/>
        <n v="110.83018867924528"/>
        <n v="1513.8652762119505"/>
        <n v="147.10606060606062"/>
        <n v="174.19117647058823"/>
        <n v="1180.6493459302326"/>
        <n v="299.9871794871795"/>
        <n v="118.71"/>
        <n v="3412.5280373831774"/>
        <n v="14.426829268292684"/>
        <n v="165.71774193548387"/>
        <n v="100"/>
        <n v="439.24528301886789"/>
        <n v="170.22352941176473"/>
        <n v="213.7578125"/>
        <n v="152.35714285714286"/>
        <n v="623.43026183282984"/>
        <n v="338.23098519652882"/>
        <n v="198.01162790697674"/>
        <n v="1381.900390625"/>
        <n v="33.565079365079363"/>
        <n v="1426.4607635206787"/>
        <n v="355.69607843137254"/>
        <n v="69.686666666666667"/>
        <n v="197.6640625"/>
        <n v="424.125"/>
        <n v="123.89473684210526"/>
        <n v="407.29103608847498"/>
        <n v="74.936842105263153"/>
        <n v="1686.6993243243244"/>
        <n v="160.42995839112345"/>
        <n v="94.059701492537314"/>
        <n v="868.2656514382403"/>
        <n v="1190.046762589928"/>
        <n v="1334.2688416793121"/>
        <n v="72.205882352941174"/>
        <n v="52.709558823529413"/>
        <n v="50.593023255813954"/>
        <n v="136.75083472454091"/>
        <n v="156.9840425531915"/>
        <n v="137.22826086956522"/>
        <n v="298.19127516778525"/>
        <n v="1488.1983471074379"/>
        <n v="2394.9557522123896"/>
        <n v="1501.7998986828775"/>
        <n v="29.7"/>
        <n v="393.02839756592294"/>
        <n v="325.24116680361544"/>
        <n v="1978.239705134723"/>
        <n v="267.92"/>
        <n v="1286.4166666666665"/>
        <n v="1762.1942857142858"/>
        <n v="227.73913043478262"/>
        <n v="273.06376689189187"/>
        <n v="11.120000000000001"/>
        <n v="225.03231939163499"/>
        <n v="398.61640430820216"/>
        <n v="79.368131868131869"/>
        <n v="403.09363295880149"/>
        <n v="114.43406593406593"/>
        <n v="82.12"/>
        <n v="548.23236775818646"/>
        <n v="255.79411764705884"/>
        <n v="44.516129032258064"/>
        <n v="297.5797101449275"/>
        <n v="48.169090909090912"/>
        <n v="989.82377049180332"/>
        <n v="784.92901234567898"/>
        <n v="597.52817622950818"/>
        <n v="2241.9658918645782"/>
        <n v="50.830357142857139"/>
        <n v="625.76918570591681"/>
        <n v="226.98969072164948"/>
        <n v="679.87479935794545"/>
        <n v="97.311320754716974"/>
        <n v="116.48442211055277"/>
        <n v="699.75"/>
        <n v="1526.2026098901099"/>
        <n v="871.69310157523091"/>
        <n v="126.58333333333333"/>
        <n v="252.71739130434781"/>
        <n v="326.42857142857144"/>
        <n v="496.75035714285713"/>
        <n v="162.87333333333333"/>
        <n v="600.5"/>
        <n v="302.13793103448279"/>
        <n v="84.828767123287676"/>
        <n v="208.30555555555554"/>
        <n v="189.69"/>
        <n v="83.816666666666663"/>
        <n v="905.98337028824835"/>
        <n v="81.565934065934073"/>
        <n v="164.96739130434781"/>
        <n v="474.02102376599635"/>
        <n v="3723.9003103180762"/>
        <n v="1669.8456057007127"/>
        <n v="70.195945945945937"/>
        <n v="497.51346153846157"/>
        <n v="68.568965517241381"/>
        <n v="1174.9369085173503"/>
        <n v="119.39080459770116"/>
        <n v="1062.0132586918091"/>
        <n v="736.42343173431732"/>
        <n v="163.3082191780822"/>
        <n v="422.02941176470586"/>
        <n v="164.19387755102042"/>
        <n v="136.43023255813955"/>
        <n v="17.161290322580644"/>
        <n v="1021.3125"/>
        <n v="132.47101449275362"/>
        <n v="1128.9103896103895"/>
        <n v="340.2330508474576"/>
        <n v="337.32499999999999"/>
        <n v="401.32142857142856"/>
        <n v="198.60240963855421"/>
        <n v="138"/>
        <n v="37.545977011494251"/>
        <n v="32.19619741100324"/>
        <n v="1596.2536082474226"/>
        <n v="207.20408163265304"/>
        <n v="127.52976190476191"/>
        <n v="823.19901656314698"/>
        <n v="306.40791896869246"/>
        <n v="173"/>
        <n v="13.75"/>
        <n v="153.83035714285714"/>
        <n v="741.83159722222217"/>
        <n v="154.625"/>
        <n v="606.49230769230769"/>
        <n v="753.50316455696202"/>
        <n v="427.57142857142856"/>
        <n v="1172.5943396226414"/>
        <n v="30.948051948051948"/>
        <n v="157.94594594594594"/>
        <n v="8.5421686746987948"/>
        <n v="126"/>
        <n v="23.018867924528301"/>
        <n v="654.58333333333326"/>
        <n v="624.04166666666674"/>
        <n v="14.961538461538462"/>
        <n v="426"/>
        <n v="32.152173913043477"/>
        <n v="1800.2544802867383"/>
        <n v="254.42857142857144"/>
        <n v="324.47998973832733"/>
        <n v="261.64534883720933"/>
        <n v="251.15277777777777"/>
        <n v="103.22413793103448"/>
        <n v="196.85106382978722"/>
        <n v="1686.7350852272727"/>
        <n v="227.28888888888889"/>
        <n v="460.03846153846155"/>
        <n v="260.42857142857144"/>
        <n v="1041.1030405405406"/>
        <n v="671.21343283582087"/>
        <n v="122.175983436853"/>
        <n v="410.72727272727275"/>
        <n v="138.62857142857143"/>
        <n v="174.08928571428572"/>
        <n v="438.09090909090912"/>
        <n v="203.16666666666669"/>
        <n v="139.58561643835617"/>
        <n v="284.98353909465021"/>
        <n v="190.5"/>
        <n v="1748.4339171974523"/>
        <n v="243.37209302325581"/>
        <n v="37.723214285714285"/>
        <n v="2626.1798128342248"/>
        <n v="1271.7777777777778"/>
        <n v="106.75"/>
        <n v="10.148936170212766"/>
        <n v="1133.2721119133573"/>
        <n v="362.51332622601279"/>
        <n v="480.96153846153845"/>
        <n v="455.65317387304509"/>
        <n v="135.14705882352942"/>
        <n v="53.367816091954019"/>
        <n v="188.15686274509807"/>
        <n v="139.61486486486487"/>
        <n v="1711.6687289088864"/>
        <n v="160.05970149253733"/>
        <n v="468.36666666666667"/>
        <n v="479.33169934640523"/>
        <n v="59.583333333333336"/>
        <n v="41.116666666666667"/>
        <n v="571.77003765465304"/>
        <n v="15.857142857142856"/>
        <n v="20.5"/>
        <n v="683.4545454545455"/>
        <n v="117.69696969696969"/>
        <n v="22.697183098591548"/>
        <n v="66.40384615384616"/>
        <n v="147.31578947368422"/>
        <n v="154.73529411764707"/>
        <n v="656.00414201183435"/>
        <n v="154.45652173913044"/>
        <n v="169.51612903225805"/>
        <n v="170"/>
        <n v="243.36538461538461"/>
        <n v="58.922680412371136"/>
        <n v="628.14285714285711"/>
        <n v="153.5"/>
        <n v="24.721153846153847"/>
        <n v="1085.440340909091"/>
        <n v="207.0625"/>
        <n v="378.05135135135134"/>
        <n v="1515.2638190954774"/>
        <n v="153.703125"/>
        <n v="64.09375"/>
        <n v="156.61666666666667"/>
        <n v="374.10869565217394"/>
        <n v="1428.8976608187136"/>
        <n v="581.92857142857144"/>
        <n v="48.831460674157299"/>
        <n v="539.79999999999995"/>
        <n v="250.64285714285714"/>
        <n v="1224.9833333333333"/>
        <n v="304.53658536585363"/>
        <n v="703.24470588235295"/>
        <n v="272.25"/>
        <n v="325.51785714285711"/>
        <n v="174.34782608695653"/>
        <n v="69.5"/>
        <n v="102.671875"/>
        <n v="11.585526315789474"/>
        <n v="2170.9886714727086"/>
        <n v="806.08796296296293"/>
        <n v="161.34558823529412"/>
        <n v="136.4041095890411"/>
        <n v="923.86948955916478"/>
        <n v="84.567901234567898"/>
        <n v="1324.9406779661017"/>
        <n v="199.953125"/>
        <n v="173.59090909090909"/>
        <n v="1816.621668099742"/>
        <n v="148.87912087912088"/>
        <n v="347.56666666666666"/>
        <n v="31.857954545454543"/>
        <n v="96.69886363636364"/>
        <n v="775.77467811158795"/>
        <n v="278.25"/>
        <n v="173.87234042553192"/>
        <n v="255.234375"/>
        <n v="220.04477611940297"/>
        <n v="183.89999999999998"/>
        <n v="41.061224489795919"/>
        <n v="1059.5292397660819"/>
        <n v="1387.8154970760233"/>
        <n v="277.18803418803418"/>
        <n v="257.29166666666663"/>
        <n v="182.43396226415092"/>
        <n v="52.225000000000001"/>
        <n v="49.267123287671232"/>
        <n v="158.32499999999999"/>
        <n v="134.4375"/>
        <n v="136.21428571428572"/>
        <n v="301.89285714285711"/>
        <n v="248.53571428571428"/>
        <n v="1728.9104938271605"/>
        <n v="470.6206236323851"/>
        <n v="231.21875"/>
        <n v="155.42142857142858"/>
        <n v="274.8517603458925"/>
        <n v="105.43506493506493"/>
        <n v="1296.302097902098"/>
        <n v="125.52127659574468"/>
        <n v="1037.6425178147269"/>
        <n v="2352.4676616915422"/>
        <n v="68.088607594936718"/>
        <n v="41.216867469879517"/>
        <n v="653.200488997555"/>
        <n v="24.74074074074074"/>
        <n v="298.39999999999998"/>
        <n v="1321.2609467455623"/>
        <n v="245.47416974169741"/>
        <n v="225"/>
        <n v="215.45588235294116"/>
        <n v="975.01814988290403"/>
        <n v="85.138888888888886"/>
        <n v="954.9120185922975"/>
        <n v="30.17307692307692"/>
        <n v="249.94827586206895"/>
        <n v="145.89285714285717"/>
        <n v="792.97953869047615"/>
        <n v="211.79999999999998"/>
        <n v="206.29166666666666"/>
        <n v="163.60714285714286"/>
        <n v="122.35294117647058"/>
        <n v="56.975594493116397"/>
        <n v="1117.2171717171718"/>
        <n v="27.346590909090907"/>
        <n v="636.73981016192067"/>
        <n v="265.04838709677421"/>
        <n v="157.58928571428572"/>
        <n v="181.21428571428572"/>
        <n v="7.864634146341464"/>
        <n v="14.115384615384617"/>
        <n v="199.99367088607596"/>
        <n v="176.9909090909091"/>
        <n v="30.626373626373628"/>
        <n v="2126.6204188481674"/>
        <n v="279.47222222222223"/>
        <n v="157.77831715210357"/>
        <n v="330.47413793103448"/>
        <n v="487"/>
        <n v="286.81054131054134"/>
        <n v="99.21875"/>
        <n v="1010.8141382049246"/>
        <n v="44.148648648648646"/>
        <n v="42.625"/>
        <n v="196.69736842105263"/>
        <n v="141.875"/>
        <n v="218.78301886792451"/>
        <n v="19.377182044887782"/>
        <n v="1218.476653696498"/>
        <n v="138.94117647058823"/>
        <n v="1388.5253807106599"/>
        <n v="144.53333333333336"/>
        <n v="16.5632183908046"/>
        <n v="41.423611111111114"/>
        <n v="1947.15770609319"/>
        <n v="200.65454545454543"/>
        <n v="98.642857142857139"/>
        <n v="92.259493670886087"/>
        <n v="178.1521739130435"/>
        <n v="1070.8732876712329"/>
        <n v="143.46774193548387"/>
        <n v="148.06557377049182"/>
        <n v="11.318798449612403"/>
        <n v="512.82192982456138"/>
        <n v="102.85326086956522"/>
        <n v="58.108974358974358"/>
        <n v="64.116161616161605"/>
        <n v="45.529069767441861"/>
        <n v="65.817708333333343"/>
        <n v="136.79333333333335"/>
        <n v="172.21"/>
        <n v="861.72238372093022"/>
        <n v="95.45705920624593"/>
        <n v="19.847222222222221"/>
        <n v="111.47872340425532"/>
        <n v="182.17796610169492"/>
        <n v="1327.9689655172415"/>
        <n v="1168.0470790378006"/>
        <n v="40.5"/>
        <n v="957.54929577464793"/>
        <n v="594.5"/>
        <n v="424.51439232409382"/>
        <n v="128.9387755102041"/>
        <n v="423.31818181818181"/>
        <n v="67.286551724137937"/>
        <n v="70.027272727272731"/>
        <n v="137.14912280701753"/>
        <n v="281.01388888888891"/>
        <n v="99.347457627118644"/>
        <n v="255.3918918918919"/>
        <n v="296.7045454545455"/>
        <n v="518.61764705882354"/>
        <n v="855.01696832579182"/>
        <n v="226.10416666666669"/>
        <n v="100.6139240506329"/>
        <n v="327.37881981032666"/>
        <n v="25.862745098039216"/>
        <n v="954.69672131147536"/>
        <n v="136.80759702725021"/>
        <n v="202.9375"/>
        <n v="144.96296296296296"/>
        <n v="231.07499999999999"/>
        <n v="70.478571428571428"/>
        <n v="478.05"/>
        <n v="579.13122923588037"/>
        <n v="391.14088114754099"/>
        <n v="250.61194029850748"/>
        <n v="79.965277777777771"/>
        <n v="1235.9682416731216"/>
        <n v="266.73076923076923"/>
        <n v="2236.0647713950761"/>
        <n v="66.15384615384616"/>
        <n v="348.39516129032256"/>
        <n v="58.058510638297875"/>
        <n v="362.79166666666669"/>
        <n v="75.839743589743591"/>
        <n v="177.08673469387756"/>
        <n v="279.27419354838707"/>
        <n v="76.316326530612244"/>
        <n v="447.24840538625091"/>
        <n v="1100.2338129496402"/>
        <n v="92.469696969696969"/>
        <n v="99.78289473684211"/>
        <n v="215.39564564564563"/>
        <n v="589.2713771377137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 &amp; sub-category2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Gutierrez" refreshedDate="45566.628875231479" createdVersion="8" refreshedVersion="8" minRefreshableVersion="3" recordCount="1006" xr:uid="{140EA0D9-B891-F84D-91CA-FD904C19803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ed" numFmtId="1">
      <sharedItems containsString="0" containsBlank="1" containsNumber="1" minValue="0" maxValue="2338.833333333333"/>
    </cacheField>
    <cacheField name="outcome" numFmtId="14">
      <sharedItems containsNonDate="0" containsBlank="1" count="5">
        <s v="failed"/>
        <s v="successful"/>
        <s v="live"/>
        <s v="canceled"/>
        <m/>
      </sharedItems>
    </cacheField>
    <cacheField name="backers_count" numFmtId="0">
      <sharedItems containsBlank="1" containsMixedTypes="1" containsNumber="1" containsInteger="1" minValue="0" maxValue="7295"/>
    </cacheField>
    <cacheField name="Average donation " numFmtId="0">
      <sharedItems containsString="0" containsBlank="1" containsNumber="1" minValue="0" maxValue="3723.9003103180762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Gutierrez" refreshedDate="45567.468492708336" createdVersion="8" refreshedVersion="8" minRefreshableVersion="3" recordCount="1000" xr:uid="{E7DAC4AA-7074-204E-A387-AC2C133025D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ed" numFmtId="1">
      <sharedItems containsSemiMixedTypes="0" containsString="0" containsNumber="1" minValue="0" maxValue="2338.833333333333"/>
    </cacheField>
    <cacheField name="outcome" numFmtId="14">
      <sharedItems containsNonDate="0" count="4">
        <s v="failed"/>
        <s v="successful"/>
        <s v="live"/>
        <s v="canceled"/>
      </sharedItems>
    </cacheField>
    <cacheField name="backers_count" numFmtId="0">
      <sharedItems containsMixedTypes="1" containsNumber="1" containsInteger="1" minValue="0" maxValue="7295"/>
    </cacheField>
    <cacheField name="Average donation " numFmtId="1">
      <sharedItems containsSemiMixedTypes="0" containsString="0" containsNumber="1" minValue="0" maxValue="3723.9003103180762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/>
    </cacheField>
    <cacheField name="Months (Date Created Conversion 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 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 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6">
  <r>
    <n v="0"/>
    <x v="0"/>
    <s v="Pre-emptive tertiary standardization"/>
    <n v="100"/>
    <n v="0"/>
    <n v="0"/>
    <x v="0"/>
    <n v="0"/>
    <x v="0"/>
    <x v="0"/>
    <s v="CAD"/>
    <n v="1448690400"/>
    <n v="1450159200"/>
    <b v="0"/>
    <b v="0"/>
    <x v="0"/>
    <x v="0"/>
  </r>
  <r>
    <n v="1"/>
    <x v="1"/>
    <s v="Managed bottom-line architecture"/>
    <n v="1400"/>
    <n v="14560"/>
    <n v="1040"/>
    <x v="1"/>
    <n v="158"/>
    <x v="1"/>
    <x v="1"/>
    <s v="USD"/>
    <n v="1408424400"/>
    <n v="1408597200"/>
    <b v="0"/>
    <b v="1"/>
    <x v="1"/>
    <x v="1"/>
  </r>
  <r>
    <n v="2"/>
    <x v="2"/>
    <s v="Function-based leadingedge pricing structure"/>
    <n v="108400"/>
    <n v="142523"/>
    <n v="131.4787822878229"/>
    <x v="1"/>
    <n v="1425"/>
    <x v="2"/>
    <x v="2"/>
    <s v="AUD"/>
    <n v="1384668000"/>
    <n v="1384840800"/>
    <b v="0"/>
    <b v="0"/>
    <x v="2"/>
    <x v="2"/>
  </r>
  <r>
    <n v="3"/>
    <x v="3"/>
    <s v="Vision-oriented fresh-thinking conglomeration"/>
    <n v="4200"/>
    <n v="2477"/>
    <n v="58.976190476190467"/>
    <x v="0"/>
    <n v="24"/>
    <x v="3"/>
    <x v="1"/>
    <s v="USD"/>
    <n v="1565499600"/>
    <n v="1568955600"/>
    <b v="0"/>
    <b v="0"/>
    <x v="1"/>
    <x v="1"/>
  </r>
  <r>
    <n v="4"/>
    <x v="4"/>
    <s v="Proactive foreground core"/>
    <n v="7600"/>
    <n v="5265"/>
    <n v="69.276315789473685"/>
    <x v="0"/>
    <s v="b"/>
    <x v="4"/>
    <x v="1"/>
    <s v="USD"/>
    <n v="1547964000"/>
    <n v="1548309600"/>
    <b v="0"/>
    <b v="0"/>
    <x v="3"/>
    <x v="3"/>
  </r>
  <r>
    <n v="5"/>
    <x v="5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x v="3"/>
    <x v="3"/>
  </r>
  <r>
    <n v="6"/>
    <x v="6"/>
    <s v="Operative upward-trending algorithm"/>
    <n v="5200"/>
    <n v="1090"/>
    <n v="20.961538461538463"/>
    <x v="0"/>
    <n v="18"/>
    <x v="6"/>
    <x v="4"/>
    <s v="GBP"/>
    <n v="1505278800"/>
    <n v="1505365200"/>
    <b v="0"/>
    <b v="0"/>
    <x v="4"/>
    <x v="4"/>
  </r>
  <r>
    <n v="7"/>
    <x v="7"/>
    <s v="Centralized cohesive challenge"/>
    <n v="4500"/>
    <n v="14741"/>
    <n v="327.57777777777778"/>
    <x v="1"/>
    <n v="227"/>
    <x v="7"/>
    <x v="3"/>
    <s v="DKK"/>
    <n v="1439442000"/>
    <n v="1439614800"/>
    <b v="0"/>
    <b v="0"/>
    <x v="3"/>
    <x v="3"/>
  </r>
  <r>
    <n v="8"/>
    <x v="8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x v="3"/>
    <x v="3"/>
  </r>
  <r>
    <n v="9"/>
    <x v="9"/>
    <s v="Open-source fresh-thinking model"/>
    <n v="6200"/>
    <n v="3208"/>
    <n v="51.741935483870968"/>
    <x v="0"/>
    <n v="44"/>
    <x v="9"/>
    <x v="1"/>
    <s v="USD"/>
    <n v="1379566800"/>
    <n v="1383804000"/>
    <b v="0"/>
    <b v="0"/>
    <x v="5"/>
    <x v="1"/>
  </r>
  <r>
    <n v="10"/>
    <x v="10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x v="6"/>
    <x v="4"/>
  </r>
  <r>
    <n v="11"/>
    <x v="11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x v="3"/>
    <x v="3"/>
  </r>
  <r>
    <n v="12"/>
    <x v="12"/>
    <s v="Assimilated hybrid intranet"/>
    <n v="6300"/>
    <n v="5629"/>
    <n v="89.349206349206341"/>
    <x v="0"/>
    <n v="55"/>
    <x v="12"/>
    <x v="1"/>
    <s v="USD"/>
    <n v="1571720400"/>
    <n v="1572411600"/>
    <b v="0"/>
    <b v="0"/>
    <x v="6"/>
    <x v="4"/>
  </r>
  <r>
    <n v="13"/>
    <x v="13"/>
    <s v="Multi-tiered directional open architecture"/>
    <n v="4200"/>
    <n v="10295"/>
    <n v="245.11904761904765"/>
    <x v="1"/>
    <n v="98"/>
    <x v="13"/>
    <x v="1"/>
    <s v="USD"/>
    <n v="1465621200"/>
    <n v="1466658000"/>
    <b v="0"/>
    <b v="0"/>
    <x v="7"/>
    <x v="1"/>
  </r>
  <r>
    <n v="14"/>
    <x v="14"/>
    <s v="Cloned directional synergy"/>
    <n v="28200"/>
    <n v="18829"/>
    <n v="66.769503546099301"/>
    <x v="0"/>
    <n v="200"/>
    <x v="14"/>
    <x v="1"/>
    <s v="USD"/>
    <n v="1331013600"/>
    <n v="1333342800"/>
    <b v="0"/>
    <b v="0"/>
    <x v="7"/>
    <x v="1"/>
  </r>
  <r>
    <n v="15"/>
    <x v="15"/>
    <s v="Extended eco-centric pricing structure"/>
    <n v="81200"/>
    <n v="38414"/>
    <n v="47.307881773399011"/>
    <x v="0"/>
    <n v="452"/>
    <x v="15"/>
    <x v="1"/>
    <s v="USD"/>
    <n v="1575957600"/>
    <n v="1576303200"/>
    <b v="0"/>
    <b v="0"/>
    <x v="8"/>
    <x v="2"/>
  </r>
  <r>
    <n v="16"/>
    <x v="16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x v="9"/>
    <x v="5"/>
  </r>
  <r>
    <n v="17"/>
    <x v="17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x v="10"/>
    <x v="4"/>
  </r>
  <r>
    <n v="18"/>
    <x v="18"/>
    <s v="Exclusive needs-based adapter"/>
    <n v="9100"/>
    <n v="6089"/>
    <n v="66.912087912087912"/>
    <x v="3"/>
    <n v="135"/>
    <x v="18"/>
    <x v="1"/>
    <s v="USD"/>
    <n v="1536382800"/>
    <n v="1537074000"/>
    <b v="0"/>
    <b v="0"/>
    <x v="3"/>
    <x v="3"/>
  </r>
  <r>
    <n v="19"/>
    <x v="19"/>
    <s v="Down-sized cohesive archive"/>
    <n v="62500"/>
    <n v="30331"/>
    <n v="48.529600000000002"/>
    <x v="0"/>
    <n v="674"/>
    <x v="19"/>
    <x v="1"/>
    <s v="USD"/>
    <n v="1551679200"/>
    <n v="1553490000"/>
    <b v="0"/>
    <b v="1"/>
    <x v="3"/>
    <x v="3"/>
  </r>
  <r>
    <n v="20"/>
    <x v="20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x v="6"/>
    <x v="4"/>
  </r>
  <r>
    <n v="21"/>
    <x v="21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x v="3"/>
    <x v="3"/>
  </r>
  <r>
    <n v="22"/>
    <x v="22"/>
    <s v="Enhanced dynamic definition"/>
    <n v="59100"/>
    <n v="75690"/>
    <n v="128.07106598984771"/>
    <x v="1"/>
    <n v="890"/>
    <x v="22"/>
    <x v="1"/>
    <s v="USD"/>
    <n v="1522731600"/>
    <n v="1524027600"/>
    <b v="0"/>
    <b v="0"/>
    <x v="3"/>
    <x v="3"/>
  </r>
  <r>
    <n v="23"/>
    <x v="23"/>
    <s v="Devolved next generation adapter"/>
    <n v="4500"/>
    <n v="14942"/>
    <n v="332.04444444444448"/>
    <x v="1"/>
    <n v="142"/>
    <x v="23"/>
    <x v="4"/>
    <s v="GBP"/>
    <n v="1550124000"/>
    <n v="1554699600"/>
    <b v="0"/>
    <b v="0"/>
    <x v="4"/>
    <x v="4"/>
  </r>
  <r>
    <n v="24"/>
    <x v="24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x v="8"/>
    <x v="2"/>
  </r>
  <r>
    <n v="25"/>
    <x v="25"/>
    <s v="Monitored impactful analyzer"/>
    <n v="5500"/>
    <n v="11904"/>
    <n v="216.43636363636364"/>
    <x v="1"/>
    <n v="163"/>
    <x v="25"/>
    <x v="1"/>
    <s v="USD"/>
    <n v="1305694800"/>
    <n v="1307422800"/>
    <b v="0"/>
    <b v="1"/>
    <x v="11"/>
    <x v="6"/>
  </r>
  <r>
    <n v="26"/>
    <x v="26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x v="3"/>
    <x v="3"/>
  </r>
  <r>
    <n v="27"/>
    <x v="27"/>
    <s v="Diverse transitional migration"/>
    <n v="2000"/>
    <n v="1599"/>
    <n v="79.95"/>
    <x v="0"/>
    <n v="15"/>
    <x v="27"/>
    <x v="1"/>
    <s v="USD"/>
    <n v="1443848400"/>
    <n v="1444539600"/>
    <b v="0"/>
    <b v="0"/>
    <x v="1"/>
    <x v="1"/>
  </r>
  <r>
    <n v="28"/>
    <x v="28"/>
    <s v="Synchronized global task-force"/>
    <n v="130800"/>
    <n v="137635"/>
    <n v="105.22553516819573"/>
    <x v="1"/>
    <n v="2220"/>
    <x v="28"/>
    <x v="1"/>
    <s v="USD"/>
    <n v="1265695200"/>
    <n v="1267682400"/>
    <b v="0"/>
    <b v="1"/>
    <x v="3"/>
    <x v="3"/>
  </r>
  <r>
    <n v="29"/>
    <x v="29"/>
    <s v="Focused 6thgeneration forecast"/>
    <n v="45900"/>
    <n v="150965"/>
    <n v="328.89978213507629"/>
    <x v="1"/>
    <n v="1606"/>
    <x v="29"/>
    <x v="5"/>
    <s v="CHF"/>
    <n v="1532062800"/>
    <n v="1535518800"/>
    <b v="0"/>
    <b v="0"/>
    <x v="12"/>
    <x v="4"/>
  </r>
  <r>
    <n v="30"/>
    <x v="30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x v="10"/>
    <x v="4"/>
  </r>
  <r>
    <n v="31"/>
    <x v="31"/>
    <s v="Progressive needs-based focus group"/>
    <n v="3500"/>
    <n v="10850"/>
    <n v="310"/>
    <x v="1"/>
    <n v="226"/>
    <x v="31"/>
    <x v="4"/>
    <s v="GBP"/>
    <n v="1451973600"/>
    <n v="1454392800"/>
    <b v="0"/>
    <b v="0"/>
    <x v="11"/>
    <x v="6"/>
  </r>
  <r>
    <n v="32"/>
    <x v="32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x v="4"/>
    <x v="4"/>
  </r>
  <r>
    <n v="33"/>
    <x v="33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x v="3"/>
    <x v="3"/>
  </r>
  <r>
    <n v="34"/>
    <x v="34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x v="4"/>
    <x v="4"/>
  </r>
  <r>
    <n v="35"/>
    <x v="35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x v="6"/>
    <x v="4"/>
  </r>
  <r>
    <n v="36"/>
    <x v="36"/>
    <s v="Monitored multi-state encryption"/>
    <n v="700"/>
    <n v="1101"/>
    <n v="157.28571428571431"/>
    <x v="1"/>
    <n v="16"/>
    <x v="36"/>
    <x v="1"/>
    <s v="USD"/>
    <n v="1298700000"/>
    <n v="1300856400"/>
    <b v="0"/>
    <b v="0"/>
    <x v="3"/>
    <x v="3"/>
  </r>
  <r>
    <n v="37"/>
    <x v="37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x v="13"/>
    <x v="5"/>
  </r>
  <r>
    <n v="38"/>
    <x v="38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x v="14"/>
    <x v="7"/>
  </r>
  <r>
    <n v="39"/>
    <x v="39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x v="3"/>
    <x v="3"/>
  </r>
  <r>
    <n v="40"/>
    <x v="40"/>
    <s v="Reduced stable middleware"/>
    <n v="8800"/>
    <n v="14878"/>
    <n v="169.06818181818181"/>
    <x v="1"/>
    <n v="198"/>
    <x v="40"/>
    <x v="1"/>
    <s v="USD"/>
    <n v="1275714000"/>
    <n v="1277355600"/>
    <b v="0"/>
    <b v="1"/>
    <x v="8"/>
    <x v="2"/>
  </r>
  <r>
    <n v="41"/>
    <x v="41"/>
    <s v="Universal 5thgeneration neural-net"/>
    <n v="5600"/>
    <n v="11924"/>
    <n v="212.92857142857144"/>
    <x v="1"/>
    <n v="111"/>
    <x v="41"/>
    <x v="6"/>
    <s v="EUR"/>
    <n v="1346734800"/>
    <n v="1348981200"/>
    <b v="0"/>
    <b v="1"/>
    <x v="1"/>
    <x v="1"/>
  </r>
  <r>
    <n v="42"/>
    <x v="42"/>
    <s v="Virtual uniform frame"/>
    <n v="1800"/>
    <n v="7991"/>
    <n v="443.94444444444446"/>
    <x v="1"/>
    <n v="222"/>
    <x v="42"/>
    <x v="1"/>
    <s v="USD"/>
    <n v="1309755600"/>
    <n v="1310533200"/>
    <b v="0"/>
    <b v="0"/>
    <x v="0"/>
    <x v="0"/>
  </r>
  <r>
    <n v="43"/>
    <x v="43"/>
    <s v="Profound explicit paradigm"/>
    <n v="90200"/>
    <n v="167717"/>
    <n v="185.9390243902439"/>
    <x v="1"/>
    <n v="6212"/>
    <x v="43"/>
    <x v="1"/>
    <s v="USD"/>
    <n v="1406178000"/>
    <n v="1407560400"/>
    <b v="0"/>
    <b v="0"/>
    <x v="15"/>
    <x v="5"/>
  </r>
  <r>
    <n v="44"/>
    <x v="44"/>
    <s v="Visionary real-time groupware"/>
    <n v="1600"/>
    <n v="10541"/>
    <n v="658.8125"/>
    <x v="1"/>
    <n v="98"/>
    <x v="44"/>
    <x v="3"/>
    <s v="DKK"/>
    <n v="1552798800"/>
    <n v="1552885200"/>
    <b v="0"/>
    <b v="0"/>
    <x v="13"/>
    <x v="5"/>
  </r>
  <r>
    <n v="45"/>
    <x v="45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x v="3"/>
    <x v="3"/>
  </r>
  <r>
    <n v="46"/>
    <x v="46"/>
    <s v="Virtual grid-enabled task-force"/>
    <n v="3700"/>
    <n v="4247"/>
    <n v="114.78378378378378"/>
    <x v="1"/>
    <n v="92"/>
    <x v="46"/>
    <x v="1"/>
    <s v="USD"/>
    <n v="1278565200"/>
    <n v="1280552400"/>
    <b v="0"/>
    <b v="0"/>
    <x v="1"/>
    <x v="1"/>
  </r>
  <r>
    <n v="47"/>
    <x v="47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x v="3"/>
    <x v="3"/>
  </r>
  <r>
    <n v="48"/>
    <x v="48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x v="3"/>
    <x v="3"/>
  </r>
  <r>
    <n v="49"/>
    <x v="49"/>
    <s v="Sharable holistic interface"/>
    <n v="7200"/>
    <n v="13653"/>
    <n v="189.625"/>
    <x v="1"/>
    <n v="303"/>
    <x v="49"/>
    <x v="1"/>
    <s v="USD"/>
    <n v="1571547600"/>
    <n v="1575439200"/>
    <b v="0"/>
    <b v="0"/>
    <x v="1"/>
    <x v="1"/>
  </r>
  <r>
    <n v="50"/>
    <x v="50"/>
    <s v="Down-sized system-worthy secured line"/>
    <n v="100"/>
    <n v="2"/>
    <n v="2"/>
    <x v="0"/>
    <n v="1"/>
    <x v="50"/>
    <x v="6"/>
    <s v="EUR"/>
    <n v="1375333200"/>
    <n v="1377752400"/>
    <b v="0"/>
    <b v="0"/>
    <x v="16"/>
    <x v="1"/>
  </r>
  <r>
    <n v="51"/>
    <x v="51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x v="8"/>
    <x v="2"/>
  </r>
  <r>
    <n v="52"/>
    <x v="52"/>
    <s v="Organic foreground leverage"/>
    <n v="7200"/>
    <n v="2459"/>
    <n v="34.152777777777779"/>
    <x v="0"/>
    <n v="75"/>
    <x v="52"/>
    <x v="1"/>
    <s v="USD"/>
    <n v="1284526800"/>
    <n v="1284872400"/>
    <b v="0"/>
    <b v="0"/>
    <x v="3"/>
    <x v="3"/>
  </r>
  <r>
    <n v="53"/>
    <x v="53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x v="6"/>
    <x v="4"/>
  </r>
  <r>
    <n v="54"/>
    <x v="54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x v="8"/>
    <x v="2"/>
  </r>
  <r>
    <n v="55"/>
    <x v="55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x v="17"/>
    <x v="1"/>
  </r>
  <r>
    <n v="56"/>
    <x v="56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x v="8"/>
    <x v="2"/>
  </r>
  <r>
    <n v="57"/>
    <x v="57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x v="11"/>
    <x v="6"/>
  </r>
  <r>
    <n v="58"/>
    <x v="58"/>
    <s v="Expanded 3rdgeneration strategy"/>
    <n v="2700"/>
    <n v="6132"/>
    <n v="227.11111111111114"/>
    <x v="1"/>
    <n v="211"/>
    <x v="58"/>
    <x v="1"/>
    <s v="USD"/>
    <n v="1442811600"/>
    <n v="1443934800"/>
    <b v="0"/>
    <b v="0"/>
    <x v="3"/>
    <x v="3"/>
  </r>
  <r>
    <n v="59"/>
    <x v="59"/>
    <s v="Assimilated real-time support"/>
    <n v="1400"/>
    <n v="3851"/>
    <n v="275.07142857142861"/>
    <x v="1"/>
    <n v="128"/>
    <x v="59"/>
    <x v="1"/>
    <s v="USD"/>
    <n v="1497243600"/>
    <n v="1498539600"/>
    <b v="0"/>
    <b v="1"/>
    <x v="3"/>
    <x v="3"/>
  </r>
  <r>
    <n v="60"/>
    <x v="60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x v="3"/>
    <x v="3"/>
  </r>
  <r>
    <n v="61"/>
    <x v="61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x v="3"/>
    <x v="3"/>
  </r>
  <r>
    <n v="62"/>
    <x v="62"/>
    <s v="Organized incremental standardization"/>
    <n v="2000"/>
    <n v="14452"/>
    <n v="722.6"/>
    <x v="1"/>
    <n v="249"/>
    <x v="62"/>
    <x v="1"/>
    <s v="USD"/>
    <n v="1433480400"/>
    <n v="1433566800"/>
    <b v="0"/>
    <b v="0"/>
    <x v="2"/>
    <x v="2"/>
  </r>
  <r>
    <n v="63"/>
    <x v="63"/>
    <s v="Assimilated didactic open system"/>
    <n v="4700"/>
    <n v="557"/>
    <n v="11.851063829787234"/>
    <x v="0"/>
    <n v="5"/>
    <x v="63"/>
    <x v="1"/>
    <s v="USD"/>
    <n v="1493355600"/>
    <n v="1493874000"/>
    <b v="0"/>
    <b v="0"/>
    <x v="3"/>
    <x v="3"/>
  </r>
  <r>
    <n v="64"/>
    <x v="64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x v="2"/>
    <x v="2"/>
  </r>
  <r>
    <n v="65"/>
    <x v="65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x v="3"/>
    <x v="3"/>
  </r>
  <r>
    <n v="66"/>
    <x v="66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x v="3"/>
    <x v="3"/>
  </r>
  <r>
    <n v="67"/>
    <x v="67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x v="8"/>
    <x v="2"/>
  </r>
  <r>
    <n v="68"/>
    <x v="68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x v="3"/>
    <x v="3"/>
  </r>
  <r>
    <n v="69"/>
    <x v="69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x v="3"/>
    <x v="3"/>
  </r>
  <r>
    <n v="70"/>
    <x v="70"/>
    <s v="Re-engineered 24/7 task-force"/>
    <n v="128000"/>
    <n v="158389"/>
    <n v="123.74140625000001"/>
    <x v="1"/>
    <n v="2475"/>
    <x v="70"/>
    <x v="6"/>
    <s v="EUR"/>
    <n v="1288674000"/>
    <n v="1292911200"/>
    <b v="0"/>
    <b v="1"/>
    <x v="3"/>
    <x v="3"/>
  </r>
  <r>
    <n v="71"/>
    <x v="71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x v="3"/>
    <x v="3"/>
  </r>
  <r>
    <n v="72"/>
    <x v="72"/>
    <s v="Seamless coherent parallelism"/>
    <n v="600"/>
    <n v="4022"/>
    <n v="670.33333333333326"/>
    <x v="1"/>
    <n v="54"/>
    <x v="72"/>
    <x v="1"/>
    <s v="USD"/>
    <n v="1435726800"/>
    <n v="1438837200"/>
    <b v="0"/>
    <b v="0"/>
    <x v="10"/>
    <x v="4"/>
  </r>
  <r>
    <n v="73"/>
    <x v="73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x v="17"/>
    <x v="1"/>
  </r>
  <r>
    <n v="74"/>
    <x v="74"/>
    <s v="Progressive tertiary framework"/>
    <n v="3900"/>
    <n v="4776"/>
    <n v="122.46153846153847"/>
    <x v="1"/>
    <n v="85"/>
    <x v="74"/>
    <x v="4"/>
    <s v="GBP"/>
    <n v="1459054800"/>
    <n v="1459141200"/>
    <b v="0"/>
    <b v="0"/>
    <x v="16"/>
    <x v="1"/>
  </r>
  <r>
    <n v="75"/>
    <x v="75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x v="14"/>
    <x v="7"/>
  </r>
  <r>
    <n v="76"/>
    <x v="76"/>
    <s v="Horizontal next generation function"/>
    <n v="122900"/>
    <n v="95993"/>
    <n v="78.106590724165997"/>
    <x v="0"/>
    <n v="1684"/>
    <x v="76"/>
    <x v="1"/>
    <s v="USD"/>
    <n v="1421992800"/>
    <n v="1426222800"/>
    <b v="1"/>
    <b v="1"/>
    <x v="3"/>
    <x v="3"/>
  </r>
  <r>
    <n v="77"/>
    <x v="77"/>
    <s v="Pre-emptive impactful model"/>
    <n v="9500"/>
    <n v="4460"/>
    <n v="46.94736842105263"/>
    <x v="0"/>
    <n v="56"/>
    <x v="77"/>
    <x v="1"/>
    <s v="USD"/>
    <n v="1285563600"/>
    <n v="1286773200"/>
    <b v="0"/>
    <b v="1"/>
    <x v="10"/>
    <x v="4"/>
  </r>
  <r>
    <n v="78"/>
    <x v="78"/>
    <s v="User-centric bifurcated knowledge user"/>
    <n v="4500"/>
    <n v="13536"/>
    <n v="300.8"/>
    <x v="1"/>
    <n v="330"/>
    <x v="78"/>
    <x v="1"/>
    <s v="USD"/>
    <n v="1523854800"/>
    <n v="1523941200"/>
    <b v="0"/>
    <b v="0"/>
    <x v="18"/>
    <x v="5"/>
  </r>
  <r>
    <n v="79"/>
    <x v="79"/>
    <s v="Triple-buffered reciprocal project"/>
    <n v="57800"/>
    <n v="40228"/>
    <n v="69.598615916955026"/>
    <x v="0"/>
    <n v="838"/>
    <x v="79"/>
    <x v="1"/>
    <s v="USD"/>
    <n v="1529125200"/>
    <n v="1529557200"/>
    <b v="0"/>
    <b v="0"/>
    <x v="3"/>
    <x v="3"/>
  </r>
  <r>
    <n v="80"/>
    <x v="80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x v="11"/>
    <x v="6"/>
  </r>
  <r>
    <n v="81"/>
    <x v="81"/>
    <s v="User-friendly static contingency"/>
    <n v="16800"/>
    <n v="37857"/>
    <n v="225.33928571428569"/>
    <x v="1"/>
    <n v="411"/>
    <x v="81"/>
    <x v="1"/>
    <s v="USD"/>
    <n v="1511416800"/>
    <n v="1513576800"/>
    <b v="0"/>
    <b v="0"/>
    <x v="1"/>
    <x v="1"/>
  </r>
  <r>
    <n v="82"/>
    <x v="82"/>
    <s v="Reactive content-based framework"/>
    <n v="1000"/>
    <n v="14973"/>
    <n v="1497.3000000000002"/>
    <x v="1"/>
    <n v="180"/>
    <x v="82"/>
    <x v="4"/>
    <s v="GBP"/>
    <n v="1547704800"/>
    <n v="1548309600"/>
    <b v="0"/>
    <b v="1"/>
    <x v="11"/>
    <x v="6"/>
  </r>
  <r>
    <n v="83"/>
    <x v="83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x v="5"/>
    <x v="1"/>
  </r>
  <r>
    <n v="84"/>
    <x v="84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x v="8"/>
    <x v="2"/>
  </r>
  <r>
    <n v="85"/>
    <x v="85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x v="7"/>
    <x v="1"/>
  </r>
  <r>
    <n v="86"/>
    <x v="86"/>
    <s v="Organic motivating firmware"/>
    <n v="7400"/>
    <n v="12405"/>
    <n v="167.63513513513513"/>
    <x v="1"/>
    <n v="203"/>
    <x v="86"/>
    <x v="1"/>
    <s v="USD"/>
    <n v="1430715600"/>
    <n v="1431838800"/>
    <b v="1"/>
    <b v="0"/>
    <x v="3"/>
    <x v="3"/>
  </r>
  <r>
    <n v="87"/>
    <x v="87"/>
    <s v="Synergized 4thgeneration conglomeration"/>
    <n v="198500"/>
    <n v="123040"/>
    <n v="61.984886649874063"/>
    <x v="0"/>
    <n v="1482"/>
    <x v="87"/>
    <x v="2"/>
    <s v="AUD"/>
    <n v="1299564000"/>
    <n v="1300510800"/>
    <b v="0"/>
    <b v="1"/>
    <x v="1"/>
    <x v="1"/>
  </r>
  <r>
    <n v="88"/>
    <x v="88"/>
    <s v="Grass-roots fault-tolerant policy"/>
    <n v="4800"/>
    <n v="12516"/>
    <n v="260.75"/>
    <x v="1"/>
    <n v="113"/>
    <x v="88"/>
    <x v="1"/>
    <s v="USD"/>
    <n v="1429160400"/>
    <n v="1431061200"/>
    <b v="0"/>
    <b v="0"/>
    <x v="18"/>
    <x v="5"/>
  </r>
  <r>
    <n v="89"/>
    <x v="89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x v="3"/>
    <x v="3"/>
  </r>
  <r>
    <n v="90"/>
    <x v="90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x v="3"/>
    <x v="3"/>
  </r>
  <r>
    <n v="91"/>
    <x v="91"/>
    <s v="Enhanced systemic analyzer"/>
    <n v="154300"/>
    <n v="74688"/>
    <n v="48.404406999351913"/>
    <x v="0"/>
    <n v="679"/>
    <x v="91"/>
    <x v="6"/>
    <s v="EUR"/>
    <n v="1470459600"/>
    <n v="1472878800"/>
    <b v="0"/>
    <b v="0"/>
    <x v="18"/>
    <x v="5"/>
  </r>
  <r>
    <n v="92"/>
    <x v="92"/>
    <s v="Object-based analyzing knowledge user"/>
    <n v="20000"/>
    <n v="51775"/>
    <n v="258.875"/>
    <x v="1"/>
    <n v="498"/>
    <x v="92"/>
    <x v="5"/>
    <s v="CHF"/>
    <n v="1277269200"/>
    <n v="1277355600"/>
    <b v="0"/>
    <b v="1"/>
    <x v="11"/>
    <x v="6"/>
  </r>
  <r>
    <n v="93"/>
    <x v="93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x v="3"/>
    <x v="3"/>
  </r>
  <r>
    <n v="94"/>
    <x v="94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x v="2"/>
    <x v="2"/>
  </r>
  <r>
    <n v="95"/>
    <x v="95"/>
    <s v="Stand-alone system-worthy standardization"/>
    <n v="900"/>
    <n v="1017"/>
    <n v="112.99999999999999"/>
    <x v="1"/>
    <n v="27"/>
    <x v="95"/>
    <x v="1"/>
    <s v="USD"/>
    <n v="1571029200"/>
    <n v="1571634000"/>
    <b v="0"/>
    <b v="0"/>
    <x v="4"/>
    <x v="4"/>
  </r>
  <r>
    <n v="96"/>
    <x v="96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x v="3"/>
    <x v="3"/>
  </r>
  <r>
    <n v="97"/>
    <x v="97"/>
    <s v="Cloned bi-directional architecture"/>
    <n v="1300"/>
    <n v="12047"/>
    <n v="926.69230769230762"/>
    <x v="1"/>
    <n v="113"/>
    <x v="97"/>
    <x v="1"/>
    <s v="USD"/>
    <n v="1435208400"/>
    <n v="1439874000"/>
    <b v="0"/>
    <b v="0"/>
    <x v="0"/>
    <x v="0"/>
  </r>
  <r>
    <n v="98"/>
    <x v="98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x v="11"/>
    <x v="6"/>
  </r>
  <r>
    <n v="99"/>
    <x v="99"/>
    <s v="Fully-configurable motivating approach"/>
    <n v="7600"/>
    <n v="14951"/>
    <n v="196.7236842105263"/>
    <x v="1"/>
    <n v="164"/>
    <x v="99"/>
    <x v="1"/>
    <s v="USD"/>
    <n v="1416895200"/>
    <n v="1419400800"/>
    <b v="0"/>
    <b v="0"/>
    <x v="3"/>
    <x v="3"/>
  </r>
  <r>
    <n v="100"/>
    <x v="100"/>
    <s v="Upgradable fault-tolerant approach"/>
    <n v="100"/>
    <n v="1"/>
    <n v="1"/>
    <x v="0"/>
    <n v="1"/>
    <x v="100"/>
    <x v="1"/>
    <s v="USD"/>
    <n v="1319000400"/>
    <n v="1320555600"/>
    <b v="0"/>
    <b v="0"/>
    <x v="3"/>
    <x v="3"/>
  </r>
  <r>
    <n v="101"/>
    <x v="101"/>
    <s v="Reduced heuristic moratorium"/>
    <n v="900"/>
    <n v="9193"/>
    <n v="1021.4444444444445"/>
    <x v="1"/>
    <n v="164"/>
    <x v="101"/>
    <x v="1"/>
    <s v="USD"/>
    <n v="1424498400"/>
    <n v="1425103200"/>
    <b v="0"/>
    <b v="1"/>
    <x v="5"/>
    <x v="1"/>
  </r>
  <r>
    <n v="102"/>
    <x v="102"/>
    <s v="Front-line web-enabled model"/>
    <n v="3700"/>
    <n v="10422"/>
    <n v="281.67567567567568"/>
    <x v="1"/>
    <n v="336"/>
    <x v="102"/>
    <x v="1"/>
    <s v="USD"/>
    <n v="1526274000"/>
    <n v="1526878800"/>
    <b v="0"/>
    <b v="1"/>
    <x v="8"/>
    <x v="2"/>
  </r>
  <r>
    <n v="103"/>
    <x v="103"/>
    <s v="Polarized incremental emulation"/>
    <n v="10000"/>
    <n v="2461"/>
    <n v="24.610000000000003"/>
    <x v="0"/>
    <n v="37"/>
    <x v="103"/>
    <x v="6"/>
    <s v="EUR"/>
    <n v="1287896400"/>
    <n v="1288674000"/>
    <b v="0"/>
    <b v="0"/>
    <x v="5"/>
    <x v="1"/>
  </r>
  <r>
    <n v="104"/>
    <x v="104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x v="7"/>
    <x v="1"/>
  </r>
  <r>
    <n v="105"/>
    <x v="105"/>
    <s v="Total fresh-thinking system engine"/>
    <n v="6800"/>
    <n v="9829"/>
    <n v="144.54411764705884"/>
    <x v="1"/>
    <n v="95"/>
    <x v="105"/>
    <x v="1"/>
    <s v="USD"/>
    <n v="1364878800"/>
    <n v="1366434000"/>
    <b v="0"/>
    <b v="0"/>
    <x v="2"/>
    <x v="2"/>
  </r>
  <r>
    <n v="106"/>
    <x v="106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x v="3"/>
    <x v="3"/>
  </r>
  <r>
    <n v="107"/>
    <x v="107"/>
    <s v="Multi-layered encompassing installation"/>
    <n v="3500"/>
    <n v="6527"/>
    <n v="186.48571428571427"/>
    <x v="1"/>
    <n v="86"/>
    <x v="107"/>
    <x v="1"/>
    <s v="USD"/>
    <n v="1524459600"/>
    <n v="1525928400"/>
    <b v="0"/>
    <b v="1"/>
    <x v="3"/>
    <x v="3"/>
  </r>
  <r>
    <n v="108"/>
    <x v="108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x v="4"/>
    <x v="4"/>
  </r>
  <r>
    <n v="109"/>
    <x v="109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x v="19"/>
    <x v="4"/>
  </r>
  <r>
    <n v="110"/>
    <x v="110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x v="0"/>
    <x v="0"/>
  </r>
  <r>
    <n v="111"/>
    <x v="111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x v="15"/>
    <x v="5"/>
  </r>
  <r>
    <n v="112"/>
    <x v="112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x v="2"/>
    <x v="2"/>
  </r>
  <r>
    <n v="113"/>
    <x v="113"/>
    <s v="User-friendly tertiary array"/>
    <n v="3300"/>
    <n v="12437"/>
    <n v="376.87878787878788"/>
    <x v="1"/>
    <n v="131"/>
    <x v="113"/>
    <x v="1"/>
    <s v="USD"/>
    <n v="1505192400"/>
    <n v="1505797200"/>
    <b v="0"/>
    <b v="0"/>
    <x v="0"/>
    <x v="0"/>
  </r>
  <r>
    <n v="114"/>
    <x v="114"/>
    <s v="Robust heuristic encoding"/>
    <n v="1900"/>
    <n v="13816"/>
    <n v="727.15789473684208"/>
    <x v="1"/>
    <n v="126"/>
    <x v="114"/>
    <x v="1"/>
    <s v="USD"/>
    <n v="1554786000"/>
    <n v="1554872400"/>
    <b v="0"/>
    <b v="1"/>
    <x v="8"/>
    <x v="2"/>
  </r>
  <r>
    <n v="115"/>
    <x v="115"/>
    <s v="Team-oriented clear-thinking capacity"/>
    <n v="166700"/>
    <n v="145382"/>
    <n v="87.211757648470297"/>
    <x v="0"/>
    <n v="3304"/>
    <x v="115"/>
    <x v="6"/>
    <s v="EUR"/>
    <n v="1510898400"/>
    <n v="1513922400"/>
    <b v="0"/>
    <b v="0"/>
    <x v="13"/>
    <x v="5"/>
  </r>
  <r>
    <n v="116"/>
    <x v="116"/>
    <s v="De-engineered motivating standardization"/>
    <n v="7200"/>
    <n v="6336"/>
    <n v="88"/>
    <x v="0"/>
    <n v="73"/>
    <x v="116"/>
    <x v="1"/>
    <s v="USD"/>
    <n v="1442552400"/>
    <n v="1442638800"/>
    <b v="0"/>
    <b v="0"/>
    <x v="3"/>
    <x v="3"/>
  </r>
  <r>
    <n v="117"/>
    <x v="117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x v="19"/>
    <x v="4"/>
  </r>
  <r>
    <n v="118"/>
    <x v="118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x v="14"/>
    <x v="7"/>
  </r>
  <r>
    <n v="119"/>
    <x v="119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x v="4"/>
    <x v="4"/>
  </r>
  <r>
    <n v="120"/>
    <x v="120"/>
    <s v="Synchronized regional synergy"/>
    <n v="75100"/>
    <n v="112272"/>
    <n v="149.49667110519306"/>
    <x v="1"/>
    <n v="1782"/>
    <x v="120"/>
    <x v="1"/>
    <s v="USD"/>
    <n v="1429246800"/>
    <n v="1429592400"/>
    <b v="0"/>
    <b v="1"/>
    <x v="20"/>
    <x v="6"/>
  </r>
  <r>
    <n v="121"/>
    <x v="121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x v="11"/>
    <x v="6"/>
  </r>
  <r>
    <n v="122"/>
    <x v="122"/>
    <s v="Seamless zero-defect solution"/>
    <n v="136800"/>
    <n v="88055"/>
    <n v="64.367690058479525"/>
    <x v="0"/>
    <n v="3387"/>
    <x v="122"/>
    <x v="1"/>
    <s v="USD"/>
    <n v="1417068000"/>
    <n v="1419400800"/>
    <b v="0"/>
    <b v="0"/>
    <x v="13"/>
    <x v="5"/>
  </r>
  <r>
    <n v="123"/>
    <x v="123"/>
    <s v="Enhanced scalable concept"/>
    <n v="177700"/>
    <n v="33092"/>
    <n v="18.622397298818232"/>
    <x v="0"/>
    <n v="662"/>
    <x v="123"/>
    <x v="0"/>
    <s v="CAD"/>
    <n v="1448344800"/>
    <n v="1448604000"/>
    <b v="1"/>
    <b v="0"/>
    <x v="3"/>
    <x v="3"/>
  </r>
  <r>
    <n v="124"/>
    <x v="124"/>
    <s v="Polarized uniform software"/>
    <n v="2600"/>
    <n v="9562"/>
    <n v="367.76923076923077"/>
    <x v="1"/>
    <n v="94"/>
    <x v="124"/>
    <x v="6"/>
    <s v="EUR"/>
    <n v="1557723600"/>
    <n v="1562302800"/>
    <b v="0"/>
    <b v="0"/>
    <x v="14"/>
    <x v="7"/>
  </r>
  <r>
    <n v="125"/>
    <x v="125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x v="3"/>
    <x v="3"/>
  </r>
  <r>
    <n v="126"/>
    <x v="126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x v="3"/>
    <x v="3"/>
  </r>
  <r>
    <n v="127"/>
    <x v="127"/>
    <s v="Team-oriented 6thgeneration matrix"/>
    <n v="103200"/>
    <n v="53067"/>
    <n v="51.42151162790698"/>
    <x v="0"/>
    <n v="672"/>
    <x v="127"/>
    <x v="0"/>
    <s v="CAD"/>
    <n v="1273640400"/>
    <n v="1273899600"/>
    <b v="0"/>
    <b v="0"/>
    <x v="3"/>
    <x v="3"/>
  </r>
  <r>
    <n v="128"/>
    <x v="128"/>
    <s v="Phased human-resource core"/>
    <n v="70600"/>
    <n v="42596"/>
    <n v="60.334277620396605"/>
    <x v="3"/>
    <n v="532"/>
    <x v="128"/>
    <x v="1"/>
    <s v="USD"/>
    <n v="1282885200"/>
    <n v="1284008400"/>
    <b v="0"/>
    <b v="0"/>
    <x v="1"/>
    <x v="1"/>
  </r>
  <r>
    <n v="129"/>
    <x v="129"/>
    <s v="Mandatory tertiary implementation"/>
    <n v="148500"/>
    <n v="4756"/>
    <n v="3.202693602693603"/>
    <x v="3"/>
    <n v="55"/>
    <x v="129"/>
    <x v="2"/>
    <s v="AUD"/>
    <n v="1422943200"/>
    <n v="1425103200"/>
    <b v="0"/>
    <b v="0"/>
    <x v="0"/>
    <x v="0"/>
  </r>
  <r>
    <n v="130"/>
    <x v="130"/>
    <s v="Secured directional encryption"/>
    <n v="9600"/>
    <n v="14925"/>
    <n v="155.46875"/>
    <x v="1"/>
    <n v="533"/>
    <x v="130"/>
    <x v="3"/>
    <s v="DKK"/>
    <n v="1319605200"/>
    <n v="1320991200"/>
    <b v="0"/>
    <b v="0"/>
    <x v="6"/>
    <x v="4"/>
  </r>
  <r>
    <n v="131"/>
    <x v="131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x v="2"/>
    <x v="2"/>
  </r>
  <r>
    <n v="132"/>
    <x v="132"/>
    <s v="Virtual static core"/>
    <n v="3300"/>
    <n v="3834"/>
    <n v="116.18181818181819"/>
    <x v="1"/>
    <n v="89"/>
    <x v="132"/>
    <x v="1"/>
    <s v="USD"/>
    <n v="1515736800"/>
    <n v="1517119200"/>
    <b v="0"/>
    <b v="1"/>
    <x v="3"/>
    <x v="3"/>
  </r>
  <r>
    <n v="133"/>
    <x v="133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x v="21"/>
    <x v="1"/>
  </r>
  <r>
    <n v="134"/>
    <x v="134"/>
    <s v="Secured executive concept"/>
    <n v="99500"/>
    <n v="89288"/>
    <n v="89.73668341708543"/>
    <x v="0"/>
    <n v="940"/>
    <x v="134"/>
    <x v="5"/>
    <s v="CHF"/>
    <n v="1308459600"/>
    <n v="1312693200"/>
    <b v="0"/>
    <b v="1"/>
    <x v="4"/>
    <x v="4"/>
  </r>
  <r>
    <n v="135"/>
    <x v="135"/>
    <s v="Balanced zero-defect software"/>
    <n v="7700"/>
    <n v="5488"/>
    <n v="71.27272727272728"/>
    <x v="0"/>
    <n v="117"/>
    <x v="135"/>
    <x v="1"/>
    <s v="USD"/>
    <n v="1362636000"/>
    <n v="1363064400"/>
    <b v="0"/>
    <b v="1"/>
    <x v="3"/>
    <x v="3"/>
  </r>
  <r>
    <n v="136"/>
    <x v="136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x v="6"/>
    <x v="4"/>
  </r>
  <r>
    <n v="137"/>
    <x v="137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x v="9"/>
    <x v="5"/>
  </r>
  <r>
    <n v="138"/>
    <x v="138"/>
    <s v="Stand-alone mission-critical moratorium"/>
    <n v="9600"/>
    <n v="9216"/>
    <n v="96"/>
    <x v="0"/>
    <n v="115"/>
    <x v="138"/>
    <x v="1"/>
    <s v="USD"/>
    <n v="1348808400"/>
    <n v="1349326800"/>
    <b v="0"/>
    <b v="0"/>
    <x v="20"/>
    <x v="6"/>
  </r>
  <r>
    <n v="139"/>
    <x v="139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x v="8"/>
    <x v="2"/>
  </r>
  <r>
    <n v="140"/>
    <x v="140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x v="4"/>
    <x v="4"/>
  </r>
  <r>
    <n v="141"/>
    <x v="141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x v="2"/>
    <x v="2"/>
  </r>
  <r>
    <n v="142"/>
    <x v="142"/>
    <s v="Expanded solution-oriented benchmark"/>
    <n v="5000"/>
    <n v="11502"/>
    <n v="230.03999999999996"/>
    <x v="1"/>
    <n v="117"/>
    <x v="142"/>
    <x v="1"/>
    <s v="USD"/>
    <n v="1333688400"/>
    <n v="1337230800"/>
    <b v="0"/>
    <b v="0"/>
    <x v="2"/>
    <x v="2"/>
  </r>
  <r>
    <n v="143"/>
    <x v="143"/>
    <s v="Implemented discrete secured line"/>
    <n v="5400"/>
    <n v="7322"/>
    <n v="135.59259259259261"/>
    <x v="1"/>
    <n v="70"/>
    <x v="143"/>
    <x v="1"/>
    <s v="USD"/>
    <n v="1277701200"/>
    <n v="1279429200"/>
    <b v="0"/>
    <b v="0"/>
    <x v="7"/>
    <x v="1"/>
  </r>
  <r>
    <n v="144"/>
    <x v="144"/>
    <s v="Multi-lateral actuating installation"/>
    <n v="9000"/>
    <n v="11619"/>
    <n v="129.1"/>
    <x v="1"/>
    <n v="135"/>
    <x v="144"/>
    <x v="1"/>
    <s v="USD"/>
    <n v="1560747600"/>
    <n v="1561438800"/>
    <b v="0"/>
    <b v="0"/>
    <x v="3"/>
    <x v="3"/>
  </r>
  <r>
    <n v="145"/>
    <x v="145"/>
    <s v="Secured reciprocal array"/>
    <n v="25000"/>
    <n v="59128"/>
    <n v="236.512"/>
    <x v="1"/>
    <n v="768"/>
    <x v="145"/>
    <x v="5"/>
    <s v="CHF"/>
    <n v="1410066000"/>
    <n v="1410498000"/>
    <b v="0"/>
    <b v="0"/>
    <x v="8"/>
    <x v="2"/>
  </r>
  <r>
    <n v="146"/>
    <x v="146"/>
    <s v="Optional bandwidth-monitored middleware"/>
    <n v="8800"/>
    <n v="1518"/>
    <n v="17.25"/>
    <x v="3"/>
    <n v="51"/>
    <x v="146"/>
    <x v="1"/>
    <s v="USD"/>
    <n v="1320732000"/>
    <n v="1322460000"/>
    <b v="0"/>
    <b v="0"/>
    <x v="3"/>
    <x v="3"/>
  </r>
  <r>
    <n v="147"/>
    <x v="147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x v="3"/>
    <x v="3"/>
  </r>
  <r>
    <n v="148"/>
    <x v="148"/>
    <s v="Upgradable hybrid capability"/>
    <n v="9300"/>
    <n v="11255"/>
    <n v="121.02150537634408"/>
    <x v="1"/>
    <n v="107"/>
    <x v="148"/>
    <x v="1"/>
    <s v="USD"/>
    <n v="1500958800"/>
    <n v="1501736400"/>
    <b v="0"/>
    <b v="0"/>
    <x v="8"/>
    <x v="2"/>
  </r>
  <r>
    <n v="149"/>
    <x v="149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x v="7"/>
    <x v="1"/>
  </r>
  <r>
    <n v="150"/>
    <x v="150"/>
    <s v="Networked stable workforce"/>
    <n v="100"/>
    <n v="1"/>
    <n v="1"/>
    <x v="0"/>
    <n v="1"/>
    <x v="100"/>
    <x v="1"/>
    <s v="USD"/>
    <n v="1544940000"/>
    <n v="1545026400"/>
    <b v="0"/>
    <b v="0"/>
    <x v="1"/>
    <x v="1"/>
  </r>
  <r>
    <n v="151"/>
    <x v="151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x v="5"/>
    <x v="1"/>
  </r>
  <r>
    <n v="152"/>
    <x v="152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x v="7"/>
    <x v="1"/>
  </r>
  <r>
    <n v="153"/>
    <x v="153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x v="3"/>
    <x v="3"/>
  </r>
  <r>
    <n v="154"/>
    <x v="154"/>
    <s v="Devolved foreground benchmark"/>
    <n v="171300"/>
    <n v="100650"/>
    <n v="58.756567425569173"/>
    <x v="0"/>
    <n v="1059"/>
    <x v="153"/>
    <x v="1"/>
    <s v="USD"/>
    <n v="1463029200"/>
    <n v="1465016400"/>
    <b v="0"/>
    <b v="1"/>
    <x v="7"/>
    <x v="1"/>
  </r>
  <r>
    <n v="155"/>
    <x v="155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x v="3"/>
    <x v="3"/>
  </r>
  <r>
    <n v="156"/>
    <x v="156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x v="1"/>
    <x v="1"/>
  </r>
  <r>
    <n v="157"/>
    <x v="157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x v="14"/>
    <x v="7"/>
  </r>
  <r>
    <n v="158"/>
    <x v="158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x v="1"/>
    <x v="1"/>
  </r>
  <r>
    <n v="159"/>
    <x v="159"/>
    <s v="Robust explicit hardware"/>
    <n v="191200"/>
    <n v="191222"/>
    <n v="100.01150627615063"/>
    <x v="1"/>
    <n v="1821"/>
    <x v="158"/>
    <x v="1"/>
    <s v="USD"/>
    <n v="1553662800"/>
    <n v="1555218000"/>
    <b v="0"/>
    <b v="1"/>
    <x v="3"/>
    <x v="3"/>
  </r>
  <r>
    <n v="160"/>
    <x v="160"/>
    <s v="Stand-alone actuating support"/>
    <n v="8000"/>
    <n v="12985"/>
    <n v="162.3125"/>
    <x v="1"/>
    <n v="164"/>
    <x v="159"/>
    <x v="1"/>
    <s v="USD"/>
    <n v="1556341200"/>
    <n v="1557723600"/>
    <b v="0"/>
    <b v="0"/>
    <x v="8"/>
    <x v="2"/>
  </r>
  <r>
    <n v="161"/>
    <x v="161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x v="2"/>
    <x v="2"/>
  </r>
  <r>
    <n v="162"/>
    <x v="162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x v="1"/>
    <x v="1"/>
  </r>
  <r>
    <n v="163"/>
    <x v="163"/>
    <s v="Extended reciprocal circuit"/>
    <n v="3500"/>
    <n v="8864"/>
    <n v="253.25714285714284"/>
    <x v="1"/>
    <n v="246"/>
    <x v="162"/>
    <x v="1"/>
    <s v="USD"/>
    <n v="1508475600"/>
    <n v="1512712800"/>
    <b v="0"/>
    <b v="1"/>
    <x v="14"/>
    <x v="7"/>
  </r>
  <r>
    <n v="164"/>
    <x v="164"/>
    <s v="Polarized human-resource protocol"/>
    <n v="150500"/>
    <n v="150755"/>
    <n v="100.16943521594683"/>
    <x v="1"/>
    <n v="1396"/>
    <x v="163"/>
    <x v="1"/>
    <s v="USD"/>
    <n v="1507438800"/>
    <n v="1507525200"/>
    <b v="0"/>
    <b v="0"/>
    <x v="3"/>
    <x v="3"/>
  </r>
  <r>
    <n v="165"/>
    <x v="165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x v="2"/>
    <x v="2"/>
  </r>
  <r>
    <n v="166"/>
    <x v="166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x v="14"/>
    <x v="7"/>
  </r>
  <r>
    <n v="167"/>
    <x v="167"/>
    <s v="Robust content-based emulation"/>
    <n v="2600"/>
    <n v="10804"/>
    <n v="415.53846153846149"/>
    <x v="1"/>
    <n v="146"/>
    <x v="166"/>
    <x v="2"/>
    <s v="AUD"/>
    <n v="1370840400"/>
    <n v="1371704400"/>
    <b v="0"/>
    <b v="0"/>
    <x v="3"/>
    <x v="3"/>
  </r>
  <r>
    <n v="168"/>
    <x v="168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x v="7"/>
    <x v="1"/>
  </r>
  <r>
    <n v="169"/>
    <x v="169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x v="12"/>
    <x v="4"/>
  </r>
  <r>
    <n v="170"/>
    <x v="170"/>
    <s v="Mandatory mobile product"/>
    <n v="188100"/>
    <n v="5528"/>
    <n v="2.93886230728336"/>
    <x v="0"/>
    <n v="67"/>
    <x v="169"/>
    <x v="1"/>
    <s v="USD"/>
    <n v="1501736400"/>
    <n v="1502341200"/>
    <b v="0"/>
    <b v="0"/>
    <x v="7"/>
    <x v="1"/>
  </r>
  <r>
    <n v="171"/>
    <x v="171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x v="18"/>
    <x v="5"/>
  </r>
  <r>
    <n v="172"/>
    <x v="172"/>
    <s v="Centralized national firmware"/>
    <n v="800"/>
    <n v="663"/>
    <n v="82.875"/>
    <x v="0"/>
    <n v="26"/>
    <x v="171"/>
    <x v="1"/>
    <s v="USD"/>
    <n v="1405746000"/>
    <n v="1407042000"/>
    <b v="0"/>
    <b v="1"/>
    <x v="4"/>
    <x v="4"/>
  </r>
  <r>
    <n v="173"/>
    <x v="173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x v="3"/>
    <x v="3"/>
  </r>
  <r>
    <n v="174"/>
    <x v="174"/>
    <s v="Pre-emptive scalable access"/>
    <n v="600"/>
    <n v="5368"/>
    <n v="894.66666666666674"/>
    <x v="1"/>
    <n v="48"/>
    <x v="173"/>
    <x v="1"/>
    <s v="USD"/>
    <n v="1444021200"/>
    <n v="1444107600"/>
    <b v="0"/>
    <b v="1"/>
    <x v="8"/>
    <x v="2"/>
  </r>
  <r>
    <n v="175"/>
    <x v="175"/>
    <s v="Sharable intangible migration"/>
    <n v="181200"/>
    <n v="47459"/>
    <n v="26.191501103752756"/>
    <x v="0"/>
    <n v="1130"/>
    <x v="174"/>
    <x v="1"/>
    <s v="USD"/>
    <n v="1472619600"/>
    <n v="1474261200"/>
    <b v="0"/>
    <b v="0"/>
    <x v="3"/>
    <x v="3"/>
  </r>
  <r>
    <n v="176"/>
    <x v="176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x v="3"/>
    <x v="3"/>
  </r>
  <r>
    <n v="177"/>
    <x v="177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x v="3"/>
    <x v="3"/>
  </r>
  <r>
    <n v="178"/>
    <x v="178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x v="0"/>
    <x v="0"/>
  </r>
  <r>
    <n v="179"/>
    <x v="179"/>
    <s v="Realigned human-resource orchestration"/>
    <n v="44500"/>
    <n v="159185"/>
    <n v="357.71910112359546"/>
    <x v="1"/>
    <n v="3537"/>
    <x v="178"/>
    <x v="0"/>
    <s v="CAD"/>
    <n v="1363496400"/>
    <n v="1363582800"/>
    <b v="0"/>
    <b v="1"/>
    <x v="3"/>
    <x v="3"/>
  </r>
  <r>
    <n v="180"/>
    <x v="180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x v="8"/>
    <x v="2"/>
  </r>
  <r>
    <n v="181"/>
    <x v="181"/>
    <s v="Centralized global approach"/>
    <n v="8600"/>
    <n v="5315"/>
    <n v="61.802325581395344"/>
    <x v="0"/>
    <n v="136"/>
    <x v="180"/>
    <x v="1"/>
    <s v="USD"/>
    <n v="1507093200"/>
    <n v="1508648400"/>
    <b v="0"/>
    <b v="0"/>
    <x v="2"/>
    <x v="2"/>
  </r>
  <r>
    <n v="182"/>
    <x v="182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x v="3"/>
    <x v="3"/>
  </r>
  <r>
    <n v="183"/>
    <x v="183"/>
    <s v="Pre-emptive bandwidth-monitored instruction set"/>
    <n v="5100"/>
    <n v="3525"/>
    <n v="69.117647058823522"/>
    <x v="0"/>
    <n v="86"/>
    <x v="182"/>
    <x v="0"/>
    <s v="CAD"/>
    <n v="1284008400"/>
    <n v="1285131600"/>
    <b v="0"/>
    <b v="0"/>
    <x v="1"/>
    <x v="1"/>
  </r>
  <r>
    <n v="184"/>
    <x v="184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x v="3"/>
    <x v="3"/>
  </r>
  <r>
    <n v="185"/>
    <x v="185"/>
    <s v="Innovative actuating conglomeration"/>
    <n v="1000"/>
    <n v="718"/>
    <n v="71.8"/>
    <x v="0"/>
    <n v="19"/>
    <x v="184"/>
    <x v="1"/>
    <s v="USD"/>
    <n v="1526187600"/>
    <n v="1527138000"/>
    <b v="0"/>
    <b v="0"/>
    <x v="19"/>
    <x v="4"/>
  </r>
  <r>
    <n v="186"/>
    <x v="186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x v="3"/>
    <x v="3"/>
  </r>
  <r>
    <n v="187"/>
    <x v="187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x v="12"/>
    <x v="4"/>
  </r>
  <r>
    <n v="188"/>
    <x v="188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x v="3"/>
    <x v="3"/>
  </r>
  <r>
    <n v="189"/>
    <x v="189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x v="3"/>
    <x v="3"/>
  </r>
  <r>
    <n v="190"/>
    <x v="190"/>
    <s v="Up-sized dynamic throughput"/>
    <n v="3700"/>
    <n v="2538"/>
    <n v="68.594594594594597"/>
    <x v="0"/>
    <n v="24"/>
    <x v="189"/>
    <x v="1"/>
    <s v="USD"/>
    <n v="1370322000"/>
    <n v="1370408400"/>
    <b v="0"/>
    <b v="1"/>
    <x v="3"/>
    <x v="3"/>
  </r>
  <r>
    <n v="191"/>
    <x v="191"/>
    <s v="Mandatory reciprocal superstructure"/>
    <n v="8400"/>
    <n v="3188"/>
    <n v="37.952380952380956"/>
    <x v="0"/>
    <n v="86"/>
    <x v="190"/>
    <x v="6"/>
    <s v="EUR"/>
    <n v="1552366800"/>
    <n v="1552626000"/>
    <b v="0"/>
    <b v="0"/>
    <x v="3"/>
    <x v="3"/>
  </r>
  <r>
    <n v="192"/>
    <x v="192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x v="1"/>
    <x v="1"/>
  </r>
  <r>
    <n v="193"/>
    <x v="193"/>
    <s v="Progressive discrete hub"/>
    <n v="6600"/>
    <n v="3012"/>
    <n v="45.636363636363633"/>
    <x v="0"/>
    <n v="65"/>
    <x v="192"/>
    <x v="1"/>
    <s v="USD"/>
    <n v="1523163600"/>
    <n v="1523509200"/>
    <b v="1"/>
    <b v="0"/>
    <x v="7"/>
    <x v="1"/>
  </r>
  <r>
    <n v="194"/>
    <x v="194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x v="16"/>
    <x v="1"/>
  </r>
  <r>
    <n v="195"/>
    <x v="195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x v="5"/>
    <x v="1"/>
  </r>
  <r>
    <n v="196"/>
    <x v="196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x v="8"/>
    <x v="2"/>
  </r>
  <r>
    <n v="197"/>
    <x v="197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x v="6"/>
    <x v="4"/>
  </r>
  <r>
    <n v="198"/>
    <x v="198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x v="5"/>
    <x v="1"/>
  </r>
  <r>
    <n v="199"/>
    <x v="199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x v="1"/>
    <x v="1"/>
  </r>
  <r>
    <n v="200"/>
    <x v="200"/>
    <s v="Reduced dedicated capability"/>
    <n v="100"/>
    <n v="2"/>
    <n v="2"/>
    <x v="0"/>
    <n v="1"/>
    <x v="50"/>
    <x v="0"/>
    <s v="CAD"/>
    <n v="1269493200"/>
    <n v="1270443600"/>
    <b v="0"/>
    <b v="0"/>
    <x v="3"/>
    <x v="3"/>
  </r>
  <r>
    <n v="201"/>
    <x v="201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x v="2"/>
    <x v="2"/>
  </r>
  <r>
    <n v="202"/>
    <x v="202"/>
    <s v="Upgradable scalable methodology"/>
    <n v="8300"/>
    <n v="6543"/>
    <n v="78.831325301204828"/>
    <x v="3"/>
    <n v="82"/>
    <x v="200"/>
    <x v="1"/>
    <s v="USD"/>
    <n v="1317531600"/>
    <n v="1317877200"/>
    <b v="0"/>
    <b v="0"/>
    <x v="0"/>
    <x v="0"/>
  </r>
  <r>
    <n v="203"/>
    <x v="203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x v="3"/>
    <x v="3"/>
  </r>
  <r>
    <n v="204"/>
    <x v="204"/>
    <s v="Mandatory multimedia leverage"/>
    <n v="75000"/>
    <n v="2529"/>
    <n v="3.3719999999999999"/>
    <x v="0"/>
    <n v="40"/>
    <x v="202"/>
    <x v="1"/>
    <s v="USD"/>
    <n v="1301806800"/>
    <n v="1302670800"/>
    <b v="0"/>
    <b v="0"/>
    <x v="17"/>
    <x v="1"/>
  </r>
  <r>
    <n v="205"/>
    <x v="205"/>
    <s v="Focused analyzing circuit"/>
    <n v="1300"/>
    <n v="5614"/>
    <n v="431.84615384615387"/>
    <x v="1"/>
    <n v="80"/>
    <x v="203"/>
    <x v="1"/>
    <s v="USD"/>
    <n v="1539752400"/>
    <n v="1540789200"/>
    <b v="1"/>
    <b v="0"/>
    <x v="3"/>
    <x v="3"/>
  </r>
  <r>
    <n v="206"/>
    <x v="206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x v="13"/>
    <x v="5"/>
  </r>
  <r>
    <n v="207"/>
    <x v="207"/>
    <s v="Digitized 5thgeneration knowledgebase"/>
    <n v="1000"/>
    <n v="4257"/>
    <n v="425.7"/>
    <x v="1"/>
    <n v="43"/>
    <x v="205"/>
    <x v="1"/>
    <s v="USD"/>
    <n v="1535432400"/>
    <n v="1537160400"/>
    <b v="0"/>
    <b v="1"/>
    <x v="1"/>
    <x v="1"/>
  </r>
  <r>
    <n v="208"/>
    <x v="208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x v="4"/>
    <x v="4"/>
  </r>
  <r>
    <n v="209"/>
    <x v="209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x v="4"/>
    <x v="4"/>
  </r>
  <r>
    <n v="210"/>
    <x v="210"/>
    <s v="Synergistic tertiary time-frame"/>
    <n v="9400"/>
    <n v="6338"/>
    <n v="67.425531914893625"/>
    <x v="0"/>
    <n v="226"/>
    <x v="208"/>
    <x v="3"/>
    <s v="DKK"/>
    <n v="1488520800"/>
    <n v="1490850000"/>
    <b v="0"/>
    <b v="0"/>
    <x v="22"/>
    <x v="4"/>
  </r>
  <r>
    <n v="211"/>
    <x v="211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x v="3"/>
    <x v="3"/>
  </r>
  <r>
    <n v="212"/>
    <x v="212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x v="3"/>
    <x v="3"/>
  </r>
  <r>
    <n v="213"/>
    <x v="213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x v="7"/>
    <x v="1"/>
  </r>
  <r>
    <n v="214"/>
    <x v="214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x v="1"/>
    <x v="1"/>
  </r>
  <r>
    <n v="215"/>
    <x v="215"/>
    <s v="Extended 24/7 implementation"/>
    <n v="156800"/>
    <n v="6024"/>
    <n v="3.841836734693878"/>
    <x v="0"/>
    <n v="143"/>
    <x v="213"/>
    <x v="1"/>
    <s v="USD"/>
    <n v="1550037600"/>
    <n v="1550210400"/>
    <b v="0"/>
    <b v="0"/>
    <x v="3"/>
    <x v="3"/>
  </r>
  <r>
    <n v="216"/>
    <x v="216"/>
    <s v="Organic dynamic algorithm"/>
    <n v="121700"/>
    <n v="188721"/>
    <n v="155.07066557107643"/>
    <x v="1"/>
    <n v="1815"/>
    <x v="214"/>
    <x v="1"/>
    <s v="USD"/>
    <n v="1321941600"/>
    <n v="1322114400"/>
    <b v="0"/>
    <b v="0"/>
    <x v="3"/>
    <x v="3"/>
  </r>
  <r>
    <n v="217"/>
    <x v="217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x v="22"/>
    <x v="4"/>
  </r>
  <r>
    <n v="218"/>
    <x v="218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x v="12"/>
    <x v="4"/>
  </r>
  <r>
    <n v="219"/>
    <x v="219"/>
    <s v="Stand-alone mobile customer loyalty"/>
    <n v="41700"/>
    <n v="138497"/>
    <n v="332.12709832134288"/>
    <x v="1"/>
    <n v="1539"/>
    <x v="217"/>
    <x v="1"/>
    <s v="USD"/>
    <n v="1345093200"/>
    <n v="1346130000"/>
    <b v="0"/>
    <b v="0"/>
    <x v="10"/>
    <x v="4"/>
  </r>
  <r>
    <n v="220"/>
    <x v="220"/>
    <s v="Focused composite approach"/>
    <n v="7900"/>
    <n v="667"/>
    <n v="8.4430379746835449"/>
    <x v="0"/>
    <n v="17"/>
    <x v="218"/>
    <x v="1"/>
    <s v="USD"/>
    <n v="1309496400"/>
    <n v="1311051600"/>
    <b v="1"/>
    <b v="0"/>
    <x v="3"/>
    <x v="3"/>
  </r>
  <r>
    <n v="221"/>
    <x v="221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x v="0"/>
    <x v="0"/>
  </r>
  <r>
    <n v="222"/>
    <x v="222"/>
    <s v="Cross-group cohesive circuit"/>
    <n v="4800"/>
    <n v="6623"/>
    <n v="137.97916666666669"/>
    <x v="1"/>
    <n v="138"/>
    <x v="220"/>
    <x v="1"/>
    <s v="USD"/>
    <n v="1412226000"/>
    <n v="1412312400"/>
    <b v="0"/>
    <b v="0"/>
    <x v="14"/>
    <x v="7"/>
  </r>
  <r>
    <n v="223"/>
    <x v="223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x v="3"/>
    <x v="3"/>
  </r>
  <r>
    <n v="224"/>
    <x v="224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x v="22"/>
    <x v="4"/>
  </r>
  <r>
    <n v="225"/>
    <x v="225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x v="1"/>
    <x v="1"/>
  </r>
  <r>
    <n v="226"/>
    <x v="102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x v="14"/>
    <x v="7"/>
  </r>
  <r>
    <n v="227"/>
    <x v="226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x v="20"/>
    <x v="6"/>
  </r>
  <r>
    <n v="228"/>
    <x v="227"/>
    <s v="Exclusive real-time protocol"/>
    <n v="137900"/>
    <n v="165352"/>
    <n v="119.90717911530093"/>
    <x v="1"/>
    <n v="2468"/>
    <x v="226"/>
    <x v="1"/>
    <s v="USD"/>
    <n v="1472619600"/>
    <n v="1474779600"/>
    <b v="0"/>
    <b v="0"/>
    <x v="10"/>
    <x v="4"/>
  </r>
  <r>
    <n v="229"/>
    <x v="228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x v="20"/>
    <x v="6"/>
  </r>
  <r>
    <n v="230"/>
    <x v="229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x v="11"/>
    <x v="6"/>
  </r>
  <r>
    <n v="231"/>
    <x v="230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x v="3"/>
    <x v="3"/>
  </r>
  <r>
    <n v="232"/>
    <x v="231"/>
    <s v="Progressive secondary portal"/>
    <n v="3400"/>
    <n v="5823"/>
    <n v="171.26470588235293"/>
    <x v="1"/>
    <n v="92"/>
    <x v="230"/>
    <x v="1"/>
    <s v="USD"/>
    <n v="1469422800"/>
    <n v="1469509200"/>
    <b v="0"/>
    <b v="0"/>
    <x v="3"/>
    <x v="3"/>
  </r>
  <r>
    <n v="233"/>
    <x v="232"/>
    <s v="Multi-lateral national adapter"/>
    <n v="3800"/>
    <n v="6000"/>
    <n v="157.89473684210526"/>
    <x v="1"/>
    <n v="62"/>
    <x v="231"/>
    <x v="1"/>
    <s v="USD"/>
    <n v="1307854800"/>
    <n v="1309237200"/>
    <b v="0"/>
    <b v="0"/>
    <x v="10"/>
    <x v="4"/>
  </r>
  <r>
    <n v="234"/>
    <x v="233"/>
    <s v="Enterprise-wide motivating matrices"/>
    <n v="7500"/>
    <n v="8181"/>
    <n v="109.08"/>
    <x v="1"/>
    <n v="149"/>
    <x v="232"/>
    <x v="6"/>
    <s v="EUR"/>
    <n v="1503378000"/>
    <n v="1503982800"/>
    <b v="0"/>
    <b v="1"/>
    <x v="11"/>
    <x v="6"/>
  </r>
  <r>
    <n v="235"/>
    <x v="234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x v="10"/>
    <x v="4"/>
  </r>
  <r>
    <n v="236"/>
    <x v="235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x v="1"/>
    <x v="1"/>
  </r>
  <r>
    <n v="237"/>
    <x v="236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x v="10"/>
    <x v="4"/>
  </r>
  <r>
    <n v="238"/>
    <x v="237"/>
    <s v="Distributed systemic adapter"/>
    <n v="2400"/>
    <n v="10138"/>
    <n v="422.41666666666669"/>
    <x v="1"/>
    <n v="97"/>
    <x v="236"/>
    <x v="3"/>
    <s v="DKK"/>
    <n v="1513231200"/>
    <n v="1515391200"/>
    <b v="0"/>
    <b v="1"/>
    <x v="3"/>
    <x v="3"/>
  </r>
  <r>
    <n v="239"/>
    <x v="238"/>
    <s v="Networked web-enabled instruction set"/>
    <n v="3200"/>
    <n v="3127"/>
    <n v="97.71875"/>
    <x v="0"/>
    <n v="41"/>
    <x v="237"/>
    <x v="1"/>
    <s v="USD"/>
    <n v="1440824400"/>
    <n v="1441170000"/>
    <b v="0"/>
    <b v="0"/>
    <x v="8"/>
    <x v="2"/>
  </r>
  <r>
    <n v="240"/>
    <x v="239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x v="3"/>
    <x v="3"/>
  </r>
  <r>
    <n v="241"/>
    <x v="240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x v="9"/>
    <x v="5"/>
  </r>
  <r>
    <n v="242"/>
    <x v="241"/>
    <s v="Sharable scalable core"/>
    <n v="8400"/>
    <n v="10729"/>
    <n v="127.72619047619047"/>
    <x v="1"/>
    <n v="250"/>
    <x v="240"/>
    <x v="1"/>
    <s v="USD"/>
    <n v="1494392400"/>
    <n v="1495256400"/>
    <b v="0"/>
    <b v="1"/>
    <x v="1"/>
    <x v="1"/>
  </r>
  <r>
    <n v="243"/>
    <x v="242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x v="3"/>
    <x v="3"/>
  </r>
  <r>
    <n v="244"/>
    <x v="243"/>
    <s v="Reverse-engineered system-worthy extranet"/>
    <n v="700"/>
    <n v="3988"/>
    <n v="569.71428571428578"/>
    <x v="1"/>
    <n v="53"/>
    <x v="242"/>
    <x v="1"/>
    <s v="USD"/>
    <n v="1405314000"/>
    <n v="1409806800"/>
    <b v="0"/>
    <b v="0"/>
    <x v="3"/>
    <x v="3"/>
  </r>
  <r>
    <n v="245"/>
    <x v="244"/>
    <s v="Re-engineered systematic monitoring"/>
    <n v="2900"/>
    <n v="14771"/>
    <n v="509.34482758620686"/>
    <x v="1"/>
    <n v="214"/>
    <x v="243"/>
    <x v="1"/>
    <s v="USD"/>
    <n v="1396846800"/>
    <n v="1396933200"/>
    <b v="0"/>
    <b v="0"/>
    <x v="3"/>
    <x v="3"/>
  </r>
  <r>
    <n v="246"/>
    <x v="245"/>
    <s v="Seamless value-added standardization"/>
    <n v="4500"/>
    <n v="14649"/>
    <n v="325.5333333333333"/>
    <x v="1"/>
    <n v="222"/>
    <x v="244"/>
    <x v="1"/>
    <s v="USD"/>
    <n v="1375678800"/>
    <n v="1376024400"/>
    <b v="0"/>
    <b v="0"/>
    <x v="2"/>
    <x v="2"/>
  </r>
  <r>
    <n v="247"/>
    <x v="246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x v="13"/>
    <x v="5"/>
  </r>
  <r>
    <n v="248"/>
    <x v="247"/>
    <s v="Streamlined holistic knowledgebase"/>
    <n v="6200"/>
    <n v="13103"/>
    <n v="211.33870967741933"/>
    <x v="1"/>
    <n v="218"/>
    <x v="246"/>
    <x v="2"/>
    <s v="AUD"/>
    <n v="1420005600"/>
    <n v="1420437600"/>
    <b v="0"/>
    <b v="0"/>
    <x v="20"/>
    <x v="6"/>
  </r>
  <r>
    <n v="249"/>
    <x v="248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x v="18"/>
    <x v="5"/>
  </r>
  <r>
    <n v="250"/>
    <x v="249"/>
    <s v="Future-proofed directional synergy"/>
    <n v="100"/>
    <n v="3"/>
    <n v="3"/>
    <x v="0"/>
    <n v="1"/>
    <x v="248"/>
    <x v="1"/>
    <s v="USD"/>
    <n v="1264399200"/>
    <n v="1267423200"/>
    <b v="0"/>
    <b v="0"/>
    <x v="1"/>
    <x v="1"/>
  </r>
  <r>
    <n v="251"/>
    <x v="250"/>
    <s v="Enhanced user-facing function"/>
    <n v="7100"/>
    <n v="3840"/>
    <n v="54.084507042253513"/>
    <x v="0"/>
    <n v="101"/>
    <x v="249"/>
    <x v="1"/>
    <s v="USD"/>
    <n v="1355032800"/>
    <n v="1355205600"/>
    <b v="0"/>
    <b v="0"/>
    <x v="3"/>
    <x v="3"/>
  </r>
  <r>
    <n v="252"/>
    <x v="251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x v="3"/>
    <x v="3"/>
  </r>
  <r>
    <n v="253"/>
    <x v="252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x v="6"/>
    <x v="4"/>
  </r>
  <r>
    <n v="254"/>
    <x v="253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x v="9"/>
    <x v="5"/>
  </r>
  <r>
    <n v="255"/>
    <x v="254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x v="1"/>
    <x v="1"/>
  </r>
  <r>
    <n v="256"/>
    <x v="255"/>
    <s v="Optimized actuating toolset"/>
    <n v="4100"/>
    <n v="959"/>
    <n v="23.390243902439025"/>
    <x v="0"/>
    <n v="15"/>
    <x v="254"/>
    <x v="4"/>
    <s v="GBP"/>
    <n v="1453615200"/>
    <n v="1456812000"/>
    <b v="0"/>
    <b v="0"/>
    <x v="1"/>
    <x v="1"/>
  </r>
  <r>
    <n v="257"/>
    <x v="256"/>
    <s v="Decentralized exuding strategy"/>
    <n v="5700"/>
    <n v="8322"/>
    <n v="146"/>
    <x v="1"/>
    <n v="92"/>
    <x v="255"/>
    <x v="1"/>
    <s v="USD"/>
    <n v="1362463200"/>
    <n v="1363669200"/>
    <b v="0"/>
    <b v="0"/>
    <x v="3"/>
    <x v="3"/>
  </r>
  <r>
    <n v="258"/>
    <x v="257"/>
    <s v="Assimilated coherent hardware"/>
    <n v="5000"/>
    <n v="13424"/>
    <n v="268.48"/>
    <x v="1"/>
    <n v="186"/>
    <x v="256"/>
    <x v="1"/>
    <s v="USD"/>
    <n v="1481176800"/>
    <n v="1482904800"/>
    <b v="0"/>
    <b v="1"/>
    <x v="3"/>
    <x v="3"/>
  </r>
  <r>
    <n v="259"/>
    <x v="258"/>
    <s v="Multi-channeled responsive implementation"/>
    <n v="1800"/>
    <n v="10755"/>
    <n v="597.5"/>
    <x v="1"/>
    <n v="138"/>
    <x v="257"/>
    <x v="1"/>
    <s v="USD"/>
    <n v="1354946400"/>
    <n v="1356588000"/>
    <b v="1"/>
    <b v="0"/>
    <x v="14"/>
    <x v="7"/>
  </r>
  <r>
    <n v="260"/>
    <x v="259"/>
    <s v="Centralized modular initiative"/>
    <n v="6300"/>
    <n v="9935"/>
    <n v="157.69841269841268"/>
    <x v="1"/>
    <n v="261"/>
    <x v="258"/>
    <x v="1"/>
    <s v="USD"/>
    <n v="1348808400"/>
    <n v="1349845200"/>
    <b v="0"/>
    <b v="0"/>
    <x v="1"/>
    <x v="1"/>
  </r>
  <r>
    <n v="261"/>
    <x v="260"/>
    <s v="Reverse-engineered cohesive migration"/>
    <n v="84300"/>
    <n v="26303"/>
    <n v="31.201660735468568"/>
    <x v="0"/>
    <n v="454"/>
    <x v="259"/>
    <x v="1"/>
    <s v="USD"/>
    <n v="1282712400"/>
    <n v="1283058000"/>
    <b v="0"/>
    <b v="1"/>
    <x v="1"/>
    <x v="1"/>
  </r>
  <r>
    <n v="262"/>
    <x v="261"/>
    <s v="Compatible multimedia hub"/>
    <n v="1700"/>
    <n v="5328"/>
    <n v="313.41176470588238"/>
    <x v="1"/>
    <n v="107"/>
    <x v="260"/>
    <x v="1"/>
    <s v="USD"/>
    <n v="1301979600"/>
    <n v="1304226000"/>
    <b v="0"/>
    <b v="1"/>
    <x v="7"/>
    <x v="1"/>
  </r>
  <r>
    <n v="263"/>
    <x v="262"/>
    <s v="Organic eco-centric success"/>
    <n v="2900"/>
    <n v="10756"/>
    <n v="370.89655172413791"/>
    <x v="1"/>
    <n v="199"/>
    <x v="261"/>
    <x v="1"/>
    <s v="USD"/>
    <n v="1263016800"/>
    <n v="1263016800"/>
    <b v="0"/>
    <b v="0"/>
    <x v="14"/>
    <x v="7"/>
  </r>
  <r>
    <n v="264"/>
    <x v="263"/>
    <s v="Virtual reciprocal policy"/>
    <n v="45600"/>
    <n v="165375"/>
    <n v="362.66447368421052"/>
    <x v="1"/>
    <n v="5512"/>
    <x v="262"/>
    <x v="1"/>
    <s v="USD"/>
    <n v="1360648800"/>
    <n v="1362031200"/>
    <b v="0"/>
    <b v="0"/>
    <x v="3"/>
    <x v="3"/>
  </r>
  <r>
    <n v="265"/>
    <x v="264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x v="3"/>
    <x v="3"/>
  </r>
  <r>
    <n v="266"/>
    <x v="265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x v="17"/>
    <x v="1"/>
  </r>
  <r>
    <n v="267"/>
    <x v="266"/>
    <s v="Extended eco-centric function"/>
    <n v="61600"/>
    <n v="143910"/>
    <n v="233.62012987012989"/>
    <x v="1"/>
    <n v="2768"/>
    <x v="265"/>
    <x v="2"/>
    <s v="AUD"/>
    <n v="1351054800"/>
    <n v="1352440800"/>
    <b v="0"/>
    <b v="0"/>
    <x v="3"/>
    <x v="3"/>
  </r>
  <r>
    <n v="268"/>
    <x v="267"/>
    <s v="Networked optimal productivity"/>
    <n v="1500"/>
    <n v="2708"/>
    <n v="180.53333333333333"/>
    <x v="1"/>
    <n v="48"/>
    <x v="266"/>
    <x v="1"/>
    <s v="USD"/>
    <n v="1349326800"/>
    <n v="1353304800"/>
    <b v="0"/>
    <b v="0"/>
    <x v="4"/>
    <x v="4"/>
  </r>
  <r>
    <n v="269"/>
    <x v="268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x v="19"/>
    <x v="4"/>
  </r>
  <r>
    <n v="270"/>
    <x v="269"/>
    <s v="Triple-buffered 4thgeneration toolset"/>
    <n v="173900"/>
    <n v="47260"/>
    <n v="27.176538240368025"/>
    <x v="3"/>
    <n v="1890"/>
    <x v="268"/>
    <x v="1"/>
    <s v="USD"/>
    <n v="1291269600"/>
    <n v="1291442400"/>
    <b v="0"/>
    <b v="0"/>
    <x v="11"/>
    <x v="6"/>
  </r>
  <r>
    <n v="271"/>
    <x v="270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x v="14"/>
    <x v="7"/>
  </r>
  <r>
    <n v="272"/>
    <x v="271"/>
    <s v="Networked radical neural-net"/>
    <n v="51100"/>
    <n v="155349"/>
    <n v="304.0097847358121"/>
    <x v="1"/>
    <n v="1894"/>
    <x v="270"/>
    <x v="1"/>
    <s v="USD"/>
    <n v="1562734800"/>
    <n v="1564894800"/>
    <b v="0"/>
    <b v="1"/>
    <x v="3"/>
    <x v="3"/>
  </r>
  <r>
    <n v="273"/>
    <x v="272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x v="3"/>
    <x v="3"/>
  </r>
  <r>
    <n v="274"/>
    <x v="273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x v="3"/>
    <x v="3"/>
  </r>
  <r>
    <n v="275"/>
    <x v="274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x v="18"/>
    <x v="5"/>
  </r>
  <r>
    <n v="276"/>
    <x v="275"/>
    <s v="Front-line foreground project"/>
    <n v="5500"/>
    <n v="5324"/>
    <n v="96.8"/>
    <x v="0"/>
    <n v="133"/>
    <x v="274"/>
    <x v="1"/>
    <s v="USD"/>
    <n v="1334811600"/>
    <n v="1335243600"/>
    <b v="0"/>
    <b v="1"/>
    <x v="11"/>
    <x v="6"/>
  </r>
  <r>
    <n v="277"/>
    <x v="276"/>
    <s v="Persevering system-worthy info-mediaries"/>
    <n v="700"/>
    <n v="7465"/>
    <n v="1066.4285714285716"/>
    <x v="1"/>
    <n v="83"/>
    <x v="275"/>
    <x v="1"/>
    <s v="USD"/>
    <n v="1279515600"/>
    <n v="1279688400"/>
    <b v="0"/>
    <b v="0"/>
    <x v="3"/>
    <x v="3"/>
  </r>
  <r>
    <n v="278"/>
    <x v="277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x v="2"/>
    <x v="2"/>
  </r>
  <r>
    <n v="279"/>
    <x v="278"/>
    <s v="Vision-oriented methodical application"/>
    <n v="8000"/>
    <n v="13656"/>
    <n v="170.70000000000002"/>
    <x v="1"/>
    <n v="546"/>
    <x v="277"/>
    <x v="1"/>
    <s v="USD"/>
    <n v="1535950800"/>
    <n v="1536210000"/>
    <b v="0"/>
    <b v="0"/>
    <x v="3"/>
    <x v="3"/>
  </r>
  <r>
    <n v="280"/>
    <x v="279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x v="10"/>
    <x v="4"/>
  </r>
  <r>
    <n v="281"/>
    <x v="280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x v="3"/>
    <x v="3"/>
  </r>
  <r>
    <n v="282"/>
    <x v="281"/>
    <s v="Virtual contextually-based circuit"/>
    <n v="8400"/>
    <n v="9076"/>
    <n v="108.04761904761904"/>
    <x v="1"/>
    <n v="133"/>
    <x v="280"/>
    <x v="1"/>
    <s v="USD"/>
    <n v="1480226400"/>
    <n v="1480744800"/>
    <b v="0"/>
    <b v="1"/>
    <x v="19"/>
    <x v="4"/>
  </r>
  <r>
    <n v="283"/>
    <x v="282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x v="1"/>
    <x v="1"/>
  </r>
  <r>
    <n v="284"/>
    <x v="283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x v="2"/>
    <x v="2"/>
  </r>
  <r>
    <n v="285"/>
    <x v="284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x v="3"/>
    <x v="3"/>
  </r>
  <r>
    <n v="286"/>
    <x v="285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x v="3"/>
    <x v="3"/>
  </r>
  <r>
    <n v="287"/>
    <x v="286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x v="5"/>
    <x v="1"/>
  </r>
  <r>
    <n v="288"/>
    <x v="287"/>
    <s v="Secured global success"/>
    <n v="5600"/>
    <n v="5476"/>
    <n v="97.785714285714292"/>
    <x v="0"/>
    <n v="137"/>
    <x v="286"/>
    <x v="3"/>
    <s v="DKK"/>
    <n v="1331701200"/>
    <n v="1331787600"/>
    <b v="0"/>
    <b v="1"/>
    <x v="16"/>
    <x v="1"/>
  </r>
  <r>
    <n v="289"/>
    <x v="288"/>
    <s v="Grass-roots mission-critical capability"/>
    <n v="800"/>
    <n v="13474"/>
    <n v="1684.25"/>
    <x v="1"/>
    <n v="337"/>
    <x v="287"/>
    <x v="0"/>
    <s v="CAD"/>
    <n v="1438578000"/>
    <n v="1438837200"/>
    <b v="0"/>
    <b v="0"/>
    <x v="3"/>
    <x v="3"/>
  </r>
  <r>
    <n v="290"/>
    <x v="289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x v="4"/>
    <x v="4"/>
  </r>
  <r>
    <n v="291"/>
    <x v="290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x v="2"/>
    <x v="2"/>
  </r>
  <r>
    <n v="292"/>
    <x v="291"/>
    <s v="Versatile cohesive encoding"/>
    <n v="7300"/>
    <n v="717"/>
    <n v="9.8219178082191778"/>
    <x v="0"/>
    <n v="10"/>
    <x v="290"/>
    <x v="1"/>
    <s v="USD"/>
    <n v="1331874000"/>
    <n v="1333429200"/>
    <b v="0"/>
    <b v="0"/>
    <x v="0"/>
    <x v="0"/>
  </r>
  <r>
    <n v="293"/>
    <x v="292"/>
    <s v="Organized executive solution"/>
    <n v="6500"/>
    <n v="1065"/>
    <n v="16.384615384615383"/>
    <x v="3"/>
    <n v="32"/>
    <x v="291"/>
    <x v="6"/>
    <s v="EUR"/>
    <n v="1286254800"/>
    <n v="1287032400"/>
    <b v="0"/>
    <b v="0"/>
    <x v="3"/>
    <x v="3"/>
  </r>
  <r>
    <n v="294"/>
    <x v="293"/>
    <s v="Automated local emulation"/>
    <n v="600"/>
    <n v="8038"/>
    <n v="1339.6666666666667"/>
    <x v="1"/>
    <n v="183"/>
    <x v="292"/>
    <x v="1"/>
    <s v="USD"/>
    <n v="1540530000"/>
    <n v="1541570400"/>
    <b v="0"/>
    <b v="0"/>
    <x v="3"/>
    <x v="3"/>
  </r>
  <r>
    <n v="295"/>
    <x v="294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x v="3"/>
    <x v="3"/>
  </r>
  <r>
    <n v="296"/>
    <x v="295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x v="3"/>
    <x v="3"/>
  </r>
  <r>
    <n v="297"/>
    <x v="296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x v="3"/>
    <x v="3"/>
  </r>
  <r>
    <n v="298"/>
    <x v="297"/>
    <s v="Adaptive intangible database"/>
    <n v="3500"/>
    <n v="5037"/>
    <n v="143.91428571428571"/>
    <x v="1"/>
    <n v="72"/>
    <x v="296"/>
    <x v="1"/>
    <s v="USD"/>
    <n v="1456466400"/>
    <n v="1458018000"/>
    <b v="0"/>
    <b v="1"/>
    <x v="1"/>
    <x v="1"/>
  </r>
  <r>
    <n v="299"/>
    <x v="298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x v="0"/>
    <x v="0"/>
  </r>
  <r>
    <n v="300"/>
    <x v="299"/>
    <s v="Focused executive core"/>
    <n v="100"/>
    <n v="5"/>
    <n v="5"/>
    <x v="0"/>
    <n v="1"/>
    <x v="298"/>
    <x v="3"/>
    <s v="DKK"/>
    <n v="1504069200"/>
    <n v="1504155600"/>
    <b v="0"/>
    <b v="1"/>
    <x v="9"/>
    <x v="5"/>
  </r>
  <r>
    <n v="301"/>
    <x v="300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x v="4"/>
    <x v="4"/>
  </r>
  <r>
    <n v="302"/>
    <x v="301"/>
    <s v="Customizable bi-directional hardware"/>
    <n v="76100"/>
    <n v="24234"/>
    <n v="31.844940867279899"/>
    <x v="0"/>
    <n v="245"/>
    <x v="300"/>
    <x v="1"/>
    <s v="USD"/>
    <n v="1535864400"/>
    <n v="1537074000"/>
    <b v="0"/>
    <b v="0"/>
    <x v="3"/>
    <x v="3"/>
  </r>
  <r>
    <n v="303"/>
    <x v="302"/>
    <s v="Networked optimal architecture"/>
    <n v="3400"/>
    <n v="2809"/>
    <n v="82.617647058823536"/>
    <x v="0"/>
    <n v="32"/>
    <x v="301"/>
    <x v="1"/>
    <s v="USD"/>
    <n v="1452146400"/>
    <n v="1452578400"/>
    <b v="0"/>
    <b v="0"/>
    <x v="7"/>
    <x v="1"/>
  </r>
  <r>
    <n v="304"/>
    <x v="303"/>
    <s v="User-friendly discrete benchmark"/>
    <n v="2100"/>
    <n v="11469"/>
    <n v="546.14285714285722"/>
    <x v="1"/>
    <n v="142"/>
    <x v="302"/>
    <x v="1"/>
    <s v="USD"/>
    <n v="1470546000"/>
    <n v="1474088400"/>
    <b v="0"/>
    <b v="0"/>
    <x v="4"/>
    <x v="4"/>
  </r>
  <r>
    <n v="305"/>
    <x v="304"/>
    <s v="Grass-roots actuating policy"/>
    <n v="2800"/>
    <n v="8014"/>
    <n v="286.21428571428572"/>
    <x v="1"/>
    <n v="85"/>
    <x v="303"/>
    <x v="1"/>
    <s v="USD"/>
    <n v="1458363600"/>
    <n v="1461906000"/>
    <b v="0"/>
    <b v="0"/>
    <x v="3"/>
    <x v="3"/>
  </r>
  <r>
    <n v="306"/>
    <x v="305"/>
    <s v="Enterprise-wide 3rdgeneration knowledge user"/>
    <n v="6500"/>
    <n v="514"/>
    <n v="7.9076923076923071"/>
    <x v="0"/>
    <n v="7"/>
    <x v="304"/>
    <x v="1"/>
    <s v="USD"/>
    <n v="1500008400"/>
    <n v="1500267600"/>
    <b v="0"/>
    <b v="1"/>
    <x v="3"/>
    <x v="3"/>
  </r>
  <r>
    <n v="307"/>
    <x v="306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x v="13"/>
    <x v="5"/>
  </r>
  <r>
    <n v="308"/>
    <x v="307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x v="3"/>
    <x v="3"/>
  </r>
  <r>
    <n v="309"/>
    <x v="308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x v="7"/>
    <x v="1"/>
  </r>
  <r>
    <n v="310"/>
    <x v="309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x v="11"/>
    <x v="6"/>
  </r>
  <r>
    <n v="311"/>
    <x v="310"/>
    <s v="Focused real-time help-desk"/>
    <n v="6300"/>
    <n v="12812"/>
    <n v="203.36507936507937"/>
    <x v="1"/>
    <n v="121"/>
    <x v="309"/>
    <x v="1"/>
    <s v="USD"/>
    <n v="1297836000"/>
    <n v="1298872800"/>
    <b v="0"/>
    <b v="0"/>
    <x v="3"/>
    <x v="3"/>
  </r>
  <r>
    <n v="312"/>
    <x v="311"/>
    <s v="Robust impactful approach"/>
    <n v="59100"/>
    <n v="183345"/>
    <n v="310.2284263959391"/>
    <x v="1"/>
    <n v="3742"/>
    <x v="310"/>
    <x v="1"/>
    <s v="USD"/>
    <n v="1382677200"/>
    <n v="1383282000"/>
    <b v="0"/>
    <b v="0"/>
    <x v="3"/>
    <x v="3"/>
  </r>
  <r>
    <n v="313"/>
    <x v="312"/>
    <s v="Secured maximized policy"/>
    <n v="2200"/>
    <n v="8697"/>
    <n v="395.31818181818181"/>
    <x v="1"/>
    <n v="223"/>
    <x v="311"/>
    <x v="1"/>
    <s v="USD"/>
    <n v="1330322400"/>
    <n v="1330495200"/>
    <b v="0"/>
    <b v="0"/>
    <x v="1"/>
    <x v="1"/>
  </r>
  <r>
    <n v="314"/>
    <x v="313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x v="4"/>
    <x v="4"/>
  </r>
  <r>
    <n v="315"/>
    <x v="314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x v="3"/>
    <x v="3"/>
  </r>
  <r>
    <n v="316"/>
    <x v="315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x v="0"/>
    <x v="0"/>
  </r>
  <r>
    <n v="317"/>
    <x v="316"/>
    <s v="Cross-group coherent hierarchy"/>
    <n v="6600"/>
    <n v="1269"/>
    <n v="19.227272727272727"/>
    <x v="0"/>
    <n v="30"/>
    <x v="315"/>
    <x v="1"/>
    <s v="USD"/>
    <n v="1494738000"/>
    <n v="1495861200"/>
    <b v="0"/>
    <b v="0"/>
    <x v="3"/>
    <x v="3"/>
  </r>
  <r>
    <n v="318"/>
    <x v="317"/>
    <s v="Decentralized demand-driven open system"/>
    <n v="5700"/>
    <n v="903"/>
    <n v="15.842105263157894"/>
    <x v="0"/>
    <n v="17"/>
    <x v="316"/>
    <x v="1"/>
    <s v="USD"/>
    <n v="1392357600"/>
    <n v="1392530400"/>
    <b v="0"/>
    <b v="0"/>
    <x v="1"/>
    <x v="1"/>
  </r>
  <r>
    <n v="319"/>
    <x v="318"/>
    <s v="Advanced empowering matrix"/>
    <n v="8400"/>
    <n v="3251"/>
    <n v="38.702380952380956"/>
    <x v="3"/>
    <n v="64"/>
    <x v="317"/>
    <x v="1"/>
    <s v="USD"/>
    <n v="1281589200"/>
    <n v="1283662800"/>
    <b v="0"/>
    <b v="0"/>
    <x v="2"/>
    <x v="2"/>
  </r>
  <r>
    <n v="320"/>
    <x v="319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x v="13"/>
    <x v="5"/>
  </r>
  <r>
    <n v="321"/>
    <x v="320"/>
    <s v="Proactive attitude-oriented knowledge user"/>
    <n v="170400"/>
    <n v="160422"/>
    <n v="94.144366197183089"/>
    <x v="0"/>
    <n v="2468"/>
    <x v="319"/>
    <x v="1"/>
    <s v="USD"/>
    <n v="1301634000"/>
    <n v="1302325200"/>
    <b v="0"/>
    <b v="0"/>
    <x v="12"/>
    <x v="4"/>
  </r>
  <r>
    <n v="322"/>
    <x v="321"/>
    <s v="Visionary asymmetric Graphical User Interface"/>
    <n v="117900"/>
    <n v="196377"/>
    <n v="166.56234096692114"/>
    <x v="1"/>
    <n v="5168"/>
    <x v="320"/>
    <x v="1"/>
    <s v="USD"/>
    <n v="1290664800"/>
    <n v="1291788000"/>
    <b v="0"/>
    <b v="0"/>
    <x v="3"/>
    <x v="3"/>
  </r>
  <r>
    <n v="323"/>
    <x v="322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x v="4"/>
    <x v="4"/>
  </r>
  <r>
    <n v="324"/>
    <x v="323"/>
    <s v="Inverse analyzing matrices"/>
    <n v="7100"/>
    <n v="11648"/>
    <n v="164.05633802816902"/>
    <x v="1"/>
    <n v="307"/>
    <x v="322"/>
    <x v="1"/>
    <s v="USD"/>
    <n v="1434862800"/>
    <n v="1435899600"/>
    <b v="0"/>
    <b v="1"/>
    <x v="3"/>
    <x v="3"/>
  </r>
  <r>
    <n v="325"/>
    <x v="324"/>
    <s v="Programmable systemic implementation"/>
    <n v="6500"/>
    <n v="5897"/>
    <n v="90.723076923076931"/>
    <x v="0"/>
    <n v="73"/>
    <x v="323"/>
    <x v="1"/>
    <s v="USD"/>
    <n v="1529125200"/>
    <n v="1531112400"/>
    <b v="0"/>
    <b v="1"/>
    <x v="3"/>
    <x v="3"/>
  </r>
  <r>
    <n v="326"/>
    <x v="325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x v="10"/>
    <x v="4"/>
  </r>
  <r>
    <n v="327"/>
    <x v="326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x v="3"/>
    <x v="3"/>
  </r>
  <r>
    <n v="328"/>
    <x v="327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x v="1"/>
    <x v="1"/>
  </r>
  <r>
    <n v="329"/>
    <x v="328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x v="11"/>
    <x v="6"/>
  </r>
  <r>
    <n v="330"/>
    <x v="329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x v="4"/>
    <x v="4"/>
  </r>
  <r>
    <n v="331"/>
    <x v="330"/>
    <s v="Intuitive static portal"/>
    <n v="3300"/>
    <n v="14643"/>
    <n v="443.72727272727275"/>
    <x v="1"/>
    <n v="190"/>
    <x v="329"/>
    <x v="1"/>
    <s v="USD"/>
    <n v="1324274400"/>
    <n v="1324360800"/>
    <b v="0"/>
    <b v="0"/>
    <x v="0"/>
    <x v="0"/>
  </r>
  <r>
    <n v="332"/>
    <x v="331"/>
    <s v="Optional bandwidth-monitored definition"/>
    <n v="20700"/>
    <n v="41396"/>
    <n v="199.9806763285024"/>
    <x v="1"/>
    <n v="470"/>
    <x v="330"/>
    <x v="1"/>
    <s v="USD"/>
    <n v="1364446800"/>
    <n v="1364533200"/>
    <b v="0"/>
    <b v="0"/>
    <x v="8"/>
    <x v="2"/>
  </r>
  <r>
    <n v="333"/>
    <x v="332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x v="3"/>
    <x v="3"/>
  </r>
  <r>
    <n v="334"/>
    <x v="333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x v="1"/>
    <x v="1"/>
  </r>
  <r>
    <n v="335"/>
    <x v="334"/>
    <s v="Operative uniform hub"/>
    <n v="173800"/>
    <n v="198628"/>
    <n v="114.28538550057536"/>
    <x v="1"/>
    <n v="2283"/>
    <x v="333"/>
    <x v="1"/>
    <s v="USD"/>
    <n v="1573797600"/>
    <n v="1574920800"/>
    <b v="0"/>
    <b v="0"/>
    <x v="1"/>
    <x v="1"/>
  </r>
  <r>
    <n v="336"/>
    <x v="335"/>
    <s v="Customizable intangible capability"/>
    <n v="70700"/>
    <n v="68602"/>
    <n v="97.032531824611041"/>
    <x v="0"/>
    <n v="1072"/>
    <x v="334"/>
    <x v="1"/>
    <s v="USD"/>
    <n v="1292392800"/>
    <n v="1292479200"/>
    <b v="0"/>
    <b v="1"/>
    <x v="1"/>
    <x v="1"/>
  </r>
  <r>
    <n v="337"/>
    <x v="336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x v="3"/>
    <x v="3"/>
  </r>
  <r>
    <n v="338"/>
    <x v="337"/>
    <s v="Decentralized intangible encoding"/>
    <n v="69800"/>
    <n v="125042"/>
    <n v="179.14326647564468"/>
    <x v="1"/>
    <n v="1690"/>
    <x v="336"/>
    <x v="1"/>
    <s v="USD"/>
    <n v="1317790800"/>
    <n v="1320382800"/>
    <b v="0"/>
    <b v="0"/>
    <x v="3"/>
    <x v="3"/>
  </r>
  <r>
    <n v="339"/>
    <x v="338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x v="3"/>
    <x v="3"/>
  </r>
  <r>
    <n v="340"/>
    <x v="339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x v="14"/>
    <x v="7"/>
  </r>
  <r>
    <n v="341"/>
    <x v="340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x v="7"/>
    <x v="1"/>
  </r>
  <r>
    <n v="342"/>
    <x v="341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x v="3"/>
    <x v="3"/>
  </r>
  <r>
    <n v="343"/>
    <x v="342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x v="3"/>
    <x v="3"/>
  </r>
  <r>
    <n v="344"/>
    <x v="343"/>
    <s v="Devolved exuding emulation"/>
    <n v="197600"/>
    <n v="82959"/>
    <n v="41.983299595141702"/>
    <x v="0"/>
    <n v="830"/>
    <x v="342"/>
    <x v="1"/>
    <s v="USD"/>
    <n v="1516600800"/>
    <n v="1520056800"/>
    <b v="0"/>
    <b v="0"/>
    <x v="11"/>
    <x v="6"/>
  </r>
  <r>
    <n v="345"/>
    <x v="344"/>
    <s v="Open-source neutral task-force"/>
    <n v="157600"/>
    <n v="23159"/>
    <n v="14.69479695431472"/>
    <x v="0"/>
    <n v="331"/>
    <x v="343"/>
    <x v="4"/>
    <s v="GBP"/>
    <n v="1436418000"/>
    <n v="1436504400"/>
    <b v="0"/>
    <b v="0"/>
    <x v="6"/>
    <x v="4"/>
  </r>
  <r>
    <n v="346"/>
    <x v="345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x v="7"/>
    <x v="1"/>
  </r>
  <r>
    <n v="347"/>
    <x v="346"/>
    <s v="Open-source full-range portal"/>
    <n v="900"/>
    <n v="12607"/>
    <n v="1400.7777777777778"/>
    <x v="1"/>
    <n v="191"/>
    <x v="345"/>
    <x v="1"/>
    <s v="USD"/>
    <n v="1423634400"/>
    <n v="1425708000"/>
    <b v="0"/>
    <b v="0"/>
    <x v="2"/>
    <x v="2"/>
  </r>
  <r>
    <n v="348"/>
    <x v="347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x v="0"/>
    <x v="0"/>
  </r>
  <r>
    <n v="349"/>
    <x v="348"/>
    <s v="Multi-layered bottom-line frame"/>
    <n v="180800"/>
    <n v="95958"/>
    <n v="53.074115044247783"/>
    <x v="0"/>
    <n v="923"/>
    <x v="347"/>
    <x v="1"/>
    <s v="USD"/>
    <n v="1500008400"/>
    <n v="1502600400"/>
    <b v="0"/>
    <b v="0"/>
    <x v="3"/>
    <x v="3"/>
  </r>
  <r>
    <n v="350"/>
    <x v="349"/>
    <s v="Pre-emptive neutral capacity"/>
    <n v="100"/>
    <n v="5"/>
    <n v="5"/>
    <x v="0"/>
    <n v="1"/>
    <x v="298"/>
    <x v="1"/>
    <s v="USD"/>
    <n v="1432098000"/>
    <n v="1433653200"/>
    <b v="0"/>
    <b v="1"/>
    <x v="17"/>
    <x v="1"/>
  </r>
  <r>
    <n v="351"/>
    <x v="350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x v="1"/>
    <x v="1"/>
  </r>
  <r>
    <n v="352"/>
    <x v="351"/>
    <s v="Expanded hybrid hardware"/>
    <n v="2800"/>
    <n v="977"/>
    <n v="34.892857142857139"/>
    <x v="0"/>
    <n v="33"/>
    <x v="349"/>
    <x v="0"/>
    <s v="CAD"/>
    <n v="1446876000"/>
    <n v="1447567200"/>
    <b v="0"/>
    <b v="0"/>
    <x v="3"/>
    <x v="3"/>
  </r>
  <r>
    <n v="353"/>
    <x v="352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x v="3"/>
    <x v="3"/>
  </r>
  <r>
    <n v="354"/>
    <x v="353"/>
    <s v="Profit-focused transitional capability"/>
    <n v="6100"/>
    <n v="7548"/>
    <n v="123.73770491803278"/>
    <x v="1"/>
    <n v="80"/>
    <x v="351"/>
    <x v="3"/>
    <s v="DKK"/>
    <n v="1378184400"/>
    <n v="1378789200"/>
    <b v="0"/>
    <b v="0"/>
    <x v="4"/>
    <x v="4"/>
  </r>
  <r>
    <n v="355"/>
    <x v="354"/>
    <s v="Front-line scalable definition"/>
    <n v="3800"/>
    <n v="2241"/>
    <n v="58.973684210526315"/>
    <x v="2"/>
    <n v="86"/>
    <x v="352"/>
    <x v="1"/>
    <s v="USD"/>
    <n v="1485064800"/>
    <n v="1488520800"/>
    <b v="0"/>
    <b v="0"/>
    <x v="8"/>
    <x v="2"/>
  </r>
  <r>
    <n v="356"/>
    <x v="355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x v="3"/>
    <x v="3"/>
  </r>
  <r>
    <n v="357"/>
    <x v="356"/>
    <s v="Implemented tangible algorithm"/>
    <n v="2300"/>
    <n v="4253"/>
    <n v="184.91304347826087"/>
    <x v="1"/>
    <n v="41"/>
    <x v="354"/>
    <x v="1"/>
    <s v="USD"/>
    <n v="1441256400"/>
    <n v="1443416400"/>
    <b v="0"/>
    <b v="0"/>
    <x v="11"/>
    <x v="6"/>
  </r>
  <r>
    <n v="358"/>
    <x v="357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x v="14"/>
    <x v="7"/>
  </r>
  <r>
    <n v="359"/>
    <x v="358"/>
    <s v="Compatible needs-based architecture"/>
    <n v="4000"/>
    <n v="11948"/>
    <n v="298.7"/>
    <x v="1"/>
    <n v="187"/>
    <x v="356"/>
    <x v="1"/>
    <s v="USD"/>
    <n v="1314421200"/>
    <n v="1315026000"/>
    <b v="0"/>
    <b v="0"/>
    <x v="10"/>
    <x v="4"/>
  </r>
  <r>
    <n v="360"/>
    <x v="359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x v="3"/>
    <x v="3"/>
  </r>
  <r>
    <n v="361"/>
    <x v="360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x v="3"/>
    <x v="3"/>
  </r>
  <r>
    <n v="362"/>
    <x v="361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x v="1"/>
    <x v="1"/>
  </r>
  <r>
    <n v="363"/>
    <x v="362"/>
    <s v="Re-contextualized local initiative"/>
    <n v="5200"/>
    <n v="8330"/>
    <n v="160.19230769230771"/>
    <x v="1"/>
    <n v="139"/>
    <x v="360"/>
    <x v="1"/>
    <s v="USD"/>
    <n v="1324965600"/>
    <n v="1325052000"/>
    <b v="0"/>
    <b v="0"/>
    <x v="1"/>
    <x v="1"/>
  </r>
  <r>
    <n v="364"/>
    <x v="363"/>
    <s v="Switchable intangible definition"/>
    <n v="900"/>
    <n v="14547"/>
    <n v="1616.3333333333335"/>
    <x v="1"/>
    <n v="186"/>
    <x v="361"/>
    <x v="1"/>
    <s v="USD"/>
    <n v="1520229600"/>
    <n v="1522818000"/>
    <b v="0"/>
    <b v="0"/>
    <x v="7"/>
    <x v="1"/>
  </r>
  <r>
    <n v="365"/>
    <x v="364"/>
    <s v="Networked bottom-line initiative"/>
    <n v="1600"/>
    <n v="11735"/>
    <n v="733.4375"/>
    <x v="1"/>
    <n v="112"/>
    <x v="362"/>
    <x v="2"/>
    <s v="AUD"/>
    <n v="1482991200"/>
    <n v="1485324000"/>
    <b v="0"/>
    <b v="0"/>
    <x v="3"/>
    <x v="3"/>
  </r>
  <r>
    <n v="366"/>
    <x v="365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x v="3"/>
    <x v="3"/>
  </r>
  <r>
    <n v="367"/>
    <x v="366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x v="3"/>
    <x v="3"/>
  </r>
  <r>
    <n v="368"/>
    <x v="367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x v="4"/>
    <x v="4"/>
  </r>
  <r>
    <n v="369"/>
    <x v="368"/>
    <s v="Polarized needs-based approach"/>
    <n v="5400"/>
    <n v="14743"/>
    <n v="273.01851851851848"/>
    <x v="1"/>
    <n v="154"/>
    <x v="366"/>
    <x v="1"/>
    <s v="USD"/>
    <n v="1359871200"/>
    <n v="1363237200"/>
    <b v="0"/>
    <b v="1"/>
    <x v="19"/>
    <x v="4"/>
  </r>
  <r>
    <n v="370"/>
    <x v="369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x v="3"/>
    <x v="3"/>
  </r>
  <r>
    <n v="371"/>
    <x v="370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x v="3"/>
    <x v="3"/>
  </r>
  <r>
    <n v="372"/>
    <x v="371"/>
    <s v="Pre-emptive bifurcated artificial intelligence"/>
    <n v="900"/>
    <n v="14324"/>
    <n v="1591.5555555555554"/>
    <x v="1"/>
    <n v="169"/>
    <x v="369"/>
    <x v="1"/>
    <s v="USD"/>
    <n v="1420696800"/>
    <n v="1422424800"/>
    <b v="0"/>
    <b v="1"/>
    <x v="4"/>
    <x v="4"/>
  </r>
  <r>
    <n v="373"/>
    <x v="372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x v="3"/>
    <x v="3"/>
  </r>
  <r>
    <n v="374"/>
    <x v="373"/>
    <s v="Open-source multi-tasking data-warehouse"/>
    <n v="167400"/>
    <n v="22073"/>
    <n v="13.185782556750297"/>
    <x v="0"/>
    <n v="441"/>
    <x v="371"/>
    <x v="1"/>
    <s v="USD"/>
    <n v="1547186400"/>
    <n v="1547618400"/>
    <b v="0"/>
    <b v="1"/>
    <x v="4"/>
    <x v="4"/>
  </r>
  <r>
    <n v="375"/>
    <x v="374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x v="7"/>
    <x v="1"/>
  </r>
  <r>
    <n v="376"/>
    <x v="375"/>
    <s v="Mandatory uniform matrix"/>
    <n v="3400"/>
    <n v="12275"/>
    <n v="361.02941176470591"/>
    <x v="1"/>
    <n v="131"/>
    <x v="373"/>
    <x v="1"/>
    <s v="USD"/>
    <n v="1404622800"/>
    <n v="1405141200"/>
    <b v="0"/>
    <b v="0"/>
    <x v="1"/>
    <x v="1"/>
  </r>
  <r>
    <n v="377"/>
    <x v="376"/>
    <s v="Phased methodical initiative"/>
    <n v="49700"/>
    <n v="5098"/>
    <n v="10.257545271629779"/>
    <x v="0"/>
    <n v="127"/>
    <x v="374"/>
    <x v="1"/>
    <s v="USD"/>
    <n v="1571720400"/>
    <n v="1572933600"/>
    <b v="0"/>
    <b v="0"/>
    <x v="3"/>
    <x v="3"/>
  </r>
  <r>
    <n v="378"/>
    <x v="377"/>
    <s v="Managed stable function"/>
    <n v="178200"/>
    <n v="24882"/>
    <n v="13.962962962962964"/>
    <x v="0"/>
    <n v="355"/>
    <x v="375"/>
    <x v="1"/>
    <s v="USD"/>
    <n v="1526878800"/>
    <n v="1530162000"/>
    <b v="0"/>
    <b v="0"/>
    <x v="4"/>
    <x v="4"/>
  </r>
  <r>
    <n v="379"/>
    <x v="378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x v="3"/>
    <x v="3"/>
  </r>
  <r>
    <n v="380"/>
    <x v="379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x v="3"/>
    <x v="3"/>
  </r>
  <r>
    <n v="381"/>
    <x v="380"/>
    <s v="Cross-group global moratorium"/>
    <n v="5300"/>
    <n v="9749"/>
    <n v="183.9433962264151"/>
    <x v="1"/>
    <n v="155"/>
    <x v="378"/>
    <x v="1"/>
    <s v="USD"/>
    <n v="1433739600"/>
    <n v="1437714000"/>
    <b v="0"/>
    <b v="0"/>
    <x v="3"/>
    <x v="3"/>
  </r>
  <r>
    <n v="382"/>
    <x v="381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x v="14"/>
    <x v="7"/>
  </r>
  <r>
    <n v="383"/>
    <x v="382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x v="0"/>
    <x v="0"/>
  </r>
  <r>
    <n v="384"/>
    <x v="383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x v="4"/>
    <x v="4"/>
  </r>
  <r>
    <n v="385"/>
    <x v="384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x v="9"/>
    <x v="5"/>
  </r>
  <r>
    <n v="386"/>
    <x v="385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x v="3"/>
    <x v="3"/>
  </r>
  <r>
    <n v="387"/>
    <x v="386"/>
    <s v="Triple-buffered logistical frame"/>
    <n v="109000"/>
    <n v="42795"/>
    <n v="39.261467889908261"/>
    <x v="0"/>
    <n v="424"/>
    <x v="384"/>
    <x v="1"/>
    <s v="USD"/>
    <n v="1339477200"/>
    <n v="1339909200"/>
    <b v="0"/>
    <b v="0"/>
    <x v="8"/>
    <x v="2"/>
  </r>
  <r>
    <n v="388"/>
    <x v="387"/>
    <s v="Exclusive dynamic adapter"/>
    <n v="114800"/>
    <n v="12938"/>
    <n v="11.270034843205574"/>
    <x v="3"/>
    <n v="145"/>
    <x v="385"/>
    <x v="5"/>
    <s v="CHF"/>
    <n v="1325656800"/>
    <n v="1325829600"/>
    <b v="0"/>
    <b v="0"/>
    <x v="7"/>
    <x v="1"/>
  </r>
  <r>
    <n v="389"/>
    <x v="388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x v="3"/>
    <x v="3"/>
  </r>
  <r>
    <n v="390"/>
    <x v="389"/>
    <s v="Digitized eco-centric core"/>
    <n v="2400"/>
    <n v="4477"/>
    <n v="186.54166666666669"/>
    <x v="1"/>
    <n v="50"/>
    <x v="387"/>
    <x v="1"/>
    <s v="USD"/>
    <n v="1379048400"/>
    <n v="1380344400"/>
    <b v="0"/>
    <b v="0"/>
    <x v="14"/>
    <x v="7"/>
  </r>
  <r>
    <n v="391"/>
    <x v="390"/>
    <s v="Mandatory uniform strategy"/>
    <n v="60400"/>
    <n v="4393"/>
    <n v="7.2731788079470201"/>
    <x v="0"/>
    <n v="151"/>
    <x v="388"/>
    <x v="1"/>
    <s v="USD"/>
    <n v="1389679200"/>
    <n v="1389852000"/>
    <b v="0"/>
    <b v="0"/>
    <x v="9"/>
    <x v="5"/>
  </r>
  <r>
    <n v="392"/>
    <x v="391"/>
    <s v="Profit-focused zero administration forecast"/>
    <n v="102900"/>
    <n v="67546"/>
    <n v="65.642371234207957"/>
    <x v="0"/>
    <n v="1608"/>
    <x v="389"/>
    <x v="1"/>
    <s v="USD"/>
    <n v="1294293600"/>
    <n v="1294466400"/>
    <b v="0"/>
    <b v="0"/>
    <x v="8"/>
    <x v="2"/>
  </r>
  <r>
    <n v="393"/>
    <x v="392"/>
    <s v="De-engineered static orchestration"/>
    <n v="62800"/>
    <n v="143788"/>
    <n v="228.96178343949046"/>
    <x v="1"/>
    <n v="3059"/>
    <x v="390"/>
    <x v="0"/>
    <s v="CAD"/>
    <n v="1500267600"/>
    <n v="1500354000"/>
    <b v="0"/>
    <b v="0"/>
    <x v="17"/>
    <x v="1"/>
  </r>
  <r>
    <n v="394"/>
    <x v="393"/>
    <s v="Customizable dynamic info-mediaries"/>
    <n v="800"/>
    <n v="3755"/>
    <n v="469.37499999999994"/>
    <x v="1"/>
    <n v="34"/>
    <x v="391"/>
    <x v="1"/>
    <s v="USD"/>
    <n v="1375074000"/>
    <n v="1375938000"/>
    <b v="0"/>
    <b v="1"/>
    <x v="4"/>
    <x v="4"/>
  </r>
  <r>
    <n v="395"/>
    <x v="122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x v="3"/>
    <x v="3"/>
  </r>
  <r>
    <n v="396"/>
    <x v="394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x v="6"/>
    <x v="4"/>
  </r>
  <r>
    <n v="397"/>
    <x v="395"/>
    <s v="Virtual systematic monitoring"/>
    <n v="8100"/>
    <n v="14083"/>
    <n v="173.8641975308642"/>
    <x v="1"/>
    <n v="454"/>
    <x v="394"/>
    <x v="1"/>
    <s v="USD"/>
    <n v="1369285200"/>
    <n v="1369803600"/>
    <b v="0"/>
    <b v="0"/>
    <x v="1"/>
    <x v="1"/>
  </r>
  <r>
    <n v="398"/>
    <x v="396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x v="10"/>
    <x v="4"/>
  </r>
  <r>
    <n v="399"/>
    <x v="397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x v="7"/>
    <x v="1"/>
  </r>
  <r>
    <n v="400"/>
    <x v="398"/>
    <s v="Ergonomic eco-centric open architecture"/>
    <n v="100"/>
    <n v="2"/>
    <n v="2"/>
    <x v="0"/>
    <n v="1"/>
    <x v="50"/>
    <x v="1"/>
    <s v="USD"/>
    <n v="1376629200"/>
    <n v="1378530000"/>
    <b v="0"/>
    <b v="1"/>
    <x v="14"/>
    <x v="7"/>
  </r>
  <r>
    <n v="401"/>
    <x v="399"/>
    <s v="Inverse radical hierarchy"/>
    <n v="900"/>
    <n v="13772"/>
    <n v="1530.2222222222222"/>
    <x v="1"/>
    <n v="299"/>
    <x v="397"/>
    <x v="1"/>
    <s v="USD"/>
    <n v="1572152400"/>
    <n v="1572152400"/>
    <b v="0"/>
    <b v="0"/>
    <x v="3"/>
    <x v="3"/>
  </r>
  <r>
    <n v="402"/>
    <x v="400"/>
    <s v="Team-oriented static interface"/>
    <n v="7300"/>
    <n v="2946"/>
    <n v="40.356164383561641"/>
    <x v="0"/>
    <n v="40"/>
    <x v="398"/>
    <x v="1"/>
    <s v="USD"/>
    <n v="1325829600"/>
    <n v="1329890400"/>
    <b v="0"/>
    <b v="1"/>
    <x v="12"/>
    <x v="4"/>
  </r>
  <r>
    <n v="403"/>
    <x v="401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x v="3"/>
    <x v="3"/>
  </r>
  <r>
    <n v="404"/>
    <x v="402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x v="3"/>
    <x v="3"/>
  </r>
  <r>
    <n v="405"/>
    <x v="403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x v="3"/>
    <x v="3"/>
  </r>
  <r>
    <n v="406"/>
    <x v="404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x v="4"/>
    <x v="4"/>
  </r>
  <r>
    <n v="407"/>
    <x v="405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x v="3"/>
    <x v="3"/>
  </r>
  <r>
    <n v="408"/>
    <x v="406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x v="4"/>
    <x v="4"/>
  </r>
  <r>
    <n v="409"/>
    <x v="97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x v="1"/>
    <x v="1"/>
  </r>
  <r>
    <n v="410"/>
    <x v="407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x v="20"/>
    <x v="6"/>
  </r>
  <r>
    <n v="411"/>
    <x v="408"/>
    <s v="Down-sized maximized function"/>
    <n v="7800"/>
    <n v="8161"/>
    <n v="104.62820512820512"/>
    <x v="1"/>
    <n v="82"/>
    <x v="407"/>
    <x v="1"/>
    <s v="USD"/>
    <n v="1496034000"/>
    <n v="1496206800"/>
    <b v="0"/>
    <b v="0"/>
    <x v="3"/>
    <x v="3"/>
  </r>
  <r>
    <n v="412"/>
    <x v="409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x v="13"/>
    <x v="5"/>
  </r>
  <r>
    <n v="413"/>
    <x v="410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x v="10"/>
    <x v="4"/>
  </r>
  <r>
    <n v="414"/>
    <x v="411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x v="0"/>
    <x v="0"/>
  </r>
  <r>
    <n v="415"/>
    <x v="412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x v="3"/>
    <x v="3"/>
  </r>
  <r>
    <n v="416"/>
    <x v="413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x v="4"/>
    <x v="4"/>
  </r>
  <r>
    <n v="417"/>
    <x v="414"/>
    <s v="Upgradable 24/7 emulation"/>
    <n v="1700"/>
    <n v="943"/>
    <n v="55.470588235294116"/>
    <x v="0"/>
    <n v="15"/>
    <x v="413"/>
    <x v="1"/>
    <s v="USD"/>
    <n v="1541221200"/>
    <n v="1543298400"/>
    <b v="0"/>
    <b v="0"/>
    <x v="3"/>
    <x v="3"/>
  </r>
  <r>
    <n v="418"/>
    <x v="32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x v="4"/>
    <x v="4"/>
  </r>
  <r>
    <n v="419"/>
    <x v="415"/>
    <s v="Upgradable maximized protocol"/>
    <n v="113800"/>
    <n v="140469"/>
    <n v="123.43497363796135"/>
    <x v="1"/>
    <n v="5203"/>
    <x v="415"/>
    <x v="1"/>
    <s v="USD"/>
    <n v="1324533600"/>
    <n v="1325052000"/>
    <b v="0"/>
    <b v="0"/>
    <x v="2"/>
    <x v="2"/>
  </r>
  <r>
    <n v="420"/>
    <x v="416"/>
    <s v="Cross-platform interactive synergy"/>
    <n v="5000"/>
    <n v="6423"/>
    <n v="128.46"/>
    <x v="1"/>
    <n v="94"/>
    <x v="416"/>
    <x v="1"/>
    <s v="USD"/>
    <n v="1498366800"/>
    <n v="1499576400"/>
    <b v="0"/>
    <b v="0"/>
    <x v="3"/>
    <x v="3"/>
  </r>
  <r>
    <n v="421"/>
    <x v="417"/>
    <s v="User-centric fault-tolerant archive"/>
    <n v="9400"/>
    <n v="6015"/>
    <n v="63.989361702127653"/>
    <x v="0"/>
    <n v="118"/>
    <x v="417"/>
    <x v="1"/>
    <s v="USD"/>
    <n v="1498712400"/>
    <n v="1501304400"/>
    <b v="0"/>
    <b v="1"/>
    <x v="8"/>
    <x v="2"/>
  </r>
  <r>
    <n v="422"/>
    <x v="418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x v="3"/>
    <x v="3"/>
  </r>
  <r>
    <n v="423"/>
    <x v="419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x v="0"/>
    <x v="0"/>
  </r>
  <r>
    <n v="424"/>
    <x v="420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x v="7"/>
    <x v="1"/>
  </r>
  <r>
    <n v="425"/>
    <x v="421"/>
    <s v="Vision-oriented actuating hardware"/>
    <n v="2700"/>
    <n v="7767"/>
    <n v="287.66666666666663"/>
    <x v="1"/>
    <n v="92"/>
    <x v="421"/>
    <x v="1"/>
    <s v="USD"/>
    <n v="1438059600"/>
    <n v="1438578000"/>
    <b v="0"/>
    <b v="0"/>
    <x v="14"/>
    <x v="7"/>
  </r>
  <r>
    <n v="426"/>
    <x v="422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x v="3"/>
    <x v="3"/>
  </r>
  <r>
    <n v="427"/>
    <x v="423"/>
    <s v="Managed discrete framework"/>
    <n v="174500"/>
    <n v="197018"/>
    <n v="112.90429799426933"/>
    <x v="1"/>
    <n v="2526"/>
    <x v="423"/>
    <x v="1"/>
    <s v="USD"/>
    <n v="1410584400"/>
    <n v="1413349200"/>
    <b v="0"/>
    <b v="1"/>
    <x v="3"/>
    <x v="3"/>
  </r>
  <r>
    <n v="428"/>
    <x v="424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x v="10"/>
    <x v="4"/>
  </r>
  <r>
    <n v="429"/>
    <x v="425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x v="14"/>
    <x v="7"/>
  </r>
  <r>
    <n v="430"/>
    <x v="426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x v="3"/>
    <x v="3"/>
  </r>
  <r>
    <n v="431"/>
    <x v="427"/>
    <s v="Compatible multimedia utilization"/>
    <n v="5100"/>
    <n v="9817"/>
    <n v="192.49019607843135"/>
    <x v="1"/>
    <n v="94"/>
    <x v="427"/>
    <x v="1"/>
    <s v="USD"/>
    <n v="1529643600"/>
    <n v="1531112400"/>
    <b v="1"/>
    <b v="0"/>
    <x v="3"/>
    <x v="3"/>
  </r>
  <r>
    <n v="432"/>
    <x v="428"/>
    <s v="Re-contextualized dedicated hardware"/>
    <n v="7700"/>
    <n v="6369"/>
    <n v="82.714285714285722"/>
    <x v="0"/>
    <n v="91"/>
    <x v="428"/>
    <x v="1"/>
    <s v="USD"/>
    <n v="1399006800"/>
    <n v="1400734800"/>
    <b v="0"/>
    <b v="0"/>
    <x v="3"/>
    <x v="3"/>
  </r>
  <r>
    <n v="433"/>
    <x v="429"/>
    <s v="Decentralized composite paradigm"/>
    <n v="121400"/>
    <n v="65755"/>
    <n v="54.163920922570021"/>
    <x v="0"/>
    <n v="792"/>
    <x v="429"/>
    <x v="1"/>
    <s v="USD"/>
    <n v="1385359200"/>
    <n v="1386741600"/>
    <b v="0"/>
    <b v="1"/>
    <x v="4"/>
    <x v="4"/>
  </r>
  <r>
    <n v="434"/>
    <x v="430"/>
    <s v="Cloned transitional hierarchy"/>
    <n v="5400"/>
    <n v="903"/>
    <n v="16.722222222222221"/>
    <x v="3"/>
    <n v="10"/>
    <x v="430"/>
    <x v="0"/>
    <s v="CAD"/>
    <n v="1480572000"/>
    <n v="1481781600"/>
    <b v="1"/>
    <b v="0"/>
    <x v="3"/>
    <x v="3"/>
  </r>
  <r>
    <n v="435"/>
    <x v="431"/>
    <s v="Advanced discrete leverage"/>
    <n v="152400"/>
    <n v="178120"/>
    <n v="116.87664041994749"/>
    <x v="1"/>
    <n v="1713"/>
    <x v="431"/>
    <x v="6"/>
    <s v="EUR"/>
    <n v="1418623200"/>
    <n v="1419660000"/>
    <b v="0"/>
    <b v="1"/>
    <x v="3"/>
    <x v="3"/>
  </r>
  <r>
    <n v="436"/>
    <x v="432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x v="17"/>
    <x v="1"/>
  </r>
  <r>
    <n v="437"/>
    <x v="433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x v="10"/>
    <x v="4"/>
  </r>
  <r>
    <n v="438"/>
    <x v="434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x v="3"/>
    <x v="3"/>
  </r>
  <r>
    <n v="439"/>
    <x v="435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x v="22"/>
    <x v="4"/>
  </r>
  <r>
    <n v="440"/>
    <x v="436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x v="19"/>
    <x v="4"/>
  </r>
  <r>
    <n v="441"/>
    <x v="437"/>
    <s v="Automated optimal function"/>
    <n v="7000"/>
    <n v="1744"/>
    <n v="24.914285714285715"/>
    <x v="0"/>
    <n v="32"/>
    <x v="437"/>
    <x v="1"/>
    <s v="USD"/>
    <n v="1335416400"/>
    <n v="1337835600"/>
    <b v="0"/>
    <b v="0"/>
    <x v="8"/>
    <x v="2"/>
  </r>
  <r>
    <n v="442"/>
    <x v="438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x v="3"/>
    <x v="3"/>
  </r>
  <r>
    <n v="443"/>
    <x v="439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x v="3"/>
    <x v="3"/>
  </r>
  <r>
    <n v="444"/>
    <x v="347"/>
    <s v="Versatile global attitude"/>
    <n v="6200"/>
    <n v="10938"/>
    <n v="176.41935483870967"/>
    <x v="1"/>
    <n v="296"/>
    <x v="440"/>
    <x v="1"/>
    <s v="USD"/>
    <n v="1311483600"/>
    <n v="1311656400"/>
    <b v="0"/>
    <b v="1"/>
    <x v="7"/>
    <x v="1"/>
  </r>
  <r>
    <n v="445"/>
    <x v="440"/>
    <s v="Intuitive demand-driven Local Area Network"/>
    <n v="2100"/>
    <n v="10739"/>
    <n v="511.38095238095235"/>
    <x v="1"/>
    <n v="170"/>
    <x v="441"/>
    <x v="1"/>
    <s v="USD"/>
    <n v="1291356000"/>
    <n v="1293170400"/>
    <b v="0"/>
    <b v="1"/>
    <x v="3"/>
    <x v="3"/>
  </r>
  <r>
    <n v="446"/>
    <x v="441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x v="8"/>
    <x v="2"/>
  </r>
  <r>
    <n v="447"/>
    <x v="442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x v="19"/>
    <x v="4"/>
  </r>
  <r>
    <n v="448"/>
    <x v="443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x v="11"/>
    <x v="6"/>
  </r>
  <r>
    <n v="449"/>
    <x v="444"/>
    <s v="Public-key coherent ability"/>
    <n v="900"/>
    <n v="8703"/>
    <n v="967"/>
    <x v="1"/>
    <n v="86"/>
    <x v="445"/>
    <x v="3"/>
    <s v="DKK"/>
    <n v="1551852000"/>
    <n v="1553317200"/>
    <b v="0"/>
    <b v="0"/>
    <x v="11"/>
    <x v="6"/>
  </r>
  <r>
    <n v="450"/>
    <x v="445"/>
    <s v="Up-sized composite success"/>
    <n v="100"/>
    <n v="4"/>
    <n v="4"/>
    <x v="0"/>
    <n v="1"/>
    <x v="446"/>
    <x v="0"/>
    <s v="CAD"/>
    <n v="1540098000"/>
    <n v="1542088800"/>
    <b v="0"/>
    <b v="0"/>
    <x v="10"/>
    <x v="4"/>
  </r>
  <r>
    <n v="451"/>
    <x v="446"/>
    <s v="Innovative exuding matrix"/>
    <n v="148400"/>
    <n v="182302"/>
    <n v="122.84501347708894"/>
    <x v="1"/>
    <n v="6286"/>
    <x v="447"/>
    <x v="1"/>
    <s v="USD"/>
    <n v="1500440400"/>
    <n v="1503118800"/>
    <b v="0"/>
    <b v="0"/>
    <x v="1"/>
    <x v="1"/>
  </r>
  <r>
    <n v="452"/>
    <x v="447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x v="6"/>
    <x v="4"/>
  </r>
  <r>
    <n v="453"/>
    <x v="448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x v="22"/>
    <x v="4"/>
  </r>
  <r>
    <n v="454"/>
    <x v="449"/>
    <s v="Upgradable upward-trending portal"/>
    <n v="4000"/>
    <n v="1763"/>
    <n v="44.074999999999996"/>
    <x v="0"/>
    <n v="39"/>
    <x v="450"/>
    <x v="1"/>
    <s v="USD"/>
    <n v="1382331600"/>
    <n v="1385445600"/>
    <b v="0"/>
    <b v="1"/>
    <x v="6"/>
    <x v="4"/>
  </r>
  <r>
    <n v="455"/>
    <x v="450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x v="3"/>
    <x v="3"/>
  </r>
  <r>
    <n v="456"/>
    <x v="451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x v="7"/>
    <x v="1"/>
  </r>
  <r>
    <n v="457"/>
    <x v="452"/>
    <s v="Cloned asymmetric functionalities"/>
    <n v="5000"/>
    <n v="1332"/>
    <n v="26.640000000000004"/>
    <x v="0"/>
    <n v="46"/>
    <x v="453"/>
    <x v="1"/>
    <s v="USD"/>
    <n v="1476421200"/>
    <n v="1476594000"/>
    <b v="0"/>
    <b v="0"/>
    <x v="3"/>
    <x v="3"/>
  </r>
  <r>
    <n v="458"/>
    <x v="453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x v="3"/>
    <x v="3"/>
  </r>
  <r>
    <n v="459"/>
    <x v="454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x v="4"/>
    <x v="4"/>
  </r>
  <r>
    <n v="460"/>
    <x v="455"/>
    <s v="Business-focused static ability"/>
    <n v="2400"/>
    <n v="4119"/>
    <n v="171.625"/>
    <x v="1"/>
    <n v="50"/>
    <x v="456"/>
    <x v="1"/>
    <s v="USD"/>
    <n v="1281330000"/>
    <n v="1281589200"/>
    <b v="0"/>
    <b v="0"/>
    <x v="3"/>
    <x v="3"/>
  </r>
  <r>
    <n v="461"/>
    <x v="456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x v="6"/>
    <x v="4"/>
  </r>
  <r>
    <n v="462"/>
    <x v="457"/>
    <s v="Total multimedia website"/>
    <n v="188800"/>
    <n v="57734"/>
    <n v="30.57944915254237"/>
    <x v="0"/>
    <n v="535"/>
    <x v="458"/>
    <x v="1"/>
    <s v="USD"/>
    <n v="1359525600"/>
    <n v="1362808800"/>
    <b v="0"/>
    <b v="0"/>
    <x v="20"/>
    <x v="6"/>
  </r>
  <r>
    <n v="463"/>
    <x v="458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x v="10"/>
    <x v="4"/>
  </r>
  <r>
    <n v="464"/>
    <x v="459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x v="3"/>
    <x v="3"/>
  </r>
  <r>
    <n v="465"/>
    <x v="460"/>
    <s v="Up-sized responsive protocol"/>
    <n v="4700"/>
    <n v="8829"/>
    <n v="187.85106382978722"/>
    <x v="1"/>
    <n v="80"/>
    <x v="461"/>
    <x v="1"/>
    <s v="USD"/>
    <n v="1517032800"/>
    <n v="1517810400"/>
    <b v="0"/>
    <b v="0"/>
    <x v="18"/>
    <x v="5"/>
  </r>
  <r>
    <n v="466"/>
    <x v="461"/>
    <s v="Pre-emptive transitional frame"/>
    <n v="1200"/>
    <n v="3984"/>
    <n v="332"/>
    <x v="1"/>
    <n v="42"/>
    <x v="462"/>
    <x v="1"/>
    <s v="USD"/>
    <n v="1368594000"/>
    <n v="1370581200"/>
    <b v="0"/>
    <b v="1"/>
    <x v="8"/>
    <x v="2"/>
  </r>
  <r>
    <n v="467"/>
    <x v="462"/>
    <s v="Profit-focused content-based application"/>
    <n v="1400"/>
    <n v="8053"/>
    <n v="575.21428571428578"/>
    <x v="1"/>
    <n v="139"/>
    <x v="463"/>
    <x v="0"/>
    <s v="CAD"/>
    <n v="1448258400"/>
    <n v="1448863200"/>
    <b v="0"/>
    <b v="1"/>
    <x v="2"/>
    <x v="2"/>
  </r>
  <r>
    <n v="468"/>
    <x v="463"/>
    <s v="Streamlined neutral analyzer"/>
    <n v="4000"/>
    <n v="1620"/>
    <n v="40.5"/>
    <x v="0"/>
    <n v="16"/>
    <x v="464"/>
    <x v="1"/>
    <s v="USD"/>
    <n v="1555218000"/>
    <n v="1556600400"/>
    <b v="0"/>
    <b v="0"/>
    <x v="3"/>
    <x v="3"/>
  </r>
  <r>
    <n v="469"/>
    <x v="464"/>
    <s v="Assimilated neutral utilization"/>
    <n v="5600"/>
    <n v="10328"/>
    <n v="184.42857142857144"/>
    <x v="1"/>
    <n v="159"/>
    <x v="465"/>
    <x v="1"/>
    <s v="USD"/>
    <n v="1431925200"/>
    <n v="1432098000"/>
    <b v="0"/>
    <b v="0"/>
    <x v="6"/>
    <x v="4"/>
  </r>
  <r>
    <n v="470"/>
    <x v="465"/>
    <s v="Extended dedicated archive"/>
    <n v="3600"/>
    <n v="10289"/>
    <n v="285.80555555555554"/>
    <x v="1"/>
    <n v="381"/>
    <x v="466"/>
    <x v="1"/>
    <s v="USD"/>
    <n v="1481522400"/>
    <n v="1482127200"/>
    <b v="0"/>
    <b v="0"/>
    <x v="8"/>
    <x v="2"/>
  </r>
  <r>
    <n v="471"/>
    <x v="197"/>
    <s v="Configurable static help-desk"/>
    <n v="3100"/>
    <n v="9889"/>
    <n v="319"/>
    <x v="1"/>
    <n v="194"/>
    <x v="467"/>
    <x v="4"/>
    <s v="GBP"/>
    <n v="1335934800"/>
    <n v="1335934800"/>
    <b v="0"/>
    <b v="1"/>
    <x v="0"/>
    <x v="0"/>
  </r>
  <r>
    <n v="472"/>
    <x v="466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x v="1"/>
    <x v="1"/>
  </r>
  <r>
    <n v="473"/>
    <x v="467"/>
    <s v="Assimilated fault-tolerant capacity"/>
    <n v="5000"/>
    <n v="8907"/>
    <n v="178.14000000000001"/>
    <x v="1"/>
    <n v="106"/>
    <x v="469"/>
    <x v="1"/>
    <s v="USD"/>
    <n v="1529989200"/>
    <n v="1530075600"/>
    <b v="0"/>
    <b v="0"/>
    <x v="5"/>
    <x v="1"/>
  </r>
  <r>
    <n v="474"/>
    <x v="468"/>
    <s v="Enhanced neutral ability"/>
    <n v="4000"/>
    <n v="14606"/>
    <n v="365.15"/>
    <x v="1"/>
    <n v="142"/>
    <x v="470"/>
    <x v="1"/>
    <s v="USD"/>
    <n v="1418709600"/>
    <n v="1418796000"/>
    <b v="0"/>
    <b v="0"/>
    <x v="19"/>
    <x v="4"/>
  </r>
  <r>
    <n v="475"/>
    <x v="469"/>
    <s v="Function-based attitude-oriented groupware"/>
    <n v="7400"/>
    <n v="8432"/>
    <n v="113.94594594594594"/>
    <x v="1"/>
    <n v="211"/>
    <x v="471"/>
    <x v="1"/>
    <s v="USD"/>
    <n v="1372136400"/>
    <n v="1372482000"/>
    <b v="0"/>
    <b v="1"/>
    <x v="18"/>
    <x v="5"/>
  </r>
  <r>
    <n v="476"/>
    <x v="470"/>
    <s v="Optional solution-oriented instruction set"/>
    <n v="191500"/>
    <n v="57122"/>
    <n v="29.828720626631856"/>
    <x v="0"/>
    <n v="1120"/>
    <x v="472"/>
    <x v="1"/>
    <s v="USD"/>
    <n v="1533877200"/>
    <n v="1534395600"/>
    <b v="0"/>
    <b v="0"/>
    <x v="13"/>
    <x v="5"/>
  </r>
  <r>
    <n v="477"/>
    <x v="471"/>
    <s v="Organic object-oriented core"/>
    <n v="8500"/>
    <n v="4613"/>
    <n v="54.270588235294113"/>
    <x v="0"/>
    <n v="113"/>
    <x v="473"/>
    <x v="1"/>
    <s v="USD"/>
    <n v="1309064400"/>
    <n v="1311397200"/>
    <b v="0"/>
    <b v="0"/>
    <x v="22"/>
    <x v="4"/>
  </r>
  <r>
    <n v="478"/>
    <x v="472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x v="8"/>
    <x v="2"/>
  </r>
  <r>
    <n v="479"/>
    <x v="473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x v="0"/>
    <x v="0"/>
  </r>
  <r>
    <n v="480"/>
    <x v="474"/>
    <s v="Balanced bifurcated leverage"/>
    <n v="8600"/>
    <n v="8656"/>
    <n v="100.65116279069768"/>
    <x v="1"/>
    <n v="87"/>
    <x v="476"/>
    <x v="1"/>
    <s v="USD"/>
    <n v="1268287200"/>
    <n v="1269061200"/>
    <b v="0"/>
    <b v="1"/>
    <x v="14"/>
    <x v="7"/>
  </r>
  <r>
    <n v="481"/>
    <x v="475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x v="3"/>
    <x v="3"/>
  </r>
  <r>
    <n v="482"/>
    <x v="476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x v="13"/>
    <x v="5"/>
  </r>
  <r>
    <n v="483"/>
    <x v="477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x v="3"/>
    <x v="3"/>
  </r>
  <r>
    <n v="484"/>
    <x v="478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x v="0"/>
    <x v="0"/>
  </r>
  <r>
    <n v="485"/>
    <x v="479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x v="3"/>
    <x v="3"/>
  </r>
  <r>
    <n v="486"/>
    <x v="480"/>
    <s v="Compatible exuding Graphical User Interface"/>
    <n v="5200"/>
    <n v="702"/>
    <n v="13.5"/>
    <x v="0"/>
    <n v="21"/>
    <x v="482"/>
    <x v="4"/>
    <s v="GBP"/>
    <n v="1520575200"/>
    <n v="1521867600"/>
    <b v="0"/>
    <b v="1"/>
    <x v="18"/>
    <x v="5"/>
  </r>
  <r>
    <n v="487"/>
    <x v="481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x v="3"/>
    <x v="3"/>
  </r>
  <r>
    <n v="488"/>
    <x v="482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x v="3"/>
    <x v="3"/>
  </r>
  <r>
    <n v="489"/>
    <x v="483"/>
    <s v="Down-sized mobile time-frame"/>
    <n v="9200"/>
    <n v="9339"/>
    <n v="101.5108695652174"/>
    <x v="1"/>
    <n v="85"/>
    <x v="485"/>
    <x v="6"/>
    <s v="EUR"/>
    <n v="1281934800"/>
    <n v="1282366800"/>
    <b v="0"/>
    <b v="0"/>
    <x v="8"/>
    <x v="2"/>
  </r>
  <r>
    <n v="490"/>
    <x v="484"/>
    <s v="Innovative disintermediate encryption"/>
    <n v="2400"/>
    <n v="4596"/>
    <n v="191.5"/>
    <x v="1"/>
    <n v="144"/>
    <x v="486"/>
    <x v="1"/>
    <s v="USD"/>
    <n v="1573970400"/>
    <n v="1574575200"/>
    <b v="0"/>
    <b v="0"/>
    <x v="23"/>
    <x v="8"/>
  </r>
  <r>
    <n v="491"/>
    <x v="485"/>
    <s v="Universal contextually-based knowledgebase"/>
    <n v="56800"/>
    <n v="173437"/>
    <n v="305.34683098591546"/>
    <x v="1"/>
    <n v="2443"/>
    <x v="487"/>
    <x v="1"/>
    <s v="USD"/>
    <n v="1372654800"/>
    <n v="1374901200"/>
    <b v="0"/>
    <b v="1"/>
    <x v="0"/>
    <x v="0"/>
  </r>
  <r>
    <n v="492"/>
    <x v="486"/>
    <s v="Persevering interactive matrix"/>
    <n v="191000"/>
    <n v="45831"/>
    <n v="23.995287958115181"/>
    <x v="3"/>
    <n v="595"/>
    <x v="488"/>
    <x v="1"/>
    <s v="USD"/>
    <n v="1275886800"/>
    <n v="1278910800"/>
    <b v="1"/>
    <b v="1"/>
    <x v="12"/>
    <x v="4"/>
  </r>
  <r>
    <n v="493"/>
    <x v="487"/>
    <s v="Seamless background framework"/>
    <n v="900"/>
    <n v="6514"/>
    <n v="723.77777777777771"/>
    <x v="1"/>
    <n v="64"/>
    <x v="489"/>
    <x v="1"/>
    <s v="USD"/>
    <n v="1561784400"/>
    <n v="1562907600"/>
    <b v="0"/>
    <b v="0"/>
    <x v="14"/>
    <x v="7"/>
  </r>
  <r>
    <n v="494"/>
    <x v="488"/>
    <s v="Balanced upward-trending productivity"/>
    <n v="2500"/>
    <n v="13684"/>
    <n v="547.36"/>
    <x v="1"/>
    <n v="268"/>
    <x v="490"/>
    <x v="1"/>
    <s v="USD"/>
    <n v="1332392400"/>
    <n v="1332478800"/>
    <b v="0"/>
    <b v="0"/>
    <x v="8"/>
    <x v="2"/>
  </r>
  <r>
    <n v="495"/>
    <x v="489"/>
    <s v="Centralized clear-thinking solution"/>
    <n v="3200"/>
    <n v="13264"/>
    <n v="414.49999999999994"/>
    <x v="1"/>
    <n v="195"/>
    <x v="491"/>
    <x v="3"/>
    <s v="DKK"/>
    <n v="1402376400"/>
    <n v="1402722000"/>
    <b v="0"/>
    <b v="0"/>
    <x v="3"/>
    <x v="3"/>
  </r>
  <r>
    <n v="496"/>
    <x v="490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x v="10"/>
    <x v="4"/>
  </r>
  <r>
    <n v="497"/>
    <x v="491"/>
    <s v="Intuitive actuating benchmark"/>
    <n v="9800"/>
    <n v="3349"/>
    <n v="34.173469387755098"/>
    <x v="0"/>
    <n v="120"/>
    <x v="493"/>
    <x v="1"/>
    <s v="USD"/>
    <n v="1482213600"/>
    <n v="1482213600"/>
    <b v="0"/>
    <b v="1"/>
    <x v="8"/>
    <x v="2"/>
  </r>
  <r>
    <n v="498"/>
    <x v="492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x v="2"/>
    <x v="2"/>
  </r>
  <r>
    <n v="499"/>
    <x v="493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x v="4"/>
    <x v="4"/>
  </r>
  <r>
    <n v="500"/>
    <x v="494"/>
    <s v="Team-oriented clear-thinking matrix"/>
    <n v="100"/>
    <n v="0"/>
    <n v="0"/>
    <x v="0"/>
    <n v="0"/>
    <x v="0"/>
    <x v="1"/>
    <s v="USD"/>
    <n v="1367384400"/>
    <n v="1369803600"/>
    <b v="0"/>
    <b v="1"/>
    <x v="3"/>
    <x v="3"/>
  </r>
  <r>
    <n v="501"/>
    <x v="495"/>
    <s v="Focused coherent methodology"/>
    <n v="153600"/>
    <n v="107743"/>
    <n v="70.145182291666657"/>
    <x v="0"/>
    <n v="1796"/>
    <x v="496"/>
    <x v="1"/>
    <s v="USD"/>
    <n v="1363064400"/>
    <n v="1363237200"/>
    <b v="0"/>
    <b v="0"/>
    <x v="4"/>
    <x v="4"/>
  </r>
  <r>
    <n v="502"/>
    <x v="212"/>
    <s v="Reduced context-sensitive complexity"/>
    <n v="1300"/>
    <n v="6889"/>
    <n v="529.92307692307691"/>
    <x v="1"/>
    <n v="186"/>
    <x v="497"/>
    <x v="2"/>
    <s v="AUD"/>
    <n v="1343365200"/>
    <n v="1345870800"/>
    <b v="0"/>
    <b v="1"/>
    <x v="11"/>
    <x v="6"/>
  </r>
  <r>
    <n v="503"/>
    <x v="496"/>
    <s v="Decentralized 4thgeneration time-frame"/>
    <n v="25500"/>
    <n v="45983"/>
    <n v="180.32549019607845"/>
    <x v="1"/>
    <n v="460"/>
    <x v="498"/>
    <x v="1"/>
    <s v="USD"/>
    <n v="1435726800"/>
    <n v="1437454800"/>
    <b v="0"/>
    <b v="0"/>
    <x v="6"/>
    <x v="4"/>
  </r>
  <r>
    <n v="504"/>
    <x v="497"/>
    <s v="De-engineered cohesive moderator"/>
    <n v="7500"/>
    <n v="6924"/>
    <n v="92.320000000000007"/>
    <x v="0"/>
    <n v="62"/>
    <x v="499"/>
    <x v="6"/>
    <s v="EUR"/>
    <n v="1431925200"/>
    <n v="1432011600"/>
    <b v="0"/>
    <b v="0"/>
    <x v="1"/>
    <x v="1"/>
  </r>
  <r>
    <n v="505"/>
    <x v="498"/>
    <s v="Ameliorated explicit parallelism"/>
    <n v="89900"/>
    <n v="12497"/>
    <n v="13.901001112347053"/>
    <x v="0"/>
    <n v="347"/>
    <x v="500"/>
    <x v="1"/>
    <s v="USD"/>
    <n v="1362722400"/>
    <n v="1366347600"/>
    <b v="0"/>
    <b v="1"/>
    <x v="15"/>
    <x v="5"/>
  </r>
  <r>
    <n v="506"/>
    <x v="499"/>
    <s v="Customizable background monitoring"/>
    <n v="18000"/>
    <n v="166874"/>
    <n v="927.07777777777767"/>
    <x v="1"/>
    <n v="2528"/>
    <x v="501"/>
    <x v="1"/>
    <s v="USD"/>
    <n v="1511416800"/>
    <n v="1512885600"/>
    <b v="0"/>
    <b v="1"/>
    <x v="3"/>
    <x v="3"/>
  </r>
  <r>
    <n v="507"/>
    <x v="500"/>
    <s v="Compatible well-modulated budgetary management"/>
    <n v="2100"/>
    <n v="837"/>
    <n v="39.857142857142861"/>
    <x v="0"/>
    <n v="19"/>
    <x v="502"/>
    <x v="1"/>
    <s v="USD"/>
    <n v="1365483600"/>
    <n v="1369717200"/>
    <b v="0"/>
    <b v="1"/>
    <x v="2"/>
    <x v="2"/>
  </r>
  <r>
    <n v="508"/>
    <x v="501"/>
    <s v="Up-sized radical pricing structure"/>
    <n v="172700"/>
    <n v="193820"/>
    <n v="112.22929936305732"/>
    <x v="1"/>
    <n v="3657"/>
    <x v="503"/>
    <x v="1"/>
    <s v="USD"/>
    <n v="1532840400"/>
    <n v="1534654800"/>
    <b v="0"/>
    <b v="0"/>
    <x v="3"/>
    <x v="3"/>
  </r>
  <r>
    <n v="509"/>
    <x v="173"/>
    <s v="Robust zero-defect project"/>
    <n v="168500"/>
    <n v="119510"/>
    <n v="70.925816023738875"/>
    <x v="0"/>
    <n v="1258"/>
    <x v="504"/>
    <x v="1"/>
    <s v="USD"/>
    <n v="1336194000"/>
    <n v="1337058000"/>
    <b v="0"/>
    <b v="0"/>
    <x v="3"/>
    <x v="3"/>
  </r>
  <r>
    <n v="510"/>
    <x v="502"/>
    <s v="Re-engineered mobile task-force"/>
    <n v="7800"/>
    <n v="9289"/>
    <n v="119.08974358974358"/>
    <x v="1"/>
    <n v="131"/>
    <x v="505"/>
    <x v="2"/>
    <s v="AUD"/>
    <n v="1527742800"/>
    <n v="1529816400"/>
    <b v="0"/>
    <b v="0"/>
    <x v="6"/>
    <x v="4"/>
  </r>
  <r>
    <n v="511"/>
    <x v="503"/>
    <s v="User-centric intangible neural-net"/>
    <n v="147800"/>
    <n v="35498"/>
    <n v="24.017591339648174"/>
    <x v="0"/>
    <n v="362"/>
    <x v="506"/>
    <x v="1"/>
    <s v="USD"/>
    <n v="1564030800"/>
    <n v="1564894800"/>
    <b v="0"/>
    <b v="0"/>
    <x v="3"/>
    <x v="3"/>
  </r>
  <r>
    <n v="512"/>
    <x v="504"/>
    <s v="Organized explicit core"/>
    <n v="9100"/>
    <n v="12678"/>
    <n v="139.31868131868131"/>
    <x v="1"/>
    <n v="239"/>
    <x v="507"/>
    <x v="1"/>
    <s v="USD"/>
    <n v="1404536400"/>
    <n v="1404622800"/>
    <b v="0"/>
    <b v="1"/>
    <x v="11"/>
    <x v="6"/>
  </r>
  <r>
    <n v="513"/>
    <x v="505"/>
    <s v="Synchronized 6thgeneration adapter"/>
    <n v="8300"/>
    <n v="3260"/>
    <n v="39.277108433734945"/>
    <x v="3"/>
    <n v="35"/>
    <x v="508"/>
    <x v="1"/>
    <s v="USD"/>
    <n v="1284008400"/>
    <n v="1284181200"/>
    <b v="0"/>
    <b v="0"/>
    <x v="19"/>
    <x v="4"/>
  </r>
  <r>
    <n v="514"/>
    <x v="506"/>
    <s v="Centralized motivating capacity"/>
    <n v="138700"/>
    <n v="31123"/>
    <n v="22.439077144917089"/>
    <x v="3"/>
    <n v="528"/>
    <x v="509"/>
    <x v="5"/>
    <s v="CHF"/>
    <n v="1386309600"/>
    <n v="1386741600"/>
    <b v="0"/>
    <b v="1"/>
    <x v="1"/>
    <x v="1"/>
  </r>
  <r>
    <n v="515"/>
    <x v="507"/>
    <s v="Phased 24hour flexibility"/>
    <n v="8600"/>
    <n v="4797"/>
    <n v="55.779069767441861"/>
    <x v="0"/>
    <n v="133"/>
    <x v="510"/>
    <x v="0"/>
    <s v="CAD"/>
    <n v="1324620000"/>
    <n v="1324792800"/>
    <b v="0"/>
    <b v="1"/>
    <x v="3"/>
    <x v="3"/>
  </r>
  <r>
    <n v="516"/>
    <x v="508"/>
    <s v="Exclusive 5thgeneration structure"/>
    <n v="125400"/>
    <n v="53324"/>
    <n v="42.523125996810208"/>
    <x v="0"/>
    <n v="846"/>
    <x v="511"/>
    <x v="1"/>
    <s v="USD"/>
    <n v="1281070800"/>
    <n v="1284354000"/>
    <b v="0"/>
    <b v="0"/>
    <x v="9"/>
    <x v="5"/>
  </r>
  <r>
    <n v="517"/>
    <x v="509"/>
    <s v="Multi-tiered maximized orchestration"/>
    <n v="5900"/>
    <n v="6608"/>
    <n v="112.00000000000001"/>
    <x v="1"/>
    <n v="78"/>
    <x v="512"/>
    <x v="1"/>
    <s v="USD"/>
    <n v="1493960400"/>
    <n v="1494392400"/>
    <b v="0"/>
    <b v="0"/>
    <x v="0"/>
    <x v="0"/>
  </r>
  <r>
    <n v="518"/>
    <x v="510"/>
    <s v="Open-architected uniform instruction set"/>
    <n v="8800"/>
    <n v="622"/>
    <n v="7.0681818181818183"/>
    <x v="0"/>
    <n v="10"/>
    <x v="513"/>
    <x v="1"/>
    <s v="USD"/>
    <n v="1519365600"/>
    <n v="1519538400"/>
    <b v="0"/>
    <b v="1"/>
    <x v="10"/>
    <x v="4"/>
  </r>
  <r>
    <n v="519"/>
    <x v="511"/>
    <s v="Exclusive asymmetric analyzer"/>
    <n v="177700"/>
    <n v="180802"/>
    <n v="101.74563871693867"/>
    <x v="1"/>
    <n v="1773"/>
    <x v="514"/>
    <x v="1"/>
    <s v="USD"/>
    <n v="1420696800"/>
    <n v="1421906400"/>
    <b v="0"/>
    <b v="1"/>
    <x v="1"/>
    <x v="1"/>
  </r>
  <r>
    <n v="520"/>
    <x v="512"/>
    <s v="Organic radical collaboration"/>
    <n v="800"/>
    <n v="3406"/>
    <n v="425.75"/>
    <x v="1"/>
    <n v="32"/>
    <x v="515"/>
    <x v="1"/>
    <s v="USD"/>
    <n v="1555650000"/>
    <n v="1555909200"/>
    <b v="0"/>
    <b v="0"/>
    <x v="3"/>
    <x v="3"/>
  </r>
  <r>
    <n v="521"/>
    <x v="513"/>
    <s v="Function-based multi-state software"/>
    <n v="7600"/>
    <n v="11061"/>
    <n v="145.53947368421052"/>
    <x v="1"/>
    <n v="369"/>
    <x v="516"/>
    <x v="1"/>
    <s v="USD"/>
    <n v="1471928400"/>
    <n v="1472446800"/>
    <b v="0"/>
    <b v="1"/>
    <x v="6"/>
    <x v="4"/>
  </r>
  <r>
    <n v="522"/>
    <x v="514"/>
    <s v="Innovative static budgetary management"/>
    <n v="50500"/>
    <n v="16389"/>
    <n v="32.453465346534657"/>
    <x v="0"/>
    <n v="191"/>
    <x v="517"/>
    <x v="1"/>
    <s v="USD"/>
    <n v="1341291600"/>
    <n v="1342328400"/>
    <b v="0"/>
    <b v="0"/>
    <x v="12"/>
    <x v="4"/>
  </r>
  <r>
    <n v="523"/>
    <x v="515"/>
    <s v="Triple-buffered holistic ability"/>
    <n v="900"/>
    <n v="6303"/>
    <n v="700.33333333333326"/>
    <x v="1"/>
    <n v="89"/>
    <x v="518"/>
    <x v="1"/>
    <s v="USD"/>
    <n v="1267682400"/>
    <n v="1268114400"/>
    <b v="0"/>
    <b v="0"/>
    <x v="12"/>
    <x v="4"/>
  </r>
  <r>
    <n v="524"/>
    <x v="516"/>
    <s v="Diverse scalable superstructure"/>
    <n v="96700"/>
    <n v="81136"/>
    <n v="83.904860392967933"/>
    <x v="0"/>
    <n v="1979"/>
    <x v="519"/>
    <x v="1"/>
    <s v="USD"/>
    <n v="1272258000"/>
    <n v="1273381200"/>
    <b v="0"/>
    <b v="0"/>
    <x v="3"/>
    <x v="3"/>
  </r>
  <r>
    <n v="525"/>
    <x v="517"/>
    <s v="Balanced leadingedge data-warehouse"/>
    <n v="2100"/>
    <n v="1768"/>
    <n v="84.19047619047619"/>
    <x v="0"/>
    <n v="63"/>
    <x v="520"/>
    <x v="1"/>
    <s v="USD"/>
    <n v="1290492000"/>
    <n v="1290837600"/>
    <b v="0"/>
    <b v="0"/>
    <x v="8"/>
    <x v="2"/>
  </r>
  <r>
    <n v="526"/>
    <x v="518"/>
    <s v="Digitized bandwidth-monitored open architecture"/>
    <n v="8300"/>
    <n v="12944"/>
    <n v="155.95180722891567"/>
    <x v="1"/>
    <n v="147"/>
    <x v="521"/>
    <x v="1"/>
    <s v="USD"/>
    <n v="1451109600"/>
    <n v="1454306400"/>
    <b v="0"/>
    <b v="1"/>
    <x v="3"/>
    <x v="3"/>
  </r>
  <r>
    <n v="527"/>
    <x v="519"/>
    <s v="Enterprise-wide intermediate portal"/>
    <n v="189200"/>
    <n v="188480"/>
    <n v="99.619450317124731"/>
    <x v="0"/>
    <n v="6080"/>
    <x v="522"/>
    <x v="0"/>
    <s v="CAD"/>
    <n v="1454652000"/>
    <n v="1457762400"/>
    <b v="0"/>
    <b v="0"/>
    <x v="10"/>
    <x v="4"/>
  </r>
  <r>
    <n v="528"/>
    <x v="520"/>
    <s v="Focused leadingedge matrix"/>
    <n v="9000"/>
    <n v="7227"/>
    <n v="80.300000000000011"/>
    <x v="0"/>
    <n v="80"/>
    <x v="523"/>
    <x v="4"/>
    <s v="GBP"/>
    <n v="1385186400"/>
    <n v="1389074400"/>
    <b v="0"/>
    <b v="0"/>
    <x v="7"/>
    <x v="1"/>
  </r>
  <r>
    <n v="529"/>
    <x v="521"/>
    <s v="Seamless logistical encryption"/>
    <n v="5100"/>
    <n v="574"/>
    <n v="11.254901960784313"/>
    <x v="0"/>
    <n v="9"/>
    <x v="524"/>
    <x v="1"/>
    <s v="USD"/>
    <n v="1399698000"/>
    <n v="1402117200"/>
    <b v="0"/>
    <b v="0"/>
    <x v="11"/>
    <x v="6"/>
  </r>
  <r>
    <n v="530"/>
    <x v="522"/>
    <s v="Stand-alone human-resource workforce"/>
    <n v="105000"/>
    <n v="96328"/>
    <n v="91.740952380952379"/>
    <x v="0"/>
    <n v="1784"/>
    <x v="525"/>
    <x v="1"/>
    <s v="USD"/>
    <n v="1283230800"/>
    <n v="1284440400"/>
    <b v="0"/>
    <b v="1"/>
    <x v="13"/>
    <x v="5"/>
  </r>
  <r>
    <n v="531"/>
    <x v="523"/>
    <s v="Automated zero tolerance implementation"/>
    <n v="186700"/>
    <n v="178338"/>
    <n v="95.521156936261391"/>
    <x v="2"/>
    <n v="3640"/>
    <x v="526"/>
    <x v="5"/>
    <s v="CHF"/>
    <n v="1384149600"/>
    <n v="1388988000"/>
    <b v="0"/>
    <b v="0"/>
    <x v="11"/>
    <x v="6"/>
  </r>
  <r>
    <n v="532"/>
    <x v="524"/>
    <s v="Pre-emptive grid-enabled contingency"/>
    <n v="1600"/>
    <n v="8046"/>
    <n v="502.87499999999994"/>
    <x v="1"/>
    <n v="126"/>
    <x v="527"/>
    <x v="0"/>
    <s v="CAD"/>
    <n v="1516860000"/>
    <n v="1516946400"/>
    <b v="0"/>
    <b v="0"/>
    <x v="3"/>
    <x v="3"/>
  </r>
  <r>
    <n v="533"/>
    <x v="525"/>
    <s v="Multi-lateral didactic encoding"/>
    <n v="115600"/>
    <n v="184086"/>
    <n v="159.24394463667818"/>
    <x v="1"/>
    <n v="2218"/>
    <x v="528"/>
    <x v="4"/>
    <s v="GBP"/>
    <n v="1374642000"/>
    <n v="1377752400"/>
    <b v="0"/>
    <b v="0"/>
    <x v="7"/>
    <x v="1"/>
  </r>
  <r>
    <n v="534"/>
    <x v="526"/>
    <s v="Self-enabling didactic orchestration"/>
    <n v="89100"/>
    <n v="13385"/>
    <n v="15.022446689113355"/>
    <x v="0"/>
    <n v="243"/>
    <x v="529"/>
    <x v="1"/>
    <s v="USD"/>
    <n v="1534482000"/>
    <n v="1534568400"/>
    <b v="0"/>
    <b v="1"/>
    <x v="6"/>
    <x v="4"/>
  </r>
  <r>
    <n v="535"/>
    <x v="527"/>
    <s v="Profit-focused 24/7 data-warehouse"/>
    <n v="2600"/>
    <n v="12533"/>
    <n v="482.03846153846149"/>
    <x v="1"/>
    <n v="202"/>
    <x v="530"/>
    <x v="6"/>
    <s v="EUR"/>
    <n v="1528434000"/>
    <n v="1528606800"/>
    <b v="0"/>
    <b v="1"/>
    <x v="3"/>
    <x v="3"/>
  </r>
  <r>
    <n v="536"/>
    <x v="528"/>
    <s v="Enhanced methodical middleware"/>
    <n v="9800"/>
    <n v="14697"/>
    <n v="149.96938775510205"/>
    <x v="1"/>
    <n v="140"/>
    <x v="531"/>
    <x v="6"/>
    <s v="EUR"/>
    <n v="1282626000"/>
    <n v="1284872400"/>
    <b v="0"/>
    <b v="0"/>
    <x v="13"/>
    <x v="5"/>
  </r>
  <r>
    <n v="537"/>
    <x v="529"/>
    <s v="Synchronized client-driven projection"/>
    <n v="84400"/>
    <n v="98935"/>
    <n v="117.22156398104266"/>
    <x v="1"/>
    <n v="1052"/>
    <x v="532"/>
    <x v="3"/>
    <s v="DKK"/>
    <n v="1535605200"/>
    <n v="1537592400"/>
    <b v="1"/>
    <b v="1"/>
    <x v="4"/>
    <x v="4"/>
  </r>
  <r>
    <n v="538"/>
    <x v="530"/>
    <s v="Networked didactic time-frame"/>
    <n v="151300"/>
    <n v="57034"/>
    <n v="37.695968274950431"/>
    <x v="0"/>
    <n v="1296"/>
    <x v="533"/>
    <x v="1"/>
    <s v="USD"/>
    <n v="1379826000"/>
    <n v="1381208400"/>
    <b v="0"/>
    <b v="0"/>
    <x v="20"/>
    <x v="6"/>
  </r>
  <r>
    <n v="539"/>
    <x v="531"/>
    <s v="Assimilated exuding toolset"/>
    <n v="9800"/>
    <n v="7120"/>
    <n v="72.653061224489804"/>
    <x v="0"/>
    <n v="77"/>
    <x v="534"/>
    <x v="1"/>
    <s v="USD"/>
    <n v="1561957200"/>
    <n v="1562475600"/>
    <b v="0"/>
    <b v="1"/>
    <x v="0"/>
    <x v="0"/>
  </r>
  <r>
    <n v="540"/>
    <x v="532"/>
    <s v="Front-line client-server secured line"/>
    <n v="5300"/>
    <n v="14097"/>
    <n v="265.98113207547169"/>
    <x v="1"/>
    <n v="247"/>
    <x v="535"/>
    <x v="1"/>
    <s v="USD"/>
    <n v="1525496400"/>
    <n v="1527397200"/>
    <b v="0"/>
    <b v="0"/>
    <x v="14"/>
    <x v="7"/>
  </r>
  <r>
    <n v="541"/>
    <x v="533"/>
    <s v="Polarized systemic Internet solution"/>
    <n v="178000"/>
    <n v="43086"/>
    <n v="24.205617977528089"/>
    <x v="0"/>
    <n v="395"/>
    <x v="536"/>
    <x v="6"/>
    <s v="EUR"/>
    <n v="1433912400"/>
    <n v="1436158800"/>
    <b v="0"/>
    <b v="0"/>
    <x v="20"/>
    <x v="6"/>
  </r>
  <r>
    <n v="542"/>
    <x v="534"/>
    <s v="Profit-focused exuding moderator"/>
    <n v="77000"/>
    <n v="1930"/>
    <n v="2.5064935064935066"/>
    <x v="0"/>
    <n v="49"/>
    <x v="537"/>
    <x v="4"/>
    <s v="GBP"/>
    <n v="1453442400"/>
    <n v="1456034400"/>
    <b v="0"/>
    <b v="0"/>
    <x v="7"/>
    <x v="1"/>
  </r>
  <r>
    <n v="543"/>
    <x v="535"/>
    <s v="Cross-group high-level moderator"/>
    <n v="84900"/>
    <n v="13864"/>
    <n v="16.329799764428738"/>
    <x v="0"/>
    <n v="180"/>
    <x v="538"/>
    <x v="1"/>
    <s v="USD"/>
    <n v="1378875600"/>
    <n v="1380171600"/>
    <b v="0"/>
    <b v="0"/>
    <x v="11"/>
    <x v="6"/>
  </r>
  <r>
    <n v="544"/>
    <x v="536"/>
    <s v="Public-key 3rdgeneration system engine"/>
    <n v="2800"/>
    <n v="7742"/>
    <n v="276.5"/>
    <x v="1"/>
    <n v="84"/>
    <x v="539"/>
    <x v="1"/>
    <s v="USD"/>
    <n v="1452232800"/>
    <n v="1453356000"/>
    <b v="0"/>
    <b v="0"/>
    <x v="1"/>
    <x v="1"/>
  </r>
  <r>
    <n v="545"/>
    <x v="537"/>
    <s v="Organized value-added access"/>
    <n v="184800"/>
    <n v="164109"/>
    <n v="88.803571428571431"/>
    <x v="0"/>
    <n v="2690"/>
    <x v="540"/>
    <x v="1"/>
    <s v="USD"/>
    <n v="1577253600"/>
    <n v="1578981600"/>
    <b v="0"/>
    <b v="0"/>
    <x v="3"/>
    <x v="3"/>
  </r>
  <r>
    <n v="546"/>
    <x v="538"/>
    <s v="Cloned global Graphical User Interface"/>
    <n v="4200"/>
    <n v="6870"/>
    <n v="163.57142857142856"/>
    <x v="1"/>
    <n v="88"/>
    <x v="541"/>
    <x v="1"/>
    <s v="USD"/>
    <n v="1537160400"/>
    <n v="1537419600"/>
    <b v="0"/>
    <b v="1"/>
    <x v="3"/>
    <x v="3"/>
  </r>
  <r>
    <n v="547"/>
    <x v="539"/>
    <s v="Focused solution-oriented matrix"/>
    <n v="1300"/>
    <n v="12597"/>
    <n v="969"/>
    <x v="1"/>
    <n v="156"/>
    <x v="542"/>
    <x v="1"/>
    <s v="USD"/>
    <n v="1422165600"/>
    <n v="1423202400"/>
    <b v="0"/>
    <b v="0"/>
    <x v="6"/>
    <x v="4"/>
  </r>
  <r>
    <n v="548"/>
    <x v="540"/>
    <s v="Monitored discrete toolset"/>
    <n v="66100"/>
    <n v="179074"/>
    <n v="270.91376701966715"/>
    <x v="1"/>
    <n v="2985"/>
    <x v="543"/>
    <x v="1"/>
    <s v="USD"/>
    <n v="1459486800"/>
    <n v="1460610000"/>
    <b v="0"/>
    <b v="0"/>
    <x v="3"/>
    <x v="3"/>
  </r>
  <r>
    <n v="549"/>
    <x v="541"/>
    <s v="Business-focused intermediate system engine"/>
    <n v="29500"/>
    <n v="83843"/>
    <n v="284.21355932203392"/>
    <x v="1"/>
    <n v="762"/>
    <x v="544"/>
    <x v="1"/>
    <s v="USD"/>
    <n v="1369717200"/>
    <n v="1370494800"/>
    <b v="0"/>
    <b v="0"/>
    <x v="8"/>
    <x v="2"/>
  </r>
  <r>
    <n v="550"/>
    <x v="542"/>
    <s v="De-engineered disintermediate encoding"/>
    <n v="100"/>
    <n v="4"/>
    <n v="4"/>
    <x v="3"/>
    <n v="1"/>
    <x v="446"/>
    <x v="5"/>
    <s v="CHF"/>
    <n v="1330495200"/>
    <n v="1332306000"/>
    <b v="0"/>
    <b v="0"/>
    <x v="7"/>
    <x v="1"/>
  </r>
  <r>
    <n v="551"/>
    <x v="543"/>
    <s v="Streamlined upward-trending analyzer"/>
    <n v="180100"/>
    <n v="105598"/>
    <n v="58.6329816768462"/>
    <x v="0"/>
    <n v="2779"/>
    <x v="545"/>
    <x v="2"/>
    <s v="AUD"/>
    <n v="1419055200"/>
    <n v="1422511200"/>
    <b v="0"/>
    <b v="1"/>
    <x v="2"/>
    <x v="2"/>
  </r>
  <r>
    <n v="552"/>
    <x v="544"/>
    <s v="Distributed human-resource policy"/>
    <n v="9000"/>
    <n v="8866"/>
    <n v="98.51111111111112"/>
    <x v="0"/>
    <n v="92"/>
    <x v="546"/>
    <x v="1"/>
    <s v="USD"/>
    <n v="1480140000"/>
    <n v="1480312800"/>
    <b v="0"/>
    <b v="0"/>
    <x v="3"/>
    <x v="3"/>
  </r>
  <r>
    <n v="553"/>
    <x v="545"/>
    <s v="De-engineered 5thgeneration contingency"/>
    <n v="170600"/>
    <n v="75022"/>
    <n v="43.975381008206334"/>
    <x v="0"/>
    <n v="1028"/>
    <x v="547"/>
    <x v="1"/>
    <s v="USD"/>
    <n v="1293948000"/>
    <n v="1294034400"/>
    <b v="0"/>
    <b v="0"/>
    <x v="1"/>
    <x v="1"/>
  </r>
  <r>
    <n v="554"/>
    <x v="546"/>
    <s v="Multi-channeled upward-trending application"/>
    <n v="9500"/>
    <n v="14408"/>
    <n v="151.66315789473683"/>
    <x v="1"/>
    <n v="554"/>
    <x v="548"/>
    <x v="0"/>
    <s v="CAD"/>
    <n v="1482127200"/>
    <n v="1482645600"/>
    <b v="0"/>
    <b v="0"/>
    <x v="7"/>
    <x v="1"/>
  </r>
  <r>
    <n v="555"/>
    <x v="547"/>
    <s v="Organic maximized database"/>
    <n v="6300"/>
    <n v="14089"/>
    <n v="223.63492063492063"/>
    <x v="1"/>
    <n v="135"/>
    <x v="549"/>
    <x v="3"/>
    <s v="DKK"/>
    <n v="1396414800"/>
    <n v="1399093200"/>
    <b v="0"/>
    <b v="0"/>
    <x v="1"/>
    <x v="1"/>
  </r>
  <r>
    <n v="556"/>
    <x v="195"/>
    <s v="Grass-roots 24/7 attitude"/>
    <n v="5200"/>
    <n v="12467"/>
    <n v="239.75"/>
    <x v="1"/>
    <n v="122"/>
    <x v="550"/>
    <x v="1"/>
    <s v="USD"/>
    <n v="1315285200"/>
    <n v="1315890000"/>
    <b v="0"/>
    <b v="1"/>
    <x v="18"/>
    <x v="5"/>
  </r>
  <r>
    <n v="557"/>
    <x v="548"/>
    <s v="Team-oriented global strategy"/>
    <n v="6000"/>
    <n v="11960"/>
    <n v="199.33333333333334"/>
    <x v="1"/>
    <n v="221"/>
    <x v="551"/>
    <x v="1"/>
    <s v="USD"/>
    <n v="1443762000"/>
    <n v="1444021200"/>
    <b v="0"/>
    <b v="1"/>
    <x v="22"/>
    <x v="4"/>
  </r>
  <r>
    <n v="558"/>
    <x v="549"/>
    <s v="Enhanced client-driven capacity"/>
    <n v="5800"/>
    <n v="7966"/>
    <n v="137.34482758620689"/>
    <x v="1"/>
    <n v="126"/>
    <x v="552"/>
    <x v="1"/>
    <s v="USD"/>
    <n v="1456293600"/>
    <n v="1460005200"/>
    <b v="0"/>
    <b v="0"/>
    <x v="3"/>
    <x v="3"/>
  </r>
  <r>
    <n v="559"/>
    <x v="550"/>
    <s v="Exclusive systematic productivity"/>
    <n v="105300"/>
    <n v="106321"/>
    <n v="100.9696106362773"/>
    <x v="1"/>
    <n v="1022"/>
    <x v="553"/>
    <x v="1"/>
    <s v="USD"/>
    <n v="1470114000"/>
    <n v="1470718800"/>
    <b v="0"/>
    <b v="0"/>
    <x v="3"/>
    <x v="3"/>
  </r>
  <r>
    <n v="560"/>
    <x v="551"/>
    <s v="Re-engineered radical policy"/>
    <n v="20000"/>
    <n v="158832"/>
    <n v="794.16"/>
    <x v="1"/>
    <n v="3177"/>
    <x v="554"/>
    <x v="1"/>
    <s v="USD"/>
    <n v="1321596000"/>
    <n v="1325052000"/>
    <b v="0"/>
    <b v="0"/>
    <x v="10"/>
    <x v="4"/>
  </r>
  <r>
    <n v="561"/>
    <x v="552"/>
    <s v="Down-sized logistical adapter"/>
    <n v="3000"/>
    <n v="11091"/>
    <n v="369.7"/>
    <x v="1"/>
    <n v="198"/>
    <x v="555"/>
    <x v="5"/>
    <s v="CHF"/>
    <n v="1318827600"/>
    <n v="1319000400"/>
    <b v="0"/>
    <b v="0"/>
    <x v="3"/>
    <x v="3"/>
  </r>
  <r>
    <n v="562"/>
    <x v="553"/>
    <s v="Configurable bandwidth-monitored throughput"/>
    <n v="9900"/>
    <n v="1269"/>
    <n v="12.818181818181817"/>
    <x v="0"/>
    <n v="26"/>
    <x v="556"/>
    <x v="5"/>
    <s v="CHF"/>
    <n v="1552366800"/>
    <n v="1552539600"/>
    <b v="0"/>
    <b v="0"/>
    <x v="1"/>
    <x v="1"/>
  </r>
  <r>
    <n v="563"/>
    <x v="554"/>
    <s v="Optional tangible pricing structure"/>
    <n v="3700"/>
    <n v="5107"/>
    <n v="138.02702702702703"/>
    <x v="1"/>
    <n v="85"/>
    <x v="557"/>
    <x v="2"/>
    <s v="AUD"/>
    <n v="1542088800"/>
    <n v="1543816800"/>
    <b v="0"/>
    <b v="0"/>
    <x v="4"/>
    <x v="4"/>
  </r>
  <r>
    <n v="564"/>
    <x v="555"/>
    <s v="Organic high-level implementation"/>
    <n v="168700"/>
    <n v="141393"/>
    <n v="83.813278008298752"/>
    <x v="0"/>
    <n v="1790"/>
    <x v="558"/>
    <x v="1"/>
    <s v="USD"/>
    <n v="1426395600"/>
    <n v="1427086800"/>
    <b v="0"/>
    <b v="0"/>
    <x v="3"/>
    <x v="3"/>
  </r>
  <r>
    <n v="565"/>
    <x v="556"/>
    <s v="Decentralized logistical collaboration"/>
    <n v="94900"/>
    <n v="194166"/>
    <n v="204.60063224446787"/>
    <x v="1"/>
    <n v="3596"/>
    <x v="559"/>
    <x v="1"/>
    <s v="USD"/>
    <n v="1321336800"/>
    <n v="1323064800"/>
    <b v="0"/>
    <b v="0"/>
    <x v="3"/>
    <x v="3"/>
  </r>
  <r>
    <n v="566"/>
    <x v="557"/>
    <s v="Advanced content-based installation"/>
    <n v="9300"/>
    <n v="4124"/>
    <n v="44.344086021505376"/>
    <x v="0"/>
    <n v="37"/>
    <x v="560"/>
    <x v="1"/>
    <s v="USD"/>
    <n v="1456293600"/>
    <n v="1458277200"/>
    <b v="0"/>
    <b v="1"/>
    <x v="5"/>
    <x v="1"/>
  </r>
  <r>
    <n v="567"/>
    <x v="558"/>
    <s v="Distributed high-level open architecture"/>
    <n v="6800"/>
    <n v="14865"/>
    <n v="218.60294117647058"/>
    <x v="1"/>
    <n v="244"/>
    <x v="561"/>
    <x v="1"/>
    <s v="USD"/>
    <n v="1404968400"/>
    <n v="1405141200"/>
    <b v="0"/>
    <b v="0"/>
    <x v="1"/>
    <x v="1"/>
  </r>
  <r>
    <n v="568"/>
    <x v="559"/>
    <s v="Synergized zero tolerance help-desk"/>
    <n v="72400"/>
    <n v="134688"/>
    <n v="186.03314917127071"/>
    <x v="1"/>
    <n v="5180"/>
    <x v="562"/>
    <x v="1"/>
    <s v="USD"/>
    <n v="1279170000"/>
    <n v="1283058000"/>
    <b v="0"/>
    <b v="0"/>
    <x v="3"/>
    <x v="3"/>
  </r>
  <r>
    <n v="569"/>
    <x v="560"/>
    <s v="Extended multi-tasking definition"/>
    <n v="20100"/>
    <n v="47705"/>
    <n v="237.33830845771143"/>
    <x v="1"/>
    <n v="589"/>
    <x v="563"/>
    <x v="6"/>
    <s v="EUR"/>
    <n v="1294725600"/>
    <n v="1295762400"/>
    <b v="0"/>
    <b v="0"/>
    <x v="10"/>
    <x v="4"/>
  </r>
  <r>
    <n v="570"/>
    <x v="561"/>
    <s v="Realigned uniform knowledge user"/>
    <n v="31200"/>
    <n v="95364"/>
    <n v="305.65384615384613"/>
    <x v="1"/>
    <n v="2725"/>
    <x v="564"/>
    <x v="1"/>
    <s v="USD"/>
    <n v="1419055200"/>
    <n v="1419573600"/>
    <b v="0"/>
    <b v="1"/>
    <x v="1"/>
    <x v="1"/>
  </r>
  <r>
    <n v="571"/>
    <x v="562"/>
    <s v="Monitored grid-enabled model"/>
    <n v="3500"/>
    <n v="3295"/>
    <n v="94.142857142857139"/>
    <x v="0"/>
    <n v="35"/>
    <x v="565"/>
    <x v="6"/>
    <s v="EUR"/>
    <n v="1434690000"/>
    <n v="1438750800"/>
    <b v="0"/>
    <b v="0"/>
    <x v="12"/>
    <x v="4"/>
  </r>
  <r>
    <n v="572"/>
    <x v="563"/>
    <s v="Assimilated actuating policy"/>
    <n v="9000"/>
    <n v="4896"/>
    <n v="54.400000000000006"/>
    <x v="3"/>
    <n v="94"/>
    <x v="566"/>
    <x v="1"/>
    <s v="USD"/>
    <n v="1443416400"/>
    <n v="1444798800"/>
    <b v="0"/>
    <b v="1"/>
    <x v="1"/>
    <x v="1"/>
  </r>
  <r>
    <n v="573"/>
    <x v="564"/>
    <s v="Total incremental productivity"/>
    <n v="6700"/>
    <n v="7496"/>
    <n v="111.88059701492537"/>
    <x v="1"/>
    <n v="300"/>
    <x v="567"/>
    <x v="1"/>
    <s v="USD"/>
    <n v="1399006800"/>
    <n v="1399179600"/>
    <b v="0"/>
    <b v="0"/>
    <x v="23"/>
    <x v="8"/>
  </r>
  <r>
    <n v="574"/>
    <x v="565"/>
    <s v="Adaptive local task-force"/>
    <n v="2700"/>
    <n v="9967"/>
    <n v="369.14814814814815"/>
    <x v="1"/>
    <n v="144"/>
    <x v="568"/>
    <x v="1"/>
    <s v="USD"/>
    <n v="1575698400"/>
    <n v="1576562400"/>
    <b v="0"/>
    <b v="1"/>
    <x v="0"/>
    <x v="0"/>
  </r>
  <r>
    <n v="575"/>
    <x v="566"/>
    <s v="Universal zero-defect concept"/>
    <n v="83300"/>
    <n v="52421"/>
    <n v="62.930372148859547"/>
    <x v="0"/>
    <n v="558"/>
    <x v="569"/>
    <x v="1"/>
    <s v="USD"/>
    <n v="1400562000"/>
    <n v="1400821200"/>
    <b v="0"/>
    <b v="1"/>
    <x v="3"/>
    <x v="3"/>
  </r>
  <r>
    <n v="576"/>
    <x v="567"/>
    <s v="Object-based bottom-line superstructure"/>
    <n v="9700"/>
    <n v="6298"/>
    <n v="64.927835051546396"/>
    <x v="0"/>
    <n v="64"/>
    <x v="570"/>
    <x v="1"/>
    <s v="USD"/>
    <n v="1509512400"/>
    <n v="1510984800"/>
    <b v="0"/>
    <b v="0"/>
    <x v="3"/>
    <x v="3"/>
  </r>
  <r>
    <n v="577"/>
    <x v="568"/>
    <s v="Adaptive 24hour projection"/>
    <n v="8200"/>
    <n v="1546"/>
    <n v="18.853658536585368"/>
    <x v="3"/>
    <n v="37"/>
    <x v="571"/>
    <x v="1"/>
    <s v="USD"/>
    <n v="1299823200"/>
    <n v="1302066000"/>
    <b v="0"/>
    <b v="0"/>
    <x v="17"/>
    <x v="1"/>
  </r>
  <r>
    <n v="578"/>
    <x v="569"/>
    <s v="Sharable radical toolset"/>
    <n v="96500"/>
    <n v="16168"/>
    <n v="16.754404145077721"/>
    <x v="0"/>
    <n v="245"/>
    <x v="572"/>
    <x v="1"/>
    <s v="USD"/>
    <n v="1322719200"/>
    <n v="1322978400"/>
    <b v="0"/>
    <b v="0"/>
    <x v="22"/>
    <x v="4"/>
  </r>
  <r>
    <n v="579"/>
    <x v="570"/>
    <s v="Focused multimedia knowledgebase"/>
    <n v="6200"/>
    <n v="6269"/>
    <n v="101.11290322580646"/>
    <x v="1"/>
    <n v="87"/>
    <x v="573"/>
    <x v="1"/>
    <s v="USD"/>
    <n v="1312693200"/>
    <n v="1313730000"/>
    <b v="0"/>
    <b v="0"/>
    <x v="17"/>
    <x v="1"/>
  </r>
  <r>
    <n v="580"/>
    <x v="251"/>
    <s v="Seamless 6thgeneration extranet"/>
    <n v="43800"/>
    <n v="149578"/>
    <n v="341.5022831050228"/>
    <x v="1"/>
    <n v="3116"/>
    <x v="574"/>
    <x v="1"/>
    <s v="USD"/>
    <n v="1393394400"/>
    <n v="1394085600"/>
    <b v="0"/>
    <b v="0"/>
    <x v="3"/>
    <x v="3"/>
  </r>
  <r>
    <n v="581"/>
    <x v="571"/>
    <s v="Sharable mobile knowledgebase"/>
    <n v="6000"/>
    <n v="3841"/>
    <n v="64.016666666666666"/>
    <x v="0"/>
    <n v="71"/>
    <x v="575"/>
    <x v="1"/>
    <s v="USD"/>
    <n v="1304053200"/>
    <n v="1305349200"/>
    <b v="0"/>
    <b v="0"/>
    <x v="2"/>
    <x v="2"/>
  </r>
  <r>
    <n v="582"/>
    <x v="572"/>
    <s v="Cross-group global system engine"/>
    <n v="8700"/>
    <n v="4531"/>
    <n v="52.080459770114942"/>
    <x v="0"/>
    <n v="42"/>
    <x v="576"/>
    <x v="1"/>
    <s v="USD"/>
    <n v="1433912400"/>
    <n v="1434344400"/>
    <b v="0"/>
    <b v="1"/>
    <x v="11"/>
    <x v="6"/>
  </r>
  <r>
    <n v="583"/>
    <x v="573"/>
    <s v="Centralized clear-thinking conglomeration"/>
    <n v="18900"/>
    <n v="60934"/>
    <n v="322.40211640211641"/>
    <x v="1"/>
    <n v="909"/>
    <x v="577"/>
    <x v="1"/>
    <s v="USD"/>
    <n v="1329717600"/>
    <n v="1331186400"/>
    <b v="0"/>
    <b v="0"/>
    <x v="4"/>
    <x v="4"/>
  </r>
  <r>
    <n v="584"/>
    <x v="8"/>
    <s v="De-engineered cohesive system engine"/>
    <n v="86400"/>
    <n v="103255"/>
    <n v="119.50810185185186"/>
    <x v="1"/>
    <n v="1613"/>
    <x v="578"/>
    <x v="1"/>
    <s v="USD"/>
    <n v="1335330000"/>
    <n v="1336539600"/>
    <b v="0"/>
    <b v="0"/>
    <x v="2"/>
    <x v="2"/>
  </r>
  <r>
    <n v="585"/>
    <x v="574"/>
    <s v="Reactive analyzing function"/>
    <n v="8900"/>
    <n v="13065"/>
    <n v="146.79775280898878"/>
    <x v="1"/>
    <n v="136"/>
    <x v="579"/>
    <x v="1"/>
    <s v="USD"/>
    <n v="1268888400"/>
    <n v="1269752400"/>
    <b v="0"/>
    <b v="0"/>
    <x v="18"/>
    <x v="5"/>
  </r>
  <r>
    <n v="586"/>
    <x v="575"/>
    <s v="Robust hybrid budgetary management"/>
    <n v="700"/>
    <n v="6654"/>
    <n v="950.57142857142856"/>
    <x v="1"/>
    <n v="130"/>
    <x v="580"/>
    <x v="1"/>
    <s v="USD"/>
    <n v="1289973600"/>
    <n v="1291615200"/>
    <b v="0"/>
    <b v="0"/>
    <x v="1"/>
    <x v="1"/>
  </r>
  <r>
    <n v="587"/>
    <x v="576"/>
    <s v="Open-source analyzing monitoring"/>
    <n v="9400"/>
    <n v="6852"/>
    <n v="72.893617021276597"/>
    <x v="0"/>
    <n v="156"/>
    <x v="581"/>
    <x v="0"/>
    <s v="CAD"/>
    <n v="1547877600"/>
    <n v="1552366800"/>
    <b v="0"/>
    <b v="1"/>
    <x v="0"/>
    <x v="0"/>
  </r>
  <r>
    <n v="588"/>
    <x v="577"/>
    <s v="Up-sized discrete firmware"/>
    <n v="157600"/>
    <n v="124517"/>
    <n v="79.008248730964468"/>
    <x v="0"/>
    <n v="1368"/>
    <x v="582"/>
    <x v="4"/>
    <s v="GBP"/>
    <n v="1269493200"/>
    <n v="1272171600"/>
    <b v="0"/>
    <b v="0"/>
    <x v="3"/>
    <x v="3"/>
  </r>
  <r>
    <n v="589"/>
    <x v="578"/>
    <s v="Exclusive intangible extranet"/>
    <n v="7900"/>
    <n v="5113"/>
    <n v="64.721518987341781"/>
    <x v="0"/>
    <n v="102"/>
    <x v="583"/>
    <x v="1"/>
    <s v="USD"/>
    <n v="1436072400"/>
    <n v="1436677200"/>
    <b v="0"/>
    <b v="0"/>
    <x v="4"/>
    <x v="4"/>
  </r>
  <r>
    <n v="590"/>
    <x v="579"/>
    <s v="Synergized analyzing process improvement"/>
    <n v="7100"/>
    <n v="5824"/>
    <n v="82.028169014084511"/>
    <x v="0"/>
    <n v="86"/>
    <x v="584"/>
    <x v="2"/>
    <s v="AUD"/>
    <n v="1419141600"/>
    <n v="1420092000"/>
    <b v="0"/>
    <b v="0"/>
    <x v="15"/>
    <x v="5"/>
  </r>
  <r>
    <n v="591"/>
    <x v="580"/>
    <s v="Realigned dedicated system engine"/>
    <n v="600"/>
    <n v="6226"/>
    <n v="1037.6666666666667"/>
    <x v="1"/>
    <n v="102"/>
    <x v="585"/>
    <x v="1"/>
    <s v="USD"/>
    <n v="1279083600"/>
    <n v="1279947600"/>
    <b v="0"/>
    <b v="0"/>
    <x v="11"/>
    <x v="6"/>
  </r>
  <r>
    <n v="592"/>
    <x v="581"/>
    <s v="Object-based bandwidth-monitored concept"/>
    <n v="156800"/>
    <n v="20243"/>
    <n v="12.910076530612244"/>
    <x v="0"/>
    <n v="253"/>
    <x v="586"/>
    <x v="1"/>
    <s v="USD"/>
    <n v="1401426000"/>
    <n v="1402203600"/>
    <b v="0"/>
    <b v="0"/>
    <x v="3"/>
    <x v="3"/>
  </r>
  <r>
    <n v="593"/>
    <x v="582"/>
    <s v="Ameliorated client-driven open system"/>
    <n v="121600"/>
    <n v="188288"/>
    <n v="154.84210526315789"/>
    <x v="1"/>
    <n v="4006"/>
    <x v="587"/>
    <x v="1"/>
    <s v="USD"/>
    <n v="1395810000"/>
    <n v="1396933200"/>
    <b v="0"/>
    <b v="0"/>
    <x v="10"/>
    <x v="4"/>
  </r>
  <r>
    <n v="594"/>
    <x v="583"/>
    <s v="Upgradable leadingedge Local Area Network"/>
    <n v="157300"/>
    <n v="11167"/>
    <n v="7.0991735537190088"/>
    <x v="0"/>
    <n v="157"/>
    <x v="588"/>
    <x v="1"/>
    <s v="USD"/>
    <n v="1467003600"/>
    <n v="1467262800"/>
    <b v="0"/>
    <b v="1"/>
    <x v="3"/>
    <x v="3"/>
  </r>
  <r>
    <n v="595"/>
    <x v="584"/>
    <s v="Customizable intermediate data-warehouse"/>
    <n v="70300"/>
    <n v="146595"/>
    <n v="208.52773826458036"/>
    <x v="1"/>
    <n v="1629"/>
    <x v="589"/>
    <x v="1"/>
    <s v="USD"/>
    <n v="1268715600"/>
    <n v="1270530000"/>
    <b v="0"/>
    <b v="1"/>
    <x v="3"/>
    <x v="3"/>
  </r>
  <r>
    <n v="596"/>
    <x v="585"/>
    <s v="Managed optimizing archive"/>
    <n v="7900"/>
    <n v="7875"/>
    <n v="99.683544303797461"/>
    <x v="0"/>
    <n v="183"/>
    <x v="590"/>
    <x v="1"/>
    <s v="USD"/>
    <n v="1457157600"/>
    <n v="1457762400"/>
    <b v="0"/>
    <b v="1"/>
    <x v="6"/>
    <x v="4"/>
  </r>
  <r>
    <n v="597"/>
    <x v="586"/>
    <s v="Diverse systematic projection"/>
    <n v="73800"/>
    <n v="148779"/>
    <n v="201.59756097560978"/>
    <x v="1"/>
    <n v="2188"/>
    <x v="591"/>
    <x v="1"/>
    <s v="USD"/>
    <n v="1573970400"/>
    <n v="1575525600"/>
    <b v="0"/>
    <b v="0"/>
    <x v="3"/>
    <x v="3"/>
  </r>
  <r>
    <n v="598"/>
    <x v="587"/>
    <s v="Up-sized web-enabled info-mediaries"/>
    <n v="108500"/>
    <n v="175868"/>
    <n v="162.09032258064516"/>
    <x v="1"/>
    <n v="2409"/>
    <x v="592"/>
    <x v="6"/>
    <s v="EUR"/>
    <n v="1276578000"/>
    <n v="1279083600"/>
    <b v="0"/>
    <b v="0"/>
    <x v="1"/>
    <x v="1"/>
  </r>
  <r>
    <n v="599"/>
    <x v="588"/>
    <s v="Persevering optimizing Graphical User Interface"/>
    <n v="140300"/>
    <n v="5112"/>
    <n v="3.6436208125445471"/>
    <x v="0"/>
    <n v="82"/>
    <x v="593"/>
    <x v="3"/>
    <s v="DKK"/>
    <n v="1423720800"/>
    <n v="1424412000"/>
    <b v="0"/>
    <b v="0"/>
    <x v="4"/>
    <x v="4"/>
  </r>
  <r>
    <n v="600"/>
    <x v="589"/>
    <s v="Cross-platform tertiary array"/>
    <n v="100"/>
    <n v="5"/>
    <n v="5"/>
    <x v="0"/>
    <n v="1"/>
    <x v="298"/>
    <x v="4"/>
    <s v="GBP"/>
    <n v="1375160400"/>
    <n v="1376197200"/>
    <b v="0"/>
    <b v="0"/>
    <x v="0"/>
    <x v="0"/>
  </r>
  <r>
    <n v="601"/>
    <x v="590"/>
    <s v="Inverse neutral structure"/>
    <n v="6300"/>
    <n v="13018"/>
    <n v="206.63492063492063"/>
    <x v="1"/>
    <n v="194"/>
    <x v="594"/>
    <x v="1"/>
    <s v="USD"/>
    <n v="1401426000"/>
    <n v="1402894800"/>
    <b v="1"/>
    <b v="0"/>
    <x v="8"/>
    <x v="2"/>
  </r>
  <r>
    <n v="602"/>
    <x v="591"/>
    <s v="Quality-focused system-worthy support"/>
    <n v="71100"/>
    <n v="91176"/>
    <n v="128.23628691983123"/>
    <x v="1"/>
    <n v="1140"/>
    <x v="595"/>
    <x v="1"/>
    <s v="USD"/>
    <n v="1433480400"/>
    <n v="1434430800"/>
    <b v="0"/>
    <b v="0"/>
    <x v="3"/>
    <x v="3"/>
  </r>
  <r>
    <n v="603"/>
    <x v="592"/>
    <s v="Vision-oriented 5thgeneration array"/>
    <n v="5300"/>
    <n v="6342"/>
    <n v="119.66037735849055"/>
    <x v="1"/>
    <n v="102"/>
    <x v="596"/>
    <x v="1"/>
    <s v="USD"/>
    <n v="1555563600"/>
    <n v="1557896400"/>
    <b v="0"/>
    <b v="0"/>
    <x v="3"/>
    <x v="3"/>
  </r>
  <r>
    <n v="604"/>
    <x v="593"/>
    <s v="Cross-platform logistical circuit"/>
    <n v="88700"/>
    <n v="151438"/>
    <n v="170.73055242390078"/>
    <x v="1"/>
    <n v="2857"/>
    <x v="597"/>
    <x v="1"/>
    <s v="USD"/>
    <n v="1295676000"/>
    <n v="1297490400"/>
    <b v="0"/>
    <b v="0"/>
    <x v="3"/>
    <x v="3"/>
  </r>
  <r>
    <n v="605"/>
    <x v="594"/>
    <s v="Profound solution-oriented matrix"/>
    <n v="3300"/>
    <n v="6178"/>
    <n v="187.21212121212122"/>
    <x v="1"/>
    <n v="107"/>
    <x v="598"/>
    <x v="1"/>
    <s v="USD"/>
    <n v="1443848400"/>
    <n v="1447394400"/>
    <b v="0"/>
    <b v="0"/>
    <x v="9"/>
    <x v="5"/>
  </r>
  <r>
    <n v="606"/>
    <x v="595"/>
    <s v="Extended asynchronous initiative"/>
    <n v="3400"/>
    <n v="6405"/>
    <n v="188.38235294117646"/>
    <x v="1"/>
    <n v="160"/>
    <x v="599"/>
    <x v="4"/>
    <s v="GBP"/>
    <n v="1457330400"/>
    <n v="1458277200"/>
    <b v="0"/>
    <b v="0"/>
    <x v="1"/>
    <x v="1"/>
  </r>
  <r>
    <n v="607"/>
    <x v="596"/>
    <s v="Fundamental needs-based frame"/>
    <n v="137600"/>
    <n v="180667"/>
    <n v="131.29869186046511"/>
    <x v="1"/>
    <n v="2230"/>
    <x v="600"/>
    <x v="1"/>
    <s v="USD"/>
    <n v="1395550800"/>
    <n v="1395723600"/>
    <b v="0"/>
    <b v="0"/>
    <x v="0"/>
    <x v="0"/>
  </r>
  <r>
    <n v="608"/>
    <x v="597"/>
    <s v="Compatible full-range leverage"/>
    <n v="3900"/>
    <n v="11075"/>
    <n v="283.97435897435901"/>
    <x v="1"/>
    <n v="316"/>
    <x v="601"/>
    <x v="1"/>
    <s v="USD"/>
    <n v="1551852000"/>
    <n v="1552197600"/>
    <b v="0"/>
    <b v="1"/>
    <x v="17"/>
    <x v="1"/>
  </r>
  <r>
    <n v="609"/>
    <x v="598"/>
    <s v="Upgradable holistic system engine"/>
    <n v="10000"/>
    <n v="12042"/>
    <n v="120.41999999999999"/>
    <x v="1"/>
    <n v="117"/>
    <x v="602"/>
    <x v="1"/>
    <s v="USD"/>
    <n v="1547618400"/>
    <n v="1549087200"/>
    <b v="0"/>
    <b v="0"/>
    <x v="22"/>
    <x v="4"/>
  </r>
  <r>
    <n v="610"/>
    <x v="599"/>
    <s v="Stand-alone multi-state data-warehouse"/>
    <n v="42800"/>
    <n v="179356"/>
    <n v="419.0560747663551"/>
    <x v="1"/>
    <n v="6406"/>
    <x v="603"/>
    <x v="1"/>
    <s v="USD"/>
    <n v="1355637600"/>
    <n v="1356847200"/>
    <b v="0"/>
    <b v="0"/>
    <x v="3"/>
    <x v="3"/>
  </r>
  <r>
    <n v="611"/>
    <x v="600"/>
    <s v="Multi-lateral maximized core"/>
    <n v="8200"/>
    <n v="1136"/>
    <n v="13.853658536585368"/>
    <x v="3"/>
    <n v="15"/>
    <x v="604"/>
    <x v="1"/>
    <s v="USD"/>
    <n v="1374728400"/>
    <n v="1375765200"/>
    <b v="0"/>
    <b v="0"/>
    <x v="3"/>
    <x v="3"/>
  </r>
  <r>
    <n v="612"/>
    <x v="601"/>
    <s v="Innovative holistic hub"/>
    <n v="6200"/>
    <n v="8645"/>
    <n v="139.43548387096774"/>
    <x v="1"/>
    <n v="192"/>
    <x v="605"/>
    <x v="1"/>
    <s v="USD"/>
    <n v="1287810000"/>
    <n v="1289800800"/>
    <b v="0"/>
    <b v="0"/>
    <x v="5"/>
    <x v="1"/>
  </r>
  <r>
    <n v="613"/>
    <x v="602"/>
    <s v="Reverse-engineered 24/7 methodology"/>
    <n v="1100"/>
    <n v="1914"/>
    <n v="174"/>
    <x v="1"/>
    <n v="26"/>
    <x v="606"/>
    <x v="0"/>
    <s v="CAD"/>
    <n v="1503723600"/>
    <n v="1504501200"/>
    <b v="0"/>
    <b v="0"/>
    <x v="3"/>
    <x v="3"/>
  </r>
  <r>
    <n v="614"/>
    <x v="603"/>
    <s v="Business-focused dynamic info-mediaries"/>
    <n v="26500"/>
    <n v="41205"/>
    <n v="155.49056603773585"/>
    <x v="1"/>
    <n v="723"/>
    <x v="607"/>
    <x v="1"/>
    <s v="USD"/>
    <n v="1484114400"/>
    <n v="1485669600"/>
    <b v="0"/>
    <b v="0"/>
    <x v="3"/>
    <x v="3"/>
  </r>
  <r>
    <n v="615"/>
    <x v="604"/>
    <s v="Digitized clear-thinking installation"/>
    <n v="8500"/>
    <n v="14488"/>
    <n v="170.44705882352943"/>
    <x v="1"/>
    <n v="170"/>
    <x v="608"/>
    <x v="6"/>
    <s v="EUR"/>
    <n v="1461906000"/>
    <n v="1462770000"/>
    <b v="0"/>
    <b v="0"/>
    <x v="3"/>
    <x v="3"/>
  </r>
  <r>
    <n v="616"/>
    <x v="605"/>
    <s v="Quality-focused 24/7 superstructure"/>
    <n v="6400"/>
    <n v="12129"/>
    <n v="189.515625"/>
    <x v="1"/>
    <n v="238"/>
    <x v="609"/>
    <x v="4"/>
    <s v="GBP"/>
    <n v="1379653200"/>
    <n v="1379739600"/>
    <b v="0"/>
    <b v="1"/>
    <x v="7"/>
    <x v="1"/>
  </r>
  <r>
    <n v="617"/>
    <x v="606"/>
    <s v="Multi-channeled local intranet"/>
    <n v="1400"/>
    <n v="3496"/>
    <n v="249.71428571428572"/>
    <x v="1"/>
    <n v="55"/>
    <x v="610"/>
    <x v="1"/>
    <s v="USD"/>
    <n v="1401858000"/>
    <n v="1402722000"/>
    <b v="0"/>
    <b v="0"/>
    <x v="3"/>
    <x v="3"/>
  </r>
  <r>
    <n v="618"/>
    <x v="607"/>
    <s v="Open-architected mobile emulation"/>
    <n v="198600"/>
    <n v="97037"/>
    <n v="48.860523665659613"/>
    <x v="0"/>
    <n v="1198"/>
    <x v="611"/>
    <x v="1"/>
    <s v="USD"/>
    <n v="1367470800"/>
    <n v="1369285200"/>
    <b v="0"/>
    <b v="0"/>
    <x v="9"/>
    <x v="5"/>
  </r>
  <r>
    <n v="619"/>
    <x v="608"/>
    <s v="Ameliorated foreground methodology"/>
    <n v="195900"/>
    <n v="55757"/>
    <n v="28.461970393057683"/>
    <x v="0"/>
    <n v="648"/>
    <x v="612"/>
    <x v="1"/>
    <s v="USD"/>
    <n v="1304658000"/>
    <n v="1304744400"/>
    <b v="1"/>
    <b v="1"/>
    <x v="3"/>
    <x v="3"/>
  </r>
  <r>
    <n v="620"/>
    <x v="609"/>
    <s v="Synergized well-modulated project"/>
    <n v="4300"/>
    <n v="11525"/>
    <n v="268.02325581395348"/>
    <x v="1"/>
    <n v="128"/>
    <x v="613"/>
    <x v="2"/>
    <s v="AUD"/>
    <n v="1467954000"/>
    <n v="1468299600"/>
    <b v="0"/>
    <b v="0"/>
    <x v="14"/>
    <x v="7"/>
  </r>
  <r>
    <n v="621"/>
    <x v="610"/>
    <s v="Extended context-sensitive forecast"/>
    <n v="25600"/>
    <n v="158669"/>
    <n v="619.80078125"/>
    <x v="1"/>
    <n v="2144"/>
    <x v="614"/>
    <x v="1"/>
    <s v="USD"/>
    <n v="1473742800"/>
    <n v="1474174800"/>
    <b v="0"/>
    <b v="0"/>
    <x v="3"/>
    <x v="3"/>
  </r>
  <r>
    <n v="622"/>
    <x v="611"/>
    <s v="Total leadingedge neural-net"/>
    <n v="189000"/>
    <n v="5916"/>
    <n v="3.1301587301587301"/>
    <x v="0"/>
    <n v="64"/>
    <x v="615"/>
    <x v="1"/>
    <s v="USD"/>
    <n v="1523768400"/>
    <n v="1526014800"/>
    <b v="0"/>
    <b v="0"/>
    <x v="7"/>
    <x v="1"/>
  </r>
  <r>
    <n v="623"/>
    <x v="612"/>
    <s v="Organic actuating protocol"/>
    <n v="94300"/>
    <n v="150806"/>
    <n v="159.92152704135739"/>
    <x v="1"/>
    <n v="2693"/>
    <x v="616"/>
    <x v="4"/>
    <s v="GBP"/>
    <n v="1437022800"/>
    <n v="1437454800"/>
    <b v="0"/>
    <b v="0"/>
    <x v="3"/>
    <x v="3"/>
  </r>
  <r>
    <n v="624"/>
    <x v="613"/>
    <s v="Down-sized national software"/>
    <n v="5100"/>
    <n v="14249"/>
    <n v="279.39215686274508"/>
    <x v="1"/>
    <n v="432"/>
    <x v="617"/>
    <x v="1"/>
    <s v="USD"/>
    <n v="1422165600"/>
    <n v="1422684000"/>
    <b v="0"/>
    <b v="0"/>
    <x v="14"/>
    <x v="7"/>
  </r>
  <r>
    <n v="625"/>
    <x v="614"/>
    <s v="Organic upward-trending Graphical User Interface"/>
    <n v="7500"/>
    <n v="5803"/>
    <n v="77.373333333333335"/>
    <x v="0"/>
    <n v="62"/>
    <x v="618"/>
    <x v="1"/>
    <s v="USD"/>
    <n v="1580104800"/>
    <n v="1581314400"/>
    <b v="0"/>
    <b v="0"/>
    <x v="3"/>
    <x v="3"/>
  </r>
  <r>
    <n v="626"/>
    <x v="615"/>
    <s v="Synergistic tertiary budgetary management"/>
    <n v="6400"/>
    <n v="13205"/>
    <n v="206.32812500000003"/>
    <x v="1"/>
    <n v="189"/>
    <x v="619"/>
    <x v="1"/>
    <s v="USD"/>
    <n v="1285650000"/>
    <n v="1286427600"/>
    <b v="0"/>
    <b v="1"/>
    <x v="3"/>
    <x v="3"/>
  </r>
  <r>
    <n v="627"/>
    <x v="616"/>
    <s v="Open-architected incremental ability"/>
    <n v="1600"/>
    <n v="11108"/>
    <n v="694.25"/>
    <x v="1"/>
    <n v="154"/>
    <x v="620"/>
    <x v="4"/>
    <s v="GBP"/>
    <n v="1276664400"/>
    <n v="1278738000"/>
    <b v="1"/>
    <b v="0"/>
    <x v="0"/>
    <x v="0"/>
  </r>
  <r>
    <n v="628"/>
    <x v="617"/>
    <s v="Intuitive object-oriented task-force"/>
    <n v="1900"/>
    <n v="2884"/>
    <n v="151.78947368421052"/>
    <x v="1"/>
    <n v="96"/>
    <x v="621"/>
    <x v="1"/>
    <s v="USD"/>
    <n v="1286168400"/>
    <n v="1286427600"/>
    <b v="0"/>
    <b v="0"/>
    <x v="7"/>
    <x v="1"/>
  </r>
  <r>
    <n v="629"/>
    <x v="618"/>
    <s v="Multi-tiered executive toolset"/>
    <n v="85900"/>
    <n v="55476"/>
    <n v="64.58207217694995"/>
    <x v="0"/>
    <n v="750"/>
    <x v="622"/>
    <x v="1"/>
    <s v="USD"/>
    <n v="1467781200"/>
    <n v="1467954000"/>
    <b v="0"/>
    <b v="1"/>
    <x v="3"/>
    <x v="3"/>
  </r>
  <r>
    <n v="630"/>
    <x v="619"/>
    <s v="Grass-roots directional workforce"/>
    <n v="9500"/>
    <n v="5973"/>
    <n v="62.873684210526314"/>
    <x v="3"/>
    <n v="87"/>
    <x v="623"/>
    <x v="1"/>
    <s v="USD"/>
    <n v="1556686800"/>
    <n v="1557637200"/>
    <b v="0"/>
    <b v="1"/>
    <x v="3"/>
    <x v="3"/>
  </r>
  <r>
    <n v="631"/>
    <x v="620"/>
    <s v="Quality-focused real-time solution"/>
    <n v="59200"/>
    <n v="183756"/>
    <n v="310.39864864864865"/>
    <x v="1"/>
    <n v="3063"/>
    <x v="624"/>
    <x v="1"/>
    <s v="USD"/>
    <n v="1553576400"/>
    <n v="1553922000"/>
    <b v="0"/>
    <b v="0"/>
    <x v="3"/>
    <x v="3"/>
  </r>
  <r>
    <n v="632"/>
    <x v="621"/>
    <s v="Reduced interactive matrix"/>
    <n v="72100"/>
    <n v="30902"/>
    <n v="42.859916782246884"/>
    <x v="2"/>
    <n v="278"/>
    <x v="625"/>
    <x v="1"/>
    <s v="USD"/>
    <n v="1414904400"/>
    <n v="1416463200"/>
    <b v="0"/>
    <b v="0"/>
    <x v="3"/>
    <x v="3"/>
  </r>
  <r>
    <n v="633"/>
    <x v="622"/>
    <s v="Adaptive context-sensitive architecture"/>
    <n v="6700"/>
    <n v="5569"/>
    <n v="83.119402985074629"/>
    <x v="0"/>
    <n v="105"/>
    <x v="626"/>
    <x v="1"/>
    <s v="USD"/>
    <n v="1446876000"/>
    <n v="1447221600"/>
    <b v="0"/>
    <b v="0"/>
    <x v="10"/>
    <x v="4"/>
  </r>
  <r>
    <n v="634"/>
    <x v="623"/>
    <s v="Polarized incremental portal"/>
    <n v="118200"/>
    <n v="92824"/>
    <n v="78.531302876480552"/>
    <x v="3"/>
    <n v="1658"/>
    <x v="627"/>
    <x v="1"/>
    <s v="USD"/>
    <n v="1490418000"/>
    <n v="1491627600"/>
    <b v="0"/>
    <b v="0"/>
    <x v="19"/>
    <x v="4"/>
  </r>
  <r>
    <n v="635"/>
    <x v="624"/>
    <s v="Reactive regional access"/>
    <n v="139000"/>
    <n v="158590"/>
    <n v="114.09352517985612"/>
    <x v="1"/>
    <n v="2266"/>
    <x v="628"/>
    <x v="1"/>
    <s v="USD"/>
    <n v="1360389600"/>
    <n v="1363150800"/>
    <b v="0"/>
    <b v="0"/>
    <x v="19"/>
    <x v="4"/>
  </r>
  <r>
    <n v="636"/>
    <x v="625"/>
    <s v="Stand-alone reciprocal frame"/>
    <n v="197700"/>
    <n v="127591"/>
    <n v="64.537683358624179"/>
    <x v="0"/>
    <n v="2604"/>
    <x v="629"/>
    <x v="3"/>
    <s v="DKK"/>
    <n v="1326866400"/>
    <n v="1330754400"/>
    <b v="0"/>
    <b v="1"/>
    <x v="10"/>
    <x v="4"/>
  </r>
  <r>
    <n v="637"/>
    <x v="626"/>
    <s v="Open-architected 24/7 throughput"/>
    <n v="8500"/>
    <n v="6750"/>
    <n v="79.411764705882348"/>
    <x v="0"/>
    <n v="65"/>
    <x v="630"/>
    <x v="1"/>
    <s v="USD"/>
    <n v="1479103200"/>
    <n v="1479794400"/>
    <b v="0"/>
    <b v="0"/>
    <x v="3"/>
    <x v="3"/>
  </r>
  <r>
    <n v="638"/>
    <x v="627"/>
    <s v="Monitored 24/7 approach"/>
    <n v="81600"/>
    <n v="9318"/>
    <n v="11.419117647058824"/>
    <x v="0"/>
    <n v="94"/>
    <x v="631"/>
    <x v="1"/>
    <s v="USD"/>
    <n v="1280206800"/>
    <n v="1281243600"/>
    <b v="0"/>
    <b v="1"/>
    <x v="3"/>
    <x v="3"/>
  </r>
  <r>
    <n v="639"/>
    <x v="628"/>
    <s v="Upgradable explicit forecast"/>
    <n v="8600"/>
    <n v="4832"/>
    <n v="56.186046511627907"/>
    <x v="2"/>
    <n v="45"/>
    <x v="632"/>
    <x v="1"/>
    <s v="USD"/>
    <n v="1532754000"/>
    <n v="1532754000"/>
    <b v="0"/>
    <b v="1"/>
    <x v="6"/>
    <x v="4"/>
  </r>
  <r>
    <n v="640"/>
    <x v="629"/>
    <s v="Pre-emptive context-sensitive support"/>
    <n v="119800"/>
    <n v="19769"/>
    <n v="16.501669449081803"/>
    <x v="0"/>
    <n v="257"/>
    <x v="633"/>
    <x v="1"/>
    <s v="USD"/>
    <n v="1453096800"/>
    <n v="1453356000"/>
    <b v="0"/>
    <b v="0"/>
    <x v="3"/>
    <x v="3"/>
  </r>
  <r>
    <n v="641"/>
    <x v="630"/>
    <s v="Business-focused leadingedge instruction set"/>
    <n v="9400"/>
    <n v="11277"/>
    <n v="119.96808510638297"/>
    <x v="1"/>
    <n v="194"/>
    <x v="634"/>
    <x v="5"/>
    <s v="CHF"/>
    <n v="1487570400"/>
    <n v="1489986000"/>
    <b v="0"/>
    <b v="0"/>
    <x v="3"/>
    <x v="3"/>
  </r>
  <r>
    <n v="642"/>
    <x v="631"/>
    <s v="Extended multi-state knowledge user"/>
    <n v="9200"/>
    <n v="13382"/>
    <n v="145.45652173913044"/>
    <x v="1"/>
    <n v="129"/>
    <x v="635"/>
    <x v="0"/>
    <s v="CAD"/>
    <n v="1545026400"/>
    <n v="1545804000"/>
    <b v="0"/>
    <b v="0"/>
    <x v="8"/>
    <x v="2"/>
  </r>
  <r>
    <n v="643"/>
    <x v="632"/>
    <s v="Future-proofed modular groupware"/>
    <n v="14900"/>
    <n v="32986"/>
    <n v="221.38255033557047"/>
    <x v="1"/>
    <n v="375"/>
    <x v="636"/>
    <x v="1"/>
    <s v="USD"/>
    <n v="1488348000"/>
    <n v="1489899600"/>
    <b v="0"/>
    <b v="0"/>
    <x v="3"/>
    <x v="3"/>
  </r>
  <r>
    <n v="644"/>
    <x v="633"/>
    <s v="Distributed real-time algorithm"/>
    <n v="169400"/>
    <n v="81984"/>
    <n v="48.396694214876035"/>
    <x v="0"/>
    <n v="2928"/>
    <x v="637"/>
    <x v="0"/>
    <s v="CAD"/>
    <n v="1545112800"/>
    <n v="1546495200"/>
    <b v="0"/>
    <b v="0"/>
    <x v="3"/>
    <x v="3"/>
  </r>
  <r>
    <n v="645"/>
    <x v="634"/>
    <s v="Multi-lateral heuristic throughput"/>
    <n v="192100"/>
    <n v="178483"/>
    <n v="92.911504424778755"/>
    <x v="0"/>
    <n v="4697"/>
    <x v="638"/>
    <x v="1"/>
    <s v="USD"/>
    <n v="1537938000"/>
    <n v="1539752400"/>
    <b v="0"/>
    <b v="1"/>
    <x v="1"/>
    <x v="1"/>
  </r>
  <r>
    <n v="646"/>
    <x v="635"/>
    <s v="Switchable reciprocal middleware"/>
    <n v="98700"/>
    <n v="87448"/>
    <n v="88.599797365754824"/>
    <x v="0"/>
    <n v="2915"/>
    <x v="639"/>
    <x v="1"/>
    <s v="USD"/>
    <n v="1363150800"/>
    <n v="1364101200"/>
    <b v="0"/>
    <b v="0"/>
    <x v="11"/>
    <x v="6"/>
  </r>
  <r>
    <n v="647"/>
    <x v="636"/>
    <s v="Inverse multimedia Graphic Interface"/>
    <n v="4500"/>
    <n v="1863"/>
    <n v="41.4"/>
    <x v="0"/>
    <n v="18"/>
    <x v="640"/>
    <x v="1"/>
    <s v="USD"/>
    <n v="1523250000"/>
    <n v="1525323600"/>
    <b v="0"/>
    <b v="0"/>
    <x v="18"/>
    <x v="5"/>
  </r>
  <r>
    <n v="648"/>
    <x v="637"/>
    <s v="Vision-oriented local contingency"/>
    <n v="98600"/>
    <n v="62174"/>
    <n v="63.056795131845846"/>
    <x v="3"/>
    <n v="723"/>
    <x v="641"/>
    <x v="1"/>
    <s v="USD"/>
    <n v="1499317200"/>
    <n v="1500872400"/>
    <b v="1"/>
    <b v="0"/>
    <x v="0"/>
    <x v="0"/>
  </r>
  <r>
    <n v="649"/>
    <x v="638"/>
    <s v="Reactive 6thgeneration hub"/>
    <n v="121700"/>
    <n v="59003"/>
    <n v="48.482333607230892"/>
    <x v="0"/>
    <n v="602"/>
    <x v="642"/>
    <x v="5"/>
    <s v="CHF"/>
    <n v="1287550800"/>
    <n v="1288501200"/>
    <b v="1"/>
    <b v="1"/>
    <x v="3"/>
    <x v="3"/>
  </r>
  <r>
    <n v="650"/>
    <x v="639"/>
    <s v="Optional asymmetric success"/>
    <n v="100"/>
    <n v="2"/>
    <n v="2"/>
    <x v="0"/>
    <n v="1"/>
    <x v="50"/>
    <x v="1"/>
    <s v="USD"/>
    <n v="1404795600"/>
    <n v="1407128400"/>
    <b v="0"/>
    <b v="0"/>
    <x v="17"/>
    <x v="1"/>
  </r>
  <r>
    <n v="651"/>
    <x v="640"/>
    <s v="Digitized analyzing capacity"/>
    <n v="196700"/>
    <n v="174039"/>
    <n v="88.47941026944585"/>
    <x v="0"/>
    <n v="3868"/>
    <x v="643"/>
    <x v="6"/>
    <s v="EUR"/>
    <n v="1393048800"/>
    <n v="1394344800"/>
    <b v="0"/>
    <b v="0"/>
    <x v="12"/>
    <x v="4"/>
  </r>
  <r>
    <n v="652"/>
    <x v="641"/>
    <s v="Vision-oriented regional hub"/>
    <n v="10000"/>
    <n v="12684"/>
    <n v="126.84"/>
    <x v="1"/>
    <n v="409"/>
    <x v="644"/>
    <x v="1"/>
    <s v="USD"/>
    <n v="1470373200"/>
    <n v="1474088400"/>
    <b v="0"/>
    <b v="0"/>
    <x v="2"/>
    <x v="2"/>
  </r>
  <r>
    <n v="653"/>
    <x v="642"/>
    <s v="Monitored incremental info-mediaries"/>
    <n v="600"/>
    <n v="14033"/>
    <n v="2338.833333333333"/>
    <x v="1"/>
    <n v="234"/>
    <x v="645"/>
    <x v="1"/>
    <s v="USD"/>
    <n v="1460091600"/>
    <n v="1460264400"/>
    <b v="0"/>
    <b v="0"/>
    <x v="2"/>
    <x v="2"/>
  </r>
  <r>
    <n v="654"/>
    <x v="643"/>
    <s v="Programmable static middleware"/>
    <n v="35000"/>
    <n v="177936"/>
    <n v="508.38857142857148"/>
    <x v="1"/>
    <n v="3016"/>
    <x v="646"/>
    <x v="1"/>
    <s v="USD"/>
    <n v="1440392400"/>
    <n v="1440824400"/>
    <b v="0"/>
    <b v="0"/>
    <x v="16"/>
    <x v="1"/>
  </r>
  <r>
    <n v="655"/>
    <x v="644"/>
    <s v="Multi-layered bottom-line encryption"/>
    <n v="6900"/>
    <n v="13212"/>
    <n v="191.47826086956522"/>
    <x v="1"/>
    <n v="264"/>
    <x v="647"/>
    <x v="1"/>
    <s v="USD"/>
    <n v="1488434400"/>
    <n v="1489554000"/>
    <b v="1"/>
    <b v="0"/>
    <x v="14"/>
    <x v="7"/>
  </r>
  <r>
    <n v="656"/>
    <x v="645"/>
    <s v="Vision-oriented systematic Graphical User Interface"/>
    <n v="118400"/>
    <n v="49879"/>
    <n v="42.127533783783782"/>
    <x v="0"/>
    <n v="504"/>
    <x v="648"/>
    <x v="2"/>
    <s v="AUD"/>
    <n v="1514440800"/>
    <n v="1514872800"/>
    <b v="0"/>
    <b v="0"/>
    <x v="0"/>
    <x v="0"/>
  </r>
  <r>
    <n v="657"/>
    <x v="646"/>
    <s v="Balanced optimal hardware"/>
    <n v="10000"/>
    <n v="824"/>
    <n v="8.24"/>
    <x v="0"/>
    <n v="14"/>
    <x v="649"/>
    <x v="1"/>
    <s v="USD"/>
    <n v="1514354400"/>
    <n v="1515736800"/>
    <b v="0"/>
    <b v="0"/>
    <x v="22"/>
    <x v="4"/>
  </r>
  <r>
    <n v="658"/>
    <x v="647"/>
    <s v="Self-enabling mission-critical success"/>
    <n v="52600"/>
    <n v="31594"/>
    <n v="60.064638783269963"/>
    <x v="3"/>
    <n v="390"/>
    <x v="650"/>
    <x v="1"/>
    <s v="USD"/>
    <n v="1440910800"/>
    <n v="1442898000"/>
    <b v="0"/>
    <b v="0"/>
    <x v="1"/>
    <x v="1"/>
  </r>
  <r>
    <n v="659"/>
    <x v="648"/>
    <s v="Grass-roots dynamic emulation"/>
    <n v="120700"/>
    <n v="57010"/>
    <n v="47.232808616404313"/>
    <x v="0"/>
    <n v="750"/>
    <x v="651"/>
    <x v="4"/>
    <s v="GBP"/>
    <n v="1296108000"/>
    <n v="1296194400"/>
    <b v="0"/>
    <b v="0"/>
    <x v="4"/>
    <x v="4"/>
  </r>
  <r>
    <n v="660"/>
    <x v="649"/>
    <s v="Fundamental disintermediate matrix"/>
    <n v="9100"/>
    <n v="7438"/>
    <n v="81.736263736263737"/>
    <x v="0"/>
    <n v="77"/>
    <x v="652"/>
    <x v="1"/>
    <s v="USD"/>
    <n v="1440133200"/>
    <n v="1440910800"/>
    <b v="1"/>
    <b v="0"/>
    <x v="3"/>
    <x v="3"/>
  </r>
  <r>
    <n v="661"/>
    <x v="650"/>
    <s v="Right-sized secondary challenge"/>
    <n v="106800"/>
    <n v="57872"/>
    <n v="54.187265917603"/>
    <x v="0"/>
    <n v="752"/>
    <x v="653"/>
    <x v="3"/>
    <s v="DKK"/>
    <n v="1332910800"/>
    <n v="1335502800"/>
    <b v="0"/>
    <b v="0"/>
    <x v="17"/>
    <x v="1"/>
  </r>
  <r>
    <n v="662"/>
    <x v="651"/>
    <s v="Implemented exuding software"/>
    <n v="9100"/>
    <n v="8906"/>
    <n v="97.868131868131869"/>
    <x v="0"/>
    <n v="131"/>
    <x v="654"/>
    <x v="1"/>
    <s v="USD"/>
    <n v="1544335200"/>
    <n v="1544680800"/>
    <b v="0"/>
    <b v="0"/>
    <x v="3"/>
    <x v="3"/>
  </r>
  <r>
    <n v="663"/>
    <x v="652"/>
    <s v="Total optimizing software"/>
    <n v="10000"/>
    <n v="7724"/>
    <n v="77.239999999999995"/>
    <x v="0"/>
    <n v="87"/>
    <x v="655"/>
    <x v="1"/>
    <s v="USD"/>
    <n v="1286427600"/>
    <n v="1288414800"/>
    <b v="0"/>
    <b v="0"/>
    <x v="3"/>
    <x v="3"/>
  </r>
  <r>
    <n v="664"/>
    <x v="327"/>
    <s v="Optional maximized attitude"/>
    <n v="79400"/>
    <n v="26571"/>
    <n v="33.464735516372798"/>
    <x v="0"/>
    <n v="1063"/>
    <x v="656"/>
    <x v="1"/>
    <s v="USD"/>
    <n v="1329717600"/>
    <n v="1330581600"/>
    <b v="0"/>
    <b v="0"/>
    <x v="17"/>
    <x v="1"/>
  </r>
  <r>
    <n v="665"/>
    <x v="653"/>
    <s v="Customer-focused impactful extranet"/>
    <n v="5100"/>
    <n v="12219"/>
    <n v="239.58823529411765"/>
    <x v="1"/>
    <n v="272"/>
    <x v="657"/>
    <x v="1"/>
    <s v="USD"/>
    <n v="1310187600"/>
    <n v="1311397200"/>
    <b v="0"/>
    <b v="1"/>
    <x v="4"/>
    <x v="4"/>
  </r>
  <r>
    <n v="666"/>
    <x v="654"/>
    <s v="Cloned bottom-line success"/>
    <n v="3100"/>
    <n v="1985"/>
    <n v="64.032258064516128"/>
    <x v="3"/>
    <n v="25"/>
    <x v="658"/>
    <x v="1"/>
    <s v="USD"/>
    <n v="1377838800"/>
    <n v="1378357200"/>
    <b v="0"/>
    <b v="1"/>
    <x v="3"/>
    <x v="3"/>
  </r>
  <r>
    <n v="667"/>
    <x v="655"/>
    <s v="Decentralized bandwidth-monitored ability"/>
    <n v="6900"/>
    <n v="12155"/>
    <n v="176.15942028985506"/>
    <x v="1"/>
    <n v="419"/>
    <x v="659"/>
    <x v="1"/>
    <s v="USD"/>
    <n v="1410325200"/>
    <n v="1411102800"/>
    <b v="0"/>
    <b v="0"/>
    <x v="23"/>
    <x v="8"/>
  </r>
  <r>
    <n v="668"/>
    <x v="656"/>
    <s v="Programmable leadingedge budgetary management"/>
    <n v="27500"/>
    <n v="5593"/>
    <n v="20.33818181818182"/>
    <x v="0"/>
    <n v="76"/>
    <x v="660"/>
    <x v="1"/>
    <s v="USD"/>
    <n v="1343797200"/>
    <n v="1344834000"/>
    <b v="0"/>
    <b v="0"/>
    <x v="3"/>
    <x v="3"/>
  </r>
  <r>
    <n v="669"/>
    <x v="657"/>
    <s v="Upgradable bi-directional concept"/>
    <n v="48800"/>
    <n v="175020"/>
    <n v="358.64754098360658"/>
    <x v="1"/>
    <n v="1621"/>
    <x v="661"/>
    <x v="6"/>
    <s v="EUR"/>
    <n v="1498453200"/>
    <n v="1499230800"/>
    <b v="0"/>
    <b v="0"/>
    <x v="3"/>
    <x v="3"/>
  </r>
  <r>
    <n v="670"/>
    <x v="635"/>
    <s v="Re-contextualized homogeneous flexibility"/>
    <n v="16200"/>
    <n v="75955"/>
    <n v="468.85802469135803"/>
    <x v="1"/>
    <n v="1101"/>
    <x v="662"/>
    <x v="1"/>
    <s v="USD"/>
    <n v="1456380000"/>
    <n v="1457416800"/>
    <b v="0"/>
    <b v="0"/>
    <x v="7"/>
    <x v="1"/>
  </r>
  <r>
    <n v="671"/>
    <x v="658"/>
    <s v="Monitored bi-directional standardization"/>
    <n v="97600"/>
    <n v="119127"/>
    <n v="122.05635245901641"/>
    <x v="1"/>
    <n v="1073"/>
    <x v="663"/>
    <x v="1"/>
    <s v="USD"/>
    <n v="1280552400"/>
    <n v="1280898000"/>
    <b v="0"/>
    <b v="1"/>
    <x v="3"/>
    <x v="3"/>
  </r>
  <r>
    <n v="672"/>
    <x v="659"/>
    <s v="Stand-alone grid-enabled leverage"/>
    <n v="197900"/>
    <n v="110689"/>
    <n v="55.931783729156137"/>
    <x v="0"/>
    <n v="4428"/>
    <x v="664"/>
    <x v="2"/>
    <s v="AUD"/>
    <n v="1521608400"/>
    <n v="1522472400"/>
    <b v="0"/>
    <b v="0"/>
    <x v="3"/>
    <x v="3"/>
  </r>
  <r>
    <n v="673"/>
    <x v="660"/>
    <s v="Assimilated regional groupware"/>
    <n v="5600"/>
    <n v="2445"/>
    <n v="43.660714285714285"/>
    <x v="0"/>
    <n v="58"/>
    <x v="665"/>
    <x v="6"/>
    <s v="EUR"/>
    <n v="1460696400"/>
    <n v="1462510800"/>
    <b v="0"/>
    <b v="0"/>
    <x v="7"/>
    <x v="1"/>
  </r>
  <r>
    <n v="674"/>
    <x v="661"/>
    <s v="Up-sized 24hour instruction set"/>
    <n v="170700"/>
    <n v="57250"/>
    <n v="33.53837141183363"/>
    <x v="3"/>
    <n v="1218"/>
    <x v="666"/>
    <x v="1"/>
    <s v="USD"/>
    <n v="1313730000"/>
    <n v="1317790800"/>
    <b v="0"/>
    <b v="0"/>
    <x v="14"/>
    <x v="7"/>
  </r>
  <r>
    <n v="675"/>
    <x v="662"/>
    <s v="Right-sized web-enabled intranet"/>
    <n v="9700"/>
    <n v="11929"/>
    <n v="122.97938144329896"/>
    <x v="1"/>
    <n v="331"/>
    <x v="667"/>
    <x v="1"/>
    <s v="USD"/>
    <n v="1568178000"/>
    <n v="1568782800"/>
    <b v="0"/>
    <b v="0"/>
    <x v="23"/>
    <x v="8"/>
  </r>
  <r>
    <n v="676"/>
    <x v="663"/>
    <s v="Expanded needs-based orchestration"/>
    <n v="62300"/>
    <n v="118214"/>
    <n v="189.74959871589084"/>
    <x v="1"/>
    <n v="1170"/>
    <x v="668"/>
    <x v="1"/>
    <s v="USD"/>
    <n v="1348635600"/>
    <n v="1349413200"/>
    <b v="0"/>
    <b v="0"/>
    <x v="14"/>
    <x v="7"/>
  </r>
  <r>
    <n v="677"/>
    <x v="664"/>
    <s v="Organic system-worthy orchestration"/>
    <n v="5300"/>
    <n v="4432"/>
    <n v="83.622641509433961"/>
    <x v="0"/>
    <n v="111"/>
    <x v="669"/>
    <x v="1"/>
    <s v="USD"/>
    <n v="1468126800"/>
    <n v="1472446800"/>
    <b v="0"/>
    <b v="0"/>
    <x v="13"/>
    <x v="5"/>
  </r>
  <r>
    <n v="678"/>
    <x v="665"/>
    <s v="Inverse static standardization"/>
    <n v="99500"/>
    <n v="17879"/>
    <n v="17.968844221105527"/>
    <x v="3"/>
    <n v="215"/>
    <x v="670"/>
    <x v="1"/>
    <s v="USD"/>
    <n v="1547877600"/>
    <n v="1548050400"/>
    <b v="0"/>
    <b v="0"/>
    <x v="6"/>
    <x v="4"/>
  </r>
  <r>
    <n v="679"/>
    <x v="307"/>
    <s v="Synchronized motivating solution"/>
    <n v="1400"/>
    <n v="14511"/>
    <n v="1036.5"/>
    <x v="1"/>
    <n v="363"/>
    <x v="671"/>
    <x v="1"/>
    <s v="USD"/>
    <n v="1571374800"/>
    <n v="1571806800"/>
    <b v="0"/>
    <b v="1"/>
    <x v="0"/>
    <x v="0"/>
  </r>
  <r>
    <n v="680"/>
    <x v="666"/>
    <s v="Open-source 4thgeneration open system"/>
    <n v="145600"/>
    <n v="141822"/>
    <n v="97.405219780219781"/>
    <x v="0"/>
    <n v="2955"/>
    <x v="672"/>
    <x v="1"/>
    <s v="USD"/>
    <n v="1576303200"/>
    <n v="1576476000"/>
    <b v="0"/>
    <b v="1"/>
    <x v="20"/>
    <x v="6"/>
  </r>
  <r>
    <n v="681"/>
    <x v="667"/>
    <s v="Decentralized context-sensitive superstructure"/>
    <n v="184100"/>
    <n v="159037"/>
    <n v="86.386203150461711"/>
    <x v="0"/>
    <n v="1657"/>
    <x v="673"/>
    <x v="1"/>
    <s v="USD"/>
    <n v="1324447200"/>
    <n v="1324965600"/>
    <b v="0"/>
    <b v="0"/>
    <x v="3"/>
    <x v="3"/>
  </r>
  <r>
    <n v="682"/>
    <x v="668"/>
    <s v="Compatible 5thgeneration concept"/>
    <n v="5400"/>
    <n v="8109"/>
    <n v="150.16666666666666"/>
    <x v="1"/>
    <n v="103"/>
    <x v="674"/>
    <x v="1"/>
    <s v="USD"/>
    <n v="1386741600"/>
    <n v="1387519200"/>
    <b v="0"/>
    <b v="0"/>
    <x v="3"/>
    <x v="3"/>
  </r>
  <r>
    <n v="683"/>
    <x v="669"/>
    <s v="Virtual systemic intranet"/>
    <n v="2300"/>
    <n v="8244"/>
    <n v="358.43478260869563"/>
    <x v="1"/>
    <n v="147"/>
    <x v="675"/>
    <x v="1"/>
    <s v="USD"/>
    <n v="1537074000"/>
    <n v="1537246800"/>
    <b v="0"/>
    <b v="0"/>
    <x v="3"/>
    <x v="3"/>
  </r>
  <r>
    <n v="684"/>
    <x v="670"/>
    <s v="Optimized systemic algorithm"/>
    <n v="1400"/>
    <n v="7600"/>
    <n v="542.85714285714289"/>
    <x v="1"/>
    <n v="110"/>
    <x v="676"/>
    <x v="0"/>
    <s v="CAD"/>
    <n v="1277787600"/>
    <n v="1279515600"/>
    <b v="0"/>
    <b v="0"/>
    <x v="9"/>
    <x v="5"/>
  </r>
  <r>
    <n v="685"/>
    <x v="671"/>
    <s v="Customizable homogeneous firmware"/>
    <n v="140000"/>
    <n v="94501"/>
    <n v="67.500714285714281"/>
    <x v="0"/>
    <n v="926"/>
    <x v="677"/>
    <x v="0"/>
    <s v="CAD"/>
    <n v="1440306000"/>
    <n v="1442379600"/>
    <b v="0"/>
    <b v="0"/>
    <x v="3"/>
    <x v="3"/>
  </r>
  <r>
    <n v="686"/>
    <x v="672"/>
    <s v="Front-line cohesive extranet"/>
    <n v="7500"/>
    <n v="14381"/>
    <n v="191.74666666666667"/>
    <x v="1"/>
    <n v="134"/>
    <x v="678"/>
    <x v="1"/>
    <s v="USD"/>
    <n v="1522126800"/>
    <n v="1523077200"/>
    <b v="0"/>
    <b v="0"/>
    <x v="8"/>
    <x v="2"/>
  </r>
  <r>
    <n v="687"/>
    <x v="673"/>
    <s v="Distributed holistic neural-net"/>
    <n v="1500"/>
    <n v="13980"/>
    <n v="932"/>
    <x v="1"/>
    <n v="269"/>
    <x v="679"/>
    <x v="1"/>
    <s v="USD"/>
    <n v="1489298400"/>
    <n v="1489554000"/>
    <b v="0"/>
    <b v="0"/>
    <x v="3"/>
    <x v="3"/>
  </r>
  <r>
    <n v="688"/>
    <x v="674"/>
    <s v="Devolved client-server monitoring"/>
    <n v="2900"/>
    <n v="12449"/>
    <n v="429.27586206896552"/>
    <x v="1"/>
    <n v="175"/>
    <x v="680"/>
    <x v="1"/>
    <s v="USD"/>
    <n v="1547100000"/>
    <n v="1548482400"/>
    <b v="0"/>
    <b v="1"/>
    <x v="19"/>
    <x v="4"/>
  </r>
  <r>
    <n v="689"/>
    <x v="675"/>
    <s v="Seamless directional capacity"/>
    <n v="7300"/>
    <n v="7348"/>
    <n v="100.65753424657535"/>
    <x v="1"/>
    <n v="69"/>
    <x v="681"/>
    <x v="1"/>
    <s v="USD"/>
    <n v="1383022800"/>
    <n v="1384063200"/>
    <b v="0"/>
    <b v="0"/>
    <x v="2"/>
    <x v="2"/>
  </r>
  <r>
    <n v="690"/>
    <x v="676"/>
    <s v="Polarized actuating implementation"/>
    <n v="3600"/>
    <n v="8158"/>
    <n v="226.61111111111109"/>
    <x v="1"/>
    <n v="190"/>
    <x v="682"/>
    <x v="1"/>
    <s v="USD"/>
    <n v="1322373600"/>
    <n v="1322892000"/>
    <b v="0"/>
    <b v="1"/>
    <x v="4"/>
    <x v="4"/>
  </r>
  <r>
    <n v="691"/>
    <x v="677"/>
    <s v="Front-line disintermediate hub"/>
    <n v="5000"/>
    <n v="7119"/>
    <n v="142.38"/>
    <x v="1"/>
    <n v="237"/>
    <x v="683"/>
    <x v="1"/>
    <s v="USD"/>
    <n v="1349240400"/>
    <n v="1350709200"/>
    <b v="1"/>
    <b v="1"/>
    <x v="4"/>
    <x v="4"/>
  </r>
  <r>
    <n v="692"/>
    <x v="678"/>
    <s v="Decentralized 4thgeneration challenge"/>
    <n v="6000"/>
    <n v="5438"/>
    <n v="90.633333333333326"/>
    <x v="0"/>
    <n v="77"/>
    <x v="684"/>
    <x v="4"/>
    <s v="GBP"/>
    <n v="1562648400"/>
    <n v="1564203600"/>
    <b v="0"/>
    <b v="0"/>
    <x v="1"/>
    <x v="1"/>
  </r>
  <r>
    <n v="693"/>
    <x v="679"/>
    <s v="Reverse-engineered composite hierarchy"/>
    <n v="180400"/>
    <n v="115396"/>
    <n v="63.966740576496676"/>
    <x v="0"/>
    <n v="1748"/>
    <x v="685"/>
    <x v="1"/>
    <s v="USD"/>
    <n v="1508216400"/>
    <n v="1509685200"/>
    <b v="0"/>
    <b v="0"/>
    <x v="3"/>
    <x v="3"/>
  </r>
  <r>
    <n v="694"/>
    <x v="680"/>
    <s v="Programmable tangible ability"/>
    <n v="9100"/>
    <n v="7656"/>
    <n v="84.131868131868131"/>
    <x v="0"/>
    <n v="79"/>
    <x v="686"/>
    <x v="1"/>
    <s v="USD"/>
    <n v="1511762400"/>
    <n v="1514959200"/>
    <b v="0"/>
    <b v="0"/>
    <x v="3"/>
    <x v="3"/>
  </r>
  <r>
    <n v="695"/>
    <x v="681"/>
    <s v="Configurable full-range emulation"/>
    <n v="9200"/>
    <n v="12322"/>
    <n v="133.93478260869566"/>
    <x v="1"/>
    <n v="196"/>
    <x v="687"/>
    <x v="6"/>
    <s v="EUR"/>
    <n v="1447480800"/>
    <n v="1448863200"/>
    <b v="1"/>
    <b v="0"/>
    <x v="1"/>
    <x v="1"/>
  </r>
  <r>
    <n v="696"/>
    <x v="682"/>
    <s v="Total real-time hardware"/>
    <n v="164100"/>
    <n v="96888"/>
    <n v="59.042047531992694"/>
    <x v="0"/>
    <n v="889"/>
    <x v="688"/>
    <x v="1"/>
    <s v="USD"/>
    <n v="1429506000"/>
    <n v="1429592400"/>
    <b v="0"/>
    <b v="1"/>
    <x v="3"/>
    <x v="3"/>
  </r>
  <r>
    <n v="697"/>
    <x v="683"/>
    <s v="Profound system-worthy functionalities"/>
    <n v="128900"/>
    <n v="196960"/>
    <n v="152.80062063615205"/>
    <x v="1"/>
    <n v="7295"/>
    <x v="689"/>
    <x v="1"/>
    <s v="USD"/>
    <n v="1522472400"/>
    <n v="1522645200"/>
    <b v="0"/>
    <b v="0"/>
    <x v="5"/>
    <x v="1"/>
  </r>
  <r>
    <n v="698"/>
    <x v="684"/>
    <s v="Cloned hybrid focus group"/>
    <n v="42100"/>
    <n v="188057"/>
    <n v="446.69121140142522"/>
    <x v="1"/>
    <n v="2893"/>
    <x v="690"/>
    <x v="0"/>
    <s v="CAD"/>
    <n v="1322114400"/>
    <n v="1323324000"/>
    <b v="0"/>
    <b v="0"/>
    <x v="8"/>
    <x v="2"/>
  </r>
  <r>
    <n v="699"/>
    <x v="196"/>
    <s v="Ergonomic dedicated focus group"/>
    <n v="7400"/>
    <n v="6245"/>
    <n v="84.391891891891888"/>
    <x v="0"/>
    <n v="56"/>
    <x v="691"/>
    <x v="1"/>
    <s v="USD"/>
    <n v="1561438800"/>
    <n v="1561525200"/>
    <b v="0"/>
    <b v="0"/>
    <x v="6"/>
    <x v="4"/>
  </r>
  <r>
    <n v="700"/>
    <x v="685"/>
    <s v="Realigned zero administration paradigm"/>
    <n v="100"/>
    <n v="3"/>
    <n v="3"/>
    <x v="0"/>
    <n v="1"/>
    <x v="248"/>
    <x v="1"/>
    <s v="USD"/>
    <n v="1264399200"/>
    <n v="1265695200"/>
    <b v="0"/>
    <b v="0"/>
    <x v="8"/>
    <x v="2"/>
  </r>
  <r>
    <n v="701"/>
    <x v="686"/>
    <s v="Open-source multi-tasking methodology"/>
    <n v="52000"/>
    <n v="91014"/>
    <n v="175.02692307692308"/>
    <x v="1"/>
    <n v="820"/>
    <x v="692"/>
    <x v="1"/>
    <s v="USD"/>
    <n v="1301202000"/>
    <n v="1301806800"/>
    <b v="1"/>
    <b v="0"/>
    <x v="3"/>
    <x v="3"/>
  </r>
  <r>
    <n v="702"/>
    <x v="687"/>
    <s v="Object-based attitude-oriented analyzer"/>
    <n v="8700"/>
    <n v="4710"/>
    <n v="54.137931034482754"/>
    <x v="0"/>
    <n v="83"/>
    <x v="693"/>
    <x v="1"/>
    <s v="USD"/>
    <n v="1374469200"/>
    <n v="1374901200"/>
    <b v="0"/>
    <b v="0"/>
    <x v="8"/>
    <x v="2"/>
  </r>
  <r>
    <n v="703"/>
    <x v="688"/>
    <s v="Cross-platform tertiary hub"/>
    <n v="63400"/>
    <n v="197728"/>
    <n v="311.87381703470032"/>
    <x v="1"/>
    <n v="2038"/>
    <x v="694"/>
    <x v="1"/>
    <s v="USD"/>
    <n v="1334984400"/>
    <n v="1336453200"/>
    <b v="1"/>
    <b v="1"/>
    <x v="18"/>
    <x v="5"/>
  </r>
  <r>
    <n v="704"/>
    <x v="689"/>
    <s v="Seamless clear-thinking artificial intelligence"/>
    <n v="8700"/>
    <n v="10682"/>
    <n v="122.78160919540231"/>
    <x v="1"/>
    <n v="116"/>
    <x v="695"/>
    <x v="1"/>
    <s v="USD"/>
    <n v="1467608400"/>
    <n v="1468904400"/>
    <b v="0"/>
    <b v="0"/>
    <x v="10"/>
    <x v="4"/>
  </r>
  <r>
    <n v="705"/>
    <x v="690"/>
    <s v="Centralized tangible success"/>
    <n v="169700"/>
    <n v="168048"/>
    <n v="99.026517383618156"/>
    <x v="0"/>
    <n v="2025"/>
    <x v="696"/>
    <x v="4"/>
    <s v="GBP"/>
    <n v="1386741600"/>
    <n v="1387087200"/>
    <b v="0"/>
    <b v="0"/>
    <x v="9"/>
    <x v="5"/>
  </r>
  <r>
    <n v="706"/>
    <x v="691"/>
    <s v="Customer-focused multimedia methodology"/>
    <n v="108400"/>
    <n v="138586"/>
    <n v="127.84686346863469"/>
    <x v="1"/>
    <n v="1345"/>
    <x v="697"/>
    <x v="2"/>
    <s v="AUD"/>
    <n v="1546754400"/>
    <n v="1547445600"/>
    <b v="0"/>
    <b v="1"/>
    <x v="2"/>
    <x v="2"/>
  </r>
  <r>
    <n v="707"/>
    <x v="692"/>
    <s v="Visionary maximized Local Area Network"/>
    <n v="7300"/>
    <n v="11579"/>
    <n v="158.61643835616439"/>
    <x v="1"/>
    <n v="168"/>
    <x v="698"/>
    <x v="1"/>
    <s v="USD"/>
    <n v="1544248800"/>
    <n v="1547359200"/>
    <b v="0"/>
    <b v="0"/>
    <x v="6"/>
    <x v="4"/>
  </r>
  <r>
    <n v="708"/>
    <x v="693"/>
    <s v="Secured bifurcated intranet"/>
    <n v="1700"/>
    <n v="12020"/>
    <n v="707.05882352941171"/>
    <x v="1"/>
    <n v="137"/>
    <x v="699"/>
    <x v="5"/>
    <s v="CHF"/>
    <n v="1495429200"/>
    <n v="1496293200"/>
    <b v="0"/>
    <b v="0"/>
    <x v="3"/>
    <x v="3"/>
  </r>
  <r>
    <n v="709"/>
    <x v="694"/>
    <s v="Grass-roots 4thgeneration product"/>
    <n v="9800"/>
    <n v="13954"/>
    <n v="142.38775510204081"/>
    <x v="1"/>
    <n v="186"/>
    <x v="700"/>
    <x v="6"/>
    <s v="EUR"/>
    <n v="1334811600"/>
    <n v="1335416400"/>
    <b v="0"/>
    <b v="0"/>
    <x v="3"/>
    <x v="3"/>
  </r>
  <r>
    <n v="710"/>
    <x v="695"/>
    <s v="Reduced next generation info-mediaries"/>
    <n v="4300"/>
    <n v="6358"/>
    <n v="147.86046511627907"/>
    <x v="1"/>
    <n v="125"/>
    <x v="701"/>
    <x v="1"/>
    <s v="USD"/>
    <n v="1531544400"/>
    <n v="1532149200"/>
    <b v="0"/>
    <b v="1"/>
    <x v="3"/>
    <x v="3"/>
  </r>
  <r>
    <n v="711"/>
    <x v="696"/>
    <s v="Customizable full-range artificial intelligence"/>
    <n v="6200"/>
    <n v="1260"/>
    <n v="20.322580645161288"/>
    <x v="0"/>
    <n v="14"/>
    <x v="702"/>
    <x v="6"/>
    <s v="EUR"/>
    <n v="1453615200"/>
    <n v="1453788000"/>
    <b v="1"/>
    <b v="1"/>
    <x v="3"/>
    <x v="3"/>
  </r>
  <r>
    <n v="712"/>
    <x v="697"/>
    <s v="Programmable leadingedge contingency"/>
    <n v="800"/>
    <n v="14725"/>
    <n v="1840.625"/>
    <x v="1"/>
    <n v="202"/>
    <x v="703"/>
    <x v="1"/>
    <s v="USD"/>
    <n v="1467954000"/>
    <n v="1471496400"/>
    <b v="0"/>
    <b v="0"/>
    <x v="3"/>
    <x v="3"/>
  </r>
  <r>
    <n v="713"/>
    <x v="698"/>
    <s v="Multi-layered global groupware"/>
    <n v="6900"/>
    <n v="11174"/>
    <n v="161.94202898550725"/>
    <x v="1"/>
    <n v="103"/>
    <x v="704"/>
    <x v="1"/>
    <s v="USD"/>
    <n v="1471842000"/>
    <n v="1472878800"/>
    <b v="0"/>
    <b v="0"/>
    <x v="15"/>
    <x v="5"/>
  </r>
  <r>
    <n v="714"/>
    <x v="699"/>
    <s v="Switchable methodical superstructure"/>
    <n v="38500"/>
    <n v="182036"/>
    <n v="472.82077922077923"/>
    <x v="1"/>
    <n v="1785"/>
    <x v="705"/>
    <x v="1"/>
    <s v="USD"/>
    <n v="1408424400"/>
    <n v="1408510800"/>
    <b v="0"/>
    <b v="0"/>
    <x v="1"/>
    <x v="1"/>
  </r>
  <r>
    <n v="715"/>
    <x v="700"/>
    <s v="Expanded even-keeled portal"/>
    <n v="118000"/>
    <n v="28870"/>
    <n v="24.466101694915253"/>
    <x v="0"/>
    <n v="656"/>
    <x v="706"/>
    <x v="1"/>
    <s v="USD"/>
    <n v="1281157200"/>
    <n v="1281589200"/>
    <b v="0"/>
    <b v="0"/>
    <x v="20"/>
    <x v="6"/>
  </r>
  <r>
    <n v="716"/>
    <x v="701"/>
    <s v="Advanced modular moderator"/>
    <n v="2000"/>
    <n v="10353"/>
    <n v="517.65"/>
    <x v="1"/>
    <n v="157"/>
    <x v="707"/>
    <x v="1"/>
    <s v="USD"/>
    <n v="1373432400"/>
    <n v="1375851600"/>
    <b v="0"/>
    <b v="1"/>
    <x v="3"/>
    <x v="3"/>
  </r>
  <r>
    <n v="717"/>
    <x v="702"/>
    <s v="Reverse-engineered well-modulated ability"/>
    <n v="5600"/>
    <n v="13868"/>
    <n v="247.64285714285714"/>
    <x v="1"/>
    <n v="555"/>
    <x v="708"/>
    <x v="1"/>
    <s v="USD"/>
    <n v="1313989200"/>
    <n v="1315803600"/>
    <b v="0"/>
    <b v="0"/>
    <x v="4"/>
    <x v="4"/>
  </r>
  <r>
    <n v="718"/>
    <x v="703"/>
    <s v="Expanded optimal pricing structure"/>
    <n v="8300"/>
    <n v="8317"/>
    <n v="100.20481927710843"/>
    <x v="1"/>
    <n v="297"/>
    <x v="709"/>
    <x v="1"/>
    <s v="USD"/>
    <n v="1371445200"/>
    <n v="1373691600"/>
    <b v="0"/>
    <b v="0"/>
    <x v="8"/>
    <x v="2"/>
  </r>
  <r>
    <n v="719"/>
    <x v="704"/>
    <s v="Down-sized uniform ability"/>
    <n v="6900"/>
    <n v="10557"/>
    <n v="153"/>
    <x v="1"/>
    <n v="123"/>
    <x v="710"/>
    <x v="1"/>
    <s v="USD"/>
    <n v="1338267600"/>
    <n v="1339218000"/>
    <b v="0"/>
    <b v="0"/>
    <x v="13"/>
    <x v="5"/>
  </r>
  <r>
    <n v="720"/>
    <x v="705"/>
    <s v="Multi-layered upward-trending conglomeration"/>
    <n v="8700"/>
    <n v="3227"/>
    <n v="37.091954022988503"/>
    <x v="3"/>
    <n v="38"/>
    <x v="711"/>
    <x v="3"/>
    <s v="DKK"/>
    <n v="1519192800"/>
    <n v="1520402400"/>
    <b v="0"/>
    <b v="1"/>
    <x v="3"/>
    <x v="3"/>
  </r>
  <r>
    <n v="721"/>
    <x v="706"/>
    <s v="Open-architected systematic intranet"/>
    <n v="123600"/>
    <n v="5429"/>
    <n v="4.392394822006473"/>
    <x v="3"/>
    <n v="60"/>
    <x v="712"/>
    <x v="1"/>
    <s v="USD"/>
    <n v="1522818000"/>
    <n v="1523336400"/>
    <b v="0"/>
    <b v="0"/>
    <x v="1"/>
    <x v="1"/>
  </r>
  <r>
    <n v="722"/>
    <x v="707"/>
    <s v="Proactive 24hour frame"/>
    <n v="48500"/>
    <n v="75906"/>
    <n v="156.50721649484535"/>
    <x v="1"/>
    <n v="3036"/>
    <x v="713"/>
    <x v="1"/>
    <s v="USD"/>
    <n v="1509948000"/>
    <n v="1512280800"/>
    <b v="0"/>
    <b v="0"/>
    <x v="4"/>
    <x v="4"/>
  </r>
  <r>
    <n v="723"/>
    <x v="708"/>
    <s v="Exclusive fresh-thinking model"/>
    <n v="4900"/>
    <n v="13250"/>
    <n v="270.40816326530609"/>
    <x v="1"/>
    <n v="144"/>
    <x v="714"/>
    <x v="2"/>
    <s v="AUD"/>
    <n v="1456898400"/>
    <n v="1458709200"/>
    <b v="0"/>
    <b v="0"/>
    <x v="3"/>
    <x v="3"/>
  </r>
  <r>
    <n v="724"/>
    <x v="709"/>
    <s v="Business-focused encompassing intranet"/>
    <n v="8400"/>
    <n v="11261"/>
    <n v="134.05952380952382"/>
    <x v="1"/>
    <n v="121"/>
    <x v="715"/>
    <x v="4"/>
    <s v="GBP"/>
    <n v="1413954000"/>
    <n v="1414126800"/>
    <b v="0"/>
    <b v="1"/>
    <x v="3"/>
    <x v="3"/>
  </r>
  <r>
    <n v="725"/>
    <x v="710"/>
    <s v="Optional 6thgeneration access"/>
    <n v="193200"/>
    <n v="97369"/>
    <n v="50.398033126293996"/>
    <x v="0"/>
    <n v="1596"/>
    <x v="716"/>
    <x v="1"/>
    <s v="USD"/>
    <n v="1416031200"/>
    <n v="1416204000"/>
    <b v="0"/>
    <b v="0"/>
    <x v="20"/>
    <x v="6"/>
  </r>
  <r>
    <n v="726"/>
    <x v="711"/>
    <s v="Realigned web-enabled functionalities"/>
    <n v="54300"/>
    <n v="48227"/>
    <n v="88.815837937384899"/>
    <x v="3"/>
    <n v="524"/>
    <x v="717"/>
    <x v="1"/>
    <s v="USD"/>
    <n v="1287982800"/>
    <n v="1288501200"/>
    <b v="0"/>
    <b v="1"/>
    <x v="3"/>
    <x v="3"/>
  </r>
  <r>
    <n v="727"/>
    <x v="712"/>
    <s v="Enterprise-wide multimedia software"/>
    <n v="8900"/>
    <n v="14685"/>
    <n v="165"/>
    <x v="1"/>
    <n v="181"/>
    <x v="718"/>
    <x v="1"/>
    <s v="USD"/>
    <n v="1547964000"/>
    <n v="1552971600"/>
    <b v="0"/>
    <b v="0"/>
    <x v="2"/>
    <x v="2"/>
  </r>
  <r>
    <n v="728"/>
    <x v="713"/>
    <s v="Versatile mission-critical knowledgebase"/>
    <n v="4200"/>
    <n v="735"/>
    <n v="17.5"/>
    <x v="0"/>
    <n v="10"/>
    <x v="719"/>
    <x v="1"/>
    <s v="USD"/>
    <n v="1464152400"/>
    <n v="1465102800"/>
    <b v="0"/>
    <b v="0"/>
    <x v="3"/>
    <x v="3"/>
  </r>
  <r>
    <n v="729"/>
    <x v="714"/>
    <s v="Multi-lateral object-oriented open system"/>
    <n v="5600"/>
    <n v="10397"/>
    <n v="185.66071428571428"/>
    <x v="1"/>
    <n v="122"/>
    <x v="720"/>
    <x v="1"/>
    <s v="USD"/>
    <n v="1359957600"/>
    <n v="1360130400"/>
    <b v="0"/>
    <b v="0"/>
    <x v="6"/>
    <x v="4"/>
  </r>
  <r>
    <n v="730"/>
    <x v="715"/>
    <s v="Visionary system-worthy attitude"/>
    <n v="28800"/>
    <n v="118847"/>
    <n v="412.6631944444444"/>
    <x v="1"/>
    <n v="1071"/>
    <x v="721"/>
    <x v="0"/>
    <s v="CAD"/>
    <n v="1432357200"/>
    <n v="1432875600"/>
    <b v="0"/>
    <b v="0"/>
    <x v="8"/>
    <x v="2"/>
  </r>
  <r>
    <n v="731"/>
    <x v="716"/>
    <s v="Synergized content-based hierarchy"/>
    <n v="8000"/>
    <n v="7220"/>
    <n v="90.25"/>
    <x v="3"/>
    <n v="219"/>
    <x v="722"/>
    <x v="1"/>
    <s v="USD"/>
    <n v="1500786000"/>
    <n v="1500872400"/>
    <b v="0"/>
    <b v="0"/>
    <x v="2"/>
    <x v="2"/>
  </r>
  <r>
    <n v="732"/>
    <x v="717"/>
    <s v="Business-focused 24hour access"/>
    <n v="117000"/>
    <n v="107622"/>
    <n v="91.984615384615381"/>
    <x v="0"/>
    <n v="1121"/>
    <x v="723"/>
    <x v="1"/>
    <s v="USD"/>
    <n v="1490158800"/>
    <n v="1492146000"/>
    <b v="0"/>
    <b v="1"/>
    <x v="1"/>
    <x v="1"/>
  </r>
  <r>
    <n v="733"/>
    <x v="718"/>
    <s v="Automated hybrid orchestration"/>
    <n v="15800"/>
    <n v="83267"/>
    <n v="527.00632911392404"/>
    <x v="1"/>
    <n v="980"/>
    <x v="724"/>
    <x v="1"/>
    <s v="USD"/>
    <n v="1406178000"/>
    <n v="1407301200"/>
    <b v="0"/>
    <b v="0"/>
    <x v="16"/>
    <x v="1"/>
  </r>
  <r>
    <n v="734"/>
    <x v="719"/>
    <s v="Exclusive 5thgeneration leverage"/>
    <n v="4200"/>
    <n v="13404"/>
    <n v="319.14285714285711"/>
    <x v="1"/>
    <n v="536"/>
    <x v="725"/>
    <x v="1"/>
    <s v="USD"/>
    <n v="1485583200"/>
    <n v="1486620000"/>
    <b v="0"/>
    <b v="1"/>
    <x v="3"/>
    <x v="3"/>
  </r>
  <r>
    <n v="735"/>
    <x v="720"/>
    <s v="Grass-roots zero administration alliance"/>
    <n v="37100"/>
    <n v="131404"/>
    <n v="354.18867924528303"/>
    <x v="1"/>
    <n v="1991"/>
    <x v="726"/>
    <x v="1"/>
    <s v="USD"/>
    <n v="1459314000"/>
    <n v="1459918800"/>
    <b v="0"/>
    <b v="0"/>
    <x v="14"/>
    <x v="7"/>
  </r>
  <r>
    <n v="736"/>
    <x v="721"/>
    <s v="Proactive heuristic orchestration"/>
    <n v="7700"/>
    <n v="2533"/>
    <n v="32.896103896103895"/>
    <x v="3"/>
    <n v="29"/>
    <x v="727"/>
    <x v="1"/>
    <s v="USD"/>
    <n v="1424412000"/>
    <n v="1424757600"/>
    <b v="0"/>
    <b v="0"/>
    <x v="9"/>
    <x v="5"/>
  </r>
  <r>
    <n v="737"/>
    <x v="722"/>
    <s v="Function-based systematic Graphical User Interface"/>
    <n v="3700"/>
    <n v="5028"/>
    <n v="135.8918918918919"/>
    <x v="1"/>
    <n v="180"/>
    <x v="728"/>
    <x v="1"/>
    <s v="USD"/>
    <n v="1478844000"/>
    <n v="1479880800"/>
    <b v="0"/>
    <b v="0"/>
    <x v="7"/>
    <x v="1"/>
  </r>
  <r>
    <n v="738"/>
    <x v="486"/>
    <s v="Extended zero administration software"/>
    <n v="74700"/>
    <n v="1557"/>
    <n v="2.0843373493975905"/>
    <x v="0"/>
    <n v="15"/>
    <x v="729"/>
    <x v="1"/>
    <s v="USD"/>
    <n v="1416117600"/>
    <n v="1418018400"/>
    <b v="0"/>
    <b v="1"/>
    <x v="3"/>
    <x v="3"/>
  </r>
  <r>
    <n v="739"/>
    <x v="723"/>
    <s v="Multi-tiered discrete support"/>
    <n v="10000"/>
    <n v="6100"/>
    <n v="61"/>
    <x v="0"/>
    <n v="191"/>
    <x v="730"/>
    <x v="1"/>
    <s v="USD"/>
    <n v="1340946000"/>
    <n v="1341032400"/>
    <b v="0"/>
    <b v="0"/>
    <x v="7"/>
    <x v="1"/>
  </r>
  <r>
    <n v="740"/>
    <x v="724"/>
    <s v="Phased system-worthy conglomeration"/>
    <n v="5300"/>
    <n v="1592"/>
    <n v="30.037735849056602"/>
    <x v="0"/>
    <n v="16"/>
    <x v="731"/>
    <x v="1"/>
    <s v="USD"/>
    <n v="1486101600"/>
    <n v="1486360800"/>
    <b v="0"/>
    <b v="0"/>
    <x v="3"/>
    <x v="3"/>
  </r>
  <r>
    <n v="741"/>
    <x v="287"/>
    <s v="Balanced mobile alliance"/>
    <n v="1200"/>
    <n v="14150"/>
    <n v="1179.1666666666665"/>
    <x v="1"/>
    <n v="130"/>
    <x v="732"/>
    <x v="1"/>
    <s v="USD"/>
    <n v="1274590800"/>
    <n v="1274677200"/>
    <b v="0"/>
    <b v="0"/>
    <x v="3"/>
    <x v="3"/>
  </r>
  <r>
    <n v="742"/>
    <x v="725"/>
    <s v="Reactive solution-oriented groupware"/>
    <n v="1200"/>
    <n v="13513"/>
    <n v="1126.0833333333335"/>
    <x v="1"/>
    <n v="122"/>
    <x v="733"/>
    <x v="1"/>
    <s v="USD"/>
    <n v="1263880800"/>
    <n v="1267509600"/>
    <b v="0"/>
    <b v="0"/>
    <x v="5"/>
    <x v="1"/>
  </r>
  <r>
    <n v="743"/>
    <x v="726"/>
    <s v="Exclusive bandwidth-monitored orchestration"/>
    <n v="3900"/>
    <n v="504"/>
    <n v="12.923076923076923"/>
    <x v="0"/>
    <n v="17"/>
    <x v="734"/>
    <x v="1"/>
    <s v="USD"/>
    <n v="1445403600"/>
    <n v="1445922000"/>
    <b v="0"/>
    <b v="1"/>
    <x v="3"/>
    <x v="3"/>
  </r>
  <r>
    <n v="744"/>
    <x v="727"/>
    <s v="Intuitive exuding initiative"/>
    <n v="2000"/>
    <n v="14240"/>
    <n v="712"/>
    <x v="1"/>
    <n v="140"/>
    <x v="735"/>
    <x v="1"/>
    <s v="USD"/>
    <n v="1533877200"/>
    <n v="1534050000"/>
    <b v="0"/>
    <b v="1"/>
    <x v="3"/>
    <x v="3"/>
  </r>
  <r>
    <n v="745"/>
    <x v="728"/>
    <s v="Streamlined needs-based knowledge user"/>
    <n v="6900"/>
    <n v="2091"/>
    <n v="30.304347826086957"/>
    <x v="0"/>
    <n v="34"/>
    <x v="736"/>
    <x v="1"/>
    <s v="USD"/>
    <n v="1275195600"/>
    <n v="1277528400"/>
    <b v="0"/>
    <b v="0"/>
    <x v="8"/>
    <x v="2"/>
  </r>
  <r>
    <n v="746"/>
    <x v="729"/>
    <s v="Automated system-worthy structure"/>
    <n v="55800"/>
    <n v="118580"/>
    <n v="212.50896057347671"/>
    <x v="1"/>
    <n v="3388"/>
    <x v="737"/>
    <x v="1"/>
    <s v="USD"/>
    <n v="1318136400"/>
    <n v="1318568400"/>
    <b v="0"/>
    <b v="0"/>
    <x v="2"/>
    <x v="2"/>
  </r>
  <r>
    <n v="747"/>
    <x v="730"/>
    <s v="Secured clear-thinking intranet"/>
    <n v="4900"/>
    <n v="11214"/>
    <n v="228.85714285714286"/>
    <x v="1"/>
    <n v="280"/>
    <x v="738"/>
    <x v="1"/>
    <s v="USD"/>
    <n v="1283403600"/>
    <n v="1284354000"/>
    <b v="0"/>
    <b v="0"/>
    <x v="3"/>
    <x v="3"/>
  </r>
  <r>
    <n v="748"/>
    <x v="731"/>
    <s v="Cloned actuating architecture"/>
    <n v="194900"/>
    <n v="68137"/>
    <n v="34.959979476654695"/>
    <x v="3"/>
    <n v="614"/>
    <x v="739"/>
    <x v="1"/>
    <s v="USD"/>
    <n v="1267423200"/>
    <n v="1269579600"/>
    <b v="0"/>
    <b v="1"/>
    <x v="10"/>
    <x v="4"/>
  </r>
  <r>
    <n v="749"/>
    <x v="732"/>
    <s v="Down-sized needs-based task-force"/>
    <n v="8600"/>
    <n v="13527"/>
    <n v="157.29069767441862"/>
    <x v="1"/>
    <n v="366"/>
    <x v="740"/>
    <x v="6"/>
    <s v="EUR"/>
    <n v="1412744400"/>
    <n v="1413781200"/>
    <b v="0"/>
    <b v="1"/>
    <x v="8"/>
    <x v="2"/>
  </r>
  <r>
    <n v="750"/>
    <x v="733"/>
    <s v="Extended responsive Internet solution"/>
    <n v="100"/>
    <n v="1"/>
    <n v="1"/>
    <x v="0"/>
    <n v="1"/>
    <x v="100"/>
    <x v="4"/>
    <s v="GBP"/>
    <n v="1277960400"/>
    <n v="1280120400"/>
    <b v="0"/>
    <b v="0"/>
    <x v="5"/>
    <x v="1"/>
  </r>
  <r>
    <n v="751"/>
    <x v="734"/>
    <s v="Universal value-added moderator"/>
    <n v="3600"/>
    <n v="8363"/>
    <n v="232.30555555555554"/>
    <x v="1"/>
    <n v="270"/>
    <x v="741"/>
    <x v="1"/>
    <s v="USD"/>
    <n v="1458190800"/>
    <n v="1459486800"/>
    <b v="1"/>
    <b v="1"/>
    <x v="9"/>
    <x v="5"/>
  </r>
  <r>
    <n v="752"/>
    <x v="735"/>
    <s v="Sharable motivating emulation"/>
    <n v="5800"/>
    <n v="5362"/>
    <n v="92.448275862068968"/>
    <x v="3"/>
    <n v="114"/>
    <x v="742"/>
    <x v="1"/>
    <s v="USD"/>
    <n v="1280984400"/>
    <n v="1282539600"/>
    <b v="0"/>
    <b v="1"/>
    <x v="3"/>
    <x v="3"/>
  </r>
  <r>
    <n v="753"/>
    <x v="736"/>
    <s v="Networked web-enabled product"/>
    <n v="4700"/>
    <n v="12065"/>
    <n v="256.70212765957444"/>
    <x v="1"/>
    <n v="137"/>
    <x v="743"/>
    <x v="1"/>
    <s v="USD"/>
    <n v="1274590800"/>
    <n v="1275886800"/>
    <b v="0"/>
    <b v="0"/>
    <x v="14"/>
    <x v="7"/>
  </r>
  <r>
    <n v="754"/>
    <x v="737"/>
    <s v="Advanced dedicated encoding"/>
    <n v="70400"/>
    <n v="118603"/>
    <n v="168.47017045454547"/>
    <x v="1"/>
    <n v="3205"/>
    <x v="744"/>
    <x v="1"/>
    <s v="USD"/>
    <n v="1351400400"/>
    <n v="1355983200"/>
    <b v="0"/>
    <b v="0"/>
    <x v="3"/>
    <x v="3"/>
  </r>
  <r>
    <n v="755"/>
    <x v="738"/>
    <s v="Stand-alone multi-state project"/>
    <n v="4500"/>
    <n v="7496"/>
    <n v="166.57777777777778"/>
    <x v="1"/>
    <n v="288"/>
    <x v="745"/>
    <x v="3"/>
    <s v="DKK"/>
    <n v="1514354400"/>
    <n v="1515391200"/>
    <b v="0"/>
    <b v="1"/>
    <x v="3"/>
    <x v="3"/>
  </r>
  <r>
    <n v="756"/>
    <x v="739"/>
    <s v="Customizable bi-directional monitoring"/>
    <n v="1300"/>
    <n v="10037"/>
    <n v="772.07692307692309"/>
    <x v="1"/>
    <n v="148"/>
    <x v="746"/>
    <x v="1"/>
    <s v="USD"/>
    <n v="1421733600"/>
    <n v="1422252000"/>
    <b v="0"/>
    <b v="0"/>
    <x v="3"/>
    <x v="3"/>
  </r>
  <r>
    <n v="757"/>
    <x v="740"/>
    <s v="Profit-focused motivating function"/>
    <n v="1400"/>
    <n v="5696"/>
    <n v="406.85714285714283"/>
    <x v="1"/>
    <n v="114"/>
    <x v="747"/>
    <x v="1"/>
    <s v="USD"/>
    <n v="1305176400"/>
    <n v="1305522000"/>
    <b v="0"/>
    <b v="0"/>
    <x v="6"/>
    <x v="4"/>
  </r>
  <r>
    <n v="758"/>
    <x v="741"/>
    <s v="Proactive systemic firmware"/>
    <n v="29600"/>
    <n v="167005"/>
    <n v="564.20608108108115"/>
    <x v="1"/>
    <n v="1518"/>
    <x v="748"/>
    <x v="0"/>
    <s v="CAD"/>
    <n v="1414126800"/>
    <n v="1414904400"/>
    <b v="0"/>
    <b v="0"/>
    <x v="1"/>
    <x v="1"/>
  </r>
  <r>
    <n v="759"/>
    <x v="742"/>
    <s v="Grass-roots upward-trending installation"/>
    <n v="167500"/>
    <n v="114615"/>
    <n v="68.426865671641792"/>
    <x v="0"/>
    <n v="1274"/>
    <x v="749"/>
    <x v="1"/>
    <s v="USD"/>
    <n v="1517810400"/>
    <n v="1520402400"/>
    <b v="0"/>
    <b v="0"/>
    <x v="5"/>
    <x v="1"/>
  </r>
  <r>
    <n v="760"/>
    <x v="743"/>
    <s v="Virtual heuristic hub"/>
    <n v="48300"/>
    <n v="16592"/>
    <n v="34.351966873706004"/>
    <x v="0"/>
    <n v="210"/>
    <x v="750"/>
    <x v="6"/>
    <s v="EUR"/>
    <n v="1564635600"/>
    <n v="1567141200"/>
    <b v="0"/>
    <b v="1"/>
    <x v="11"/>
    <x v="6"/>
  </r>
  <r>
    <n v="761"/>
    <x v="744"/>
    <s v="Customizable leadingedge model"/>
    <n v="2200"/>
    <n v="14420"/>
    <n v="655.4545454545455"/>
    <x v="1"/>
    <n v="166"/>
    <x v="751"/>
    <x v="1"/>
    <s v="USD"/>
    <n v="1500699600"/>
    <n v="1501131600"/>
    <b v="0"/>
    <b v="0"/>
    <x v="1"/>
    <x v="1"/>
  </r>
  <r>
    <n v="762"/>
    <x v="307"/>
    <s v="Upgradable uniform service-desk"/>
    <n v="3500"/>
    <n v="6204"/>
    <n v="177.25714285714284"/>
    <x v="1"/>
    <n v="100"/>
    <x v="752"/>
    <x v="2"/>
    <s v="AUD"/>
    <n v="1354082400"/>
    <n v="1355032800"/>
    <b v="0"/>
    <b v="0"/>
    <x v="17"/>
    <x v="1"/>
  </r>
  <r>
    <n v="763"/>
    <x v="745"/>
    <s v="Inverse client-driven product"/>
    <n v="5600"/>
    <n v="6338"/>
    <n v="113.17857142857144"/>
    <x v="1"/>
    <n v="235"/>
    <x v="753"/>
    <x v="1"/>
    <s v="USD"/>
    <n v="1336453200"/>
    <n v="1339477200"/>
    <b v="0"/>
    <b v="1"/>
    <x v="3"/>
    <x v="3"/>
  </r>
  <r>
    <n v="764"/>
    <x v="746"/>
    <s v="Managed bandwidth-monitored system engine"/>
    <n v="1100"/>
    <n v="8010"/>
    <n v="728.18181818181824"/>
    <x v="1"/>
    <n v="148"/>
    <x v="754"/>
    <x v="1"/>
    <s v="USD"/>
    <n v="1305262800"/>
    <n v="1305954000"/>
    <b v="0"/>
    <b v="0"/>
    <x v="1"/>
    <x v="1"/>
  </r>
  <r>
    <n v="765"/>
    <x v="747"/>
    <s v="Advanced transitional help-desk"/>
    <n v="3900"/>
    <n v="8125"/>
    <n v="208.33333333333334"/>
    <x v="1"/>
    <n v="198"/>
    <x v="755"/>
    <x v="1"/>
    <s v="USD"/>
    <n v="1492232400"/>
    <n v="1494392400"/>
    <b v="1"/>
    <b v="1"/>
    <x v="7"/>
    <x v="1"/>
  </r>
  <r>
    <n v="766"/>
    <x v="748"/>
    <s v="De-engineered disintermediate encryption"/>
    <n v="43800"/>
    <n v="13653"/>
    <n v="31.171232876712331"/>
    <x v="0"/>
    <n v="248"/>
    <x v="756"/>
    <x v="2"/>
    <s v="AUD"/>
    <n v="1537333200"/>
    <n v="1537419600"/>
    <b v="0"/>
    <b v="0"/>
    <x v="22"/>
    <x v="4"/>
  </r>
  <r>
    <n v="767"/>
    <x v="749"/>
    <s v="Upgradable attitude-oriented project"/>
    <n v="97200"/>
    <n v="55372"/>
    <n v="56.967078189300416"/>
    <x v="0"/>
    <n v="513"/>
    <x v="757"/>
    <x v="1"/>
    <s v="USD"/>
    <n v="1444107600"/>
    <n v="1447999200"/>
    <b v="0"/>
    <b v="0"/>
    <x v="18"/>
    <x v="5"/>
  </r>
  <r>
    <n v="768"/>
    <x v="750"/>
    <s v="Fundamental zero tolerance alliance"/>
    <n v="4800"/>
    <n v="11088"/>
    <n v="231"/>
    <x v="1"/>
    <n v="150"/>
    <x v="758"/>
    <x v="1"/>
    <s v="USD"/>
    <n v="1386741600"/>
    <n v="1388037600"/>
    <b v="0"/>
    <b v="0"/>
    <x v="3"/>
    <x v="3"/>
  </r>
  <r>
    <n v="769"/>
    <x v="751"/>
    <s v="Devolved 24hour forecast"/>
    <n v="125600"/>
    <n v="109106"/>
    <n v="86.867834394904463"/>
    <x v="0"/>
    <n v="3410"/>
    <x v="759"/>
    <x v="1"/>
    <s v="USD"/>
    <n v="1376542800"/>
    <n v="1378789200"/>
    <b v="0"/>
    <b v="0"/>
    <x v="11"/>
    <x v="6"/>
  </r>
  <r>
    <n v="770"/>
    <x v="752"/>
    <s v="User-centric attitude-oriented intranet"/>
    <n v="4300"/>
    <n v="11642"/>
    <n v="270.74418604651163"/>
    <x v="1"/>
    <n v="216"/>
    <x v="760"/>
    <x v="6"/>
    <s v="EUR"/>
    <n v="1397451600"/>
    <n v="1398056400"/>
    <b v="0"/>
    <b v="1"/>
    <x v="3"/>
    <x v="3"/>
  </r>
  <r>
    <n v="771"/>
    <x v="753"/>
    <s v="Self-enabling 5thgeneration paradigm"/>
    <n v="5600"/>
    <n v="2769"/>
    <n v="49.446428571428569"/>
    <x v="3"/>
    <n v="26"/>
    <x v="761"/>
    <x v="1"/>
    <s v="USD"/>
    <n v="1548482400"/>
    <n v="1550815200"/>
    <b v="0"/>
    <b v="0"/>
    <x v="3"/>
    <x v="3"/>
  </r>
  <r>
    <n v="772"/>
    <x v="754"/>
    <s v="Persistent 3rdgeneration moratorium"/>
    <n v="149600"/>
    <n v="169586"/>
    <n v="113.3596256684492"/>
    <x v="1"/>
    <n v="5139"/>
    <x v="762"/>
    <x v="1"/>
    <s v="USD"/>
    <n v="1549692000"/>
    <n v="1550037600"/>
    <b v="0"/>
    <b v="0"/>
    <x v="7"/>
    <x v="1"/>
  </r>
  <r>
    <n v="773"/>
    <x v="755"/>
    <s v="Cross-platform empowering project"/>
    <n v="53100"/>
    <n v="101185"/>
    <n v="190.55555555555554"/>
    <x v="1"/>
    <n v="2353"/>
    <x v="763"/>
    <x v="1"/>
    <s v="USD"/>
    <n v="1492059600"/>
    <n v="1492923600"/>
    <b v="0"/>
    <b v="0"/>
    <x v="3"/>
    <x v="3"/>
  </r>
  <r>
    <n v="774"/>
    <x v="756"/>
    <s v="Polarized user-facing interface"/>
    <n v="5000"/>
    <n v="6775"/>
    <n v="135.5"/>
    <x v="1"/>
    <n v="78"/>
    <x v="764"/>
    <x v="6"/>
    <s v="EUR"/>
    <n v="1463979600"/>
    <n v="1467522000"/>
    <b v="0"/>
    <b v="0"/>
    <x v="2"/>
    <x v="2"/>
  </r>
  <r>
    <n v="775"/>
    <x v="757"/>
    <s v="Customer-focused non-volatile framework"/>
    <n v="9400"/>
    <n v="968"/>
    <n v="10.297872340425531"/>
    <x v="0"/>
    <n v="10"/>
    <x v="765"/>
    <x v="1"/>
    <s v="USD"/>
    <n v="1415253600"/>
    <n v="1416117600"/>
    <b v="0"/>
    <b v="0"/>
    <x v="1"/>
    <x v="1"/>
  </r>
  <r>
    <n v="776"/>
    <x v="758"/>
    <s v="Synchronized multimedia frame"/>
    <n v="110800"/>
    <n v="72623"/>
    <n v="65.544223826714799"/>
    <x v="0"/>
    <n v="2201"/>
    <x v="766"/>
    <x v="1"/>
    <s v="USD"/>
    <n v="1562216400"/>
    <n v="1563771600"/>
    <b v="0"/>
    <b v="0"/>
    <x v="3"/>
    <x v="3"/>
  </r>
  <r>
    <n v="777"/>
    <x v="759"/>
    <s v="Open-architected stable algorithm"/>
    <n v="93800"/>
    <n v="45987"/>
    <n v="49.026652452025587"/>
    <x v="0"/>
    <n v="676"/>
    <x v="767"/>
    <x v="1"/>
    <s v="USD"/>
    <n v="1316754000"/>
    <n v="1319259600"/>
    <b v="0"/>
    <b v="0"/>
    <x v="3"/>
    <x v="3"/>
  </r>
  <r>
    <n v="778"/>
    <x v="760"/>
    <s v="Cross-platform optimizing website"/>
    <n v="1300"/>
    <n v="10243"/>
    <n v="787.92307692307691"/>
    <x v="1"/>
    <n v="174"/>
    <x v="768"/>
    <x v="5"/>
    <s v="CHF"/>
    <n v="1313211600"/>
    <n v="1313643600"/>
    <b v="0"/>
    <b v="0"/>
    <x v="10"/>
    <x v="4"/>
  </r>
  <r>
    <n v="779"/>
    <x v="761"/>
    <s v="Public-key actuating projection"/>
    <n v="108700"/>
    <n v="87293"/>
    <n v="80.306347746090154"/>
    <x v="0"/>
    <n v="831"/>
    <x v="769"/>
    <x v="1"/>
    <s v="USD"/>
    <n v="1439528400"/>
    <n v="1440306000"/>
    <b v="0"/>
    <b v="1"/>
    <x v="3"/>
    <x v="3"/>
  </r>
  <r>
    <n v="780"/>
    <x v="762"/>
    <s v="Implemented intangible instruction set"/>
    <n v="5100"/>
    <n v="5421"/>
    <n v="106.29411764705883"/>
    <x v="1"/>
    <n v="164"/>
    <x v="770"/>
    <x v="1"/>
    <s v="USD"/>
    <n v="1469163600"/>
    <n v="1470805200"/>
    <b v="0"/>
    <b v="1"/>
    <x v="6"/>
    <x v="4"/>
  </r>
  <r>
    <n v="781"/>
    <x v="763"/>
    <s v="Cross-group interactive architecture"/>
    <n v="8700"/>
    <n v="4414"/>
    <n v="50.735632183908038"/>
    <x v="3"/>
    <n v="56"/>
    <x v="771"/>
    <x v="5"/>
    <s v="CHF"/>
    <n v="1288501200"/>
    <n v="1292911200"/>
    <b v="0"/>
    <b v="0"/>
    <x v="3"/>
    <x v="3"/>
  </r>
  <r>
    <n v="782"/>
    <x v="764"/>
    <s v="Centralized asymmetric framework"/>
    <n v="5100"/>
    <n v="10981"/>
    <n v="215.31372549019611"/>
    <x v="1"/>
    <n v="161"/>
    <x v="772"/>
    <x v="1"/>
    <s v="USD"/>
    <n v="1298959200"/>
    <n v="1301374800"/>
    <b v="0"/>
    <b v="1"/>
    <x v="10"/>
    <x v="4"/>
  </r>
  <r>
    <n v="783"/>
    <x v="765"/>
    <s v="Down-sized systematic utilization"/>
    <n v="7400"/>
    <n v="10451"/>
    <n v="141.22972972972974"/>
    <x v="1"/>
    <n v="138"/>
    <x v="773"/>
    <x v="1"/>
    <s v="USD"/>
    <n v="1387260000"/>
    <n v="1387864800"/>
    <b v="0"/>
    <b v="0"/>
    <x v="1"/>
    <x v="1"/>
  </r>
  <r>
    <n v="784"/>
    <x v="766"/>
    <s v="Profound fault-tolerant model"/>
    <n v="88900"/>
    <n v="102535"/>
    <n v="115.33745781777279"/>
    <x v="1"/>
    <n v="3308"/>
    <x v="774"/>
    <x v="1"/>
    <s v="USD"/>
    <n v="1457244000"/>
    <n v="1458190800"/>
    <b v="0"/>
    <b v="0"/>
    <x v="2"/>
    <x v="2"/>
  </r>
  <r>
    <n v="785"/>
    <x v="767"/>
    <s v="Multi-channeled bi-directional moratorium"/>
    <n v="6700"/>
    <n v="12939"/>
    <n v="193.11940298507463"/>
    <x v="1"/>
    <n v="127"/>
    <x v="775"/>
    <x v="2"/>
    <s v="AUD"/>
    <n v="1556341200"/>
    <n v="1559278800"/>
    <b v="0"/>
    <b v="1"/>
    <x v="10"/>
    <x v="4"/>
  </r>
  <r>
    <n v="786"/>
    <x v="768"/>
    <s v="Object-based content-based ability"/>
    <n v="1500"/>
    <n v="10946"/>
    <n v="729.73333333333335"/>
    <x v="1"/>
    <n v="207"/>
    <x v="776"/>
    <x v="6"/>
    <s v="EUR"/>
    <n v="1522126800"/>
    <n v="1522731600"/>
    <b v="0"/>
    <b v="1"/>
    <x v="17"/>
    <x v="1"/>
  </r>
  <r>
    <n v="787"/>
    <x v="769"/>
    <s v="Progressive coherent secured line"/>
    <n v="61200"/>
    <n v="60994"/>
    <n v="99.66339869281046"/>
    <x v="0"/>
    <n v="859"/>
    <x v="777"/>
    <x v="0"/>
    <s v="CAD"/>
    <n v="1305954000"/>
    <n v="1306731600"/>
    <b v="0"/>
    <b v="0"/>
    <x v="1"/>
    <x v="1"/>
  </r>
  <r>
    <n v="788"/>
    <x v="770"/>
    <s v="Synchronized directional capability"/>
    <n v="3600"/>
    <n v="3174"/>
    <n v="88.166666666666671"/>
    <x v="2"/>
    <n v="31"/>
    <x v="778"/>
    <x v="1"/>
    <s v="USD"/>
    <n v="1350709200"/>
    <n v="1352527200"/>
    <b v="0"/>
    <b v="0"/>
    <x v="10"/>
    <x v="4"/>
  </r>
  <r>
    <n v="789"/>
    <x v="771"/>
    <s v="Cross-platform composite migration"/>
    <n v="9000"/>
    <n v="3351"/>
    <n v="37.233333333333334"/>
    <x v="0"/>
    <n v="45"/>
    <x v="779"/>
    <x v="1"/>
    <s v="USD"/>
    <n v="1401166800"/>
    <n v="1404363600"/>
    <b v="0"/>
    <b v="0"/>
    <x v="3"/>
    <x v="3"/>
  </r>
  <r>
    <n v="790"/>
    <x v="772"/>
    <s v="Operative local pricing structure"/>
    <n v="185900"/>
    <n v="56774"/>
    <n v="30.540075309306079"/>
    <x v="3"/>
    <n v="1113"/>
    <x v="780"/>
    <x v="1"/>
    <s v="USD"/>
    <n v="1266127200"/>
    <n v="1266645600"/>
    <b v="0"/>
    <b v="0"/>
    <x v="3"/>
    <x v="3"/>
  </r>
  <r>
    <n v="791"/>
    <x v="773"/>
    <s v="Optional web-enabled extranet"/>
    <n v="2100"/>
    <n v="540"/>
    <n v="25.714285714285712"/>
    <x v="0"/>
    <n v="6"/>
    <x v="781"/>
    <x v="1"/>
    <s v="USD"/>
    <n v="1481436000"/>
    <n v="1482818400"/>
    <b v="0"/>
    <b v="0"/>
    <x v="0"/>
    <x v="0"/>
  </r>
  <r>
    <n v="792"/>
    <x v="774"/>
    <s v="Reduced 6thgeneration intranet"/>
    <n v="2000"/>
    <n v="680"/>
    <n v="34"/>
    <x v="0"/>
    <n v="7"/>
    <x v="782"/>
    <x v="1"/>
    <s v="USD"/>
    <n v="1372222800"/>
    <n v="1374642000"/>
    <b v="0"/>
    <b v="1"/>
    <x v="3"/>
    <x v="3"/>
  </r>
  <r>
    <n v="793"/>
    <x v="775"/>
    <s v="Networked disintermediate leverage"/>
    <n v="1100"/>
    <n v="13045"/>
    <n v="1185.909090909091"/>
    <x v="1"/>
    <n v="181"/>
    <x v="783"/>
    <x v="5"/>
    <s v="CHF"/>
    <n v="1372136400"/>
    <n v="1372482000"/>
    <b v="0"/>
    <b v="0"/>
    <x v="9"/>
    <x v="5"/>
  </r>
  <r>
    <n v="794"/>
    <x v="776"/>
    <s v="Optional optimal website"/>
    <n v="6600"/>
    <n v="8276"/>
    <n v="125.39393939393939"/>
    <x v="1"/>
    <n v="110"/>
    <x v="784"/>
    <x v="1"/>
    <s v="USD"/>
    <n v="1513922400"/>
    <n v="1514959200"/>
    <b v="0"/>
    <b v="0"/>
    <x v="1"/>
    <x v="1"/>
  </r>
  <r>
    <n v="795"/>
    <x v="777"/>
    <s v="Stand-alone asynchronous functionalities"/>
    <n v="7100"/>
    <n v="1022"/>
    <n v="14.394366197183098"/>
    <x v="0"/>
    <n v="31"/>
    <x v="785"/>
    <x v="1"/>
    <s v="USD"/>
    <n v="1477976400"/>
    <n v="1478235600"/>
    <b v="0"/>
    <b v="0"/>
    <x v="6"/>
    <x v="4"/>
  </r>
  <r>
    <n v="796"/>
    <x v="778"/>
    <s v="Profound full-range open system"/>
    <n v="7800"/>
    <n v="4275"/>
    <n v="54.807692307692314"/>
    <x v="0"/>
    <n v="78"/>
    <x v="786"/>
    <x v="1"/>
    <s v="USD"/>
    <n v="1407474000"/>
    <n v="1408078800"/>
    <b v="0"/>
    <b v="1"/>
    <x v="20"/>
    <x v="6"/>
  </r>
  <r>
    <n v="797"/>
    <x v="779"/>
    <s v="Optional tangible utilization"/>
    <n v="7600"/>
    <n v="8332"/>
    <n v="109.63157894736841"/>
    <x v="1"/>
    <n v="185"/>
    <x v="787"/>
    <x v="1"/>
    <s v="USD"/>
    <n v="1546149600"/>
    <n v="1548136800"/>
    <b v="0"/>
    <b v="0"/>
    <x v="2"/>
    <x v="2"/>
  </r>
  <r>
    <n v="798"/>
    <x v="780"/>
    <s v="Seamless maximized product"/>
    <n v="3400"/>
    <n v="6408"/>
    <n v="188.47058823529412"/>
    <x v="1"/>
    <n v="121"/>
    <x v="788"/>
    <x v="1"/>
    <s v="USD"/>
    <n v="1338440400"/>
    <n v="1340859600"/>
    <b v="0"/>
    <b v="1"/>
    <x v="3"/>
    <x v="3"/>
  </r>
  <r>
    <n v="799"/>
    <x v="781"/>
    <s v="Devolved tertiary time-frame"/>
    <n v="84500"/>
    <n v="73522"/>
    <n v="87.008284023668637"/>
    <x v="0"/>
    <n v="1225"/>
    <x v="789"/>
    <x v="4"/>
    <s v="GBP"/>
    <n v="1454133600"/>
    <n v="1454479200"/>
    <b v="0"/>
    <b v="0"/>
    <x v="3"/>
    <x v="3"/>
  </r>
  <r>
    <n v="800"/>
    <x v="782"/>
    <s v="Centralized regional function"/>
    <n v="100"/>
    <n v="1"/>
    <n v="1"/>
    <x v="0"/>
    <n v="1"/>
    <x v="100"/>
    <x v="5"/>
    <s v="CHF"/>
    <n v="1434085200"/>
    <n v="1434430800"/>
    <b v="0"/>
    <b v="0"/>
    <x v="1"/>
    <x v="1"/>
  </r>
  <r>
    <n v="801"/>
    <x v="783"/>
    <s v="User-friendly high-level initiative"/>
    <n v="2300"/>
    <n v="4667"/>
    <n v="202.9130434782609"/>
    <x v="1"/>
    <n v="106"/>
    <x v="790"/>
    <x v="1"/>
    <s v="USD"/>
    <n v="1577772000"/>
    <n v="1579672800"/>
    <b v="0"/>
    <b v="1"/>
    <x v="14"/>
    <x v="7"/>
  </r>
  <r>
    <n v="802"/>
    <x v="784"/>
    <s v="Reverse-engineered zero-defect infrastructure"/>
    <n v="6200"/>
    <n v="12216"/>
    <n v="197.03225806451613"/>
    <x v="1"/>
    <n v="142"/>
    <x v="791"/>
    <x v="1"/>
    <s v="USD"/>
    <n v="1562216400"/>
    <n v="1562389200"/>
    <b v="0"/>
    <b v="0"/>
    <x v="14"/>
    <x v="7"/>
  </r>
  <r>
    <n v="803"/>
    <x v="785"/>
    <s v="Stand-alone background customer loyalty"/>
    <n v="6100"/>
    <n v="6527"/>
    <n v="107"/>
    <x v="1"/>
    <n v="233"/>
    <x v="792"/>
    <x v="1"/>
    <s v="USD"/>
    <n v="1548568800"/>
    <n v="1551506400"/>
    <b v="0"/>
    <b v="0"/>
    <x v="3"/>
    <x v="3"/>
  </r>
  <r>
    <n v="804"/>
    <x v="786"/>
    <s v="Business-focused discrete software"/>
    <n v="2600"/>
    <n v="6987"/>
    <n v="268.73076923076923"/>
    <x v="1"/>
    <n v="218"/>
    <x v="793"/>
    <x v="1"/>
    <s v="USD"/>
    <n v="1514872800"/>
    <n v="1516600800"/>
    <b v="0"/>
    <b v="0"/>
    <x v="1"/>
    <x v="1"/>
  </r>
  <r>
    <n v="805"/>
    <x v="787"/>
    <s v="Advanced intermediate Graphic Interface"/>
    <n v="9700"/>
    <n v="4932"/>
    <n v="50.845360824742272"/>
    <x v="0"/>
    <n v="67"/>
    <x v="794"/>
    <x v="2"/>
    <s v="AUD"/>
    <n v="1416031200"/>
    <n v="1420437600"/>
    <b v="0"/>
    <b v="0"/>
    <x v="4"/>
    <x v="4"/>
  </r>
  <r>
    <n v="806"/>
    <x v="788"/>
    <s v="Adaptive holistic hub"/>
    <n v="700"/>
    <n v="8262"/>
    <n v="1180.2857142857142"/>
    <x v="1"/>
    <n v="76"/>
    <x v="795"/>
    <x v="1"/>
    <s v="USD"/>
    <n v="1330927200"/>
    <n v="1332997200"/>
    <b v="0"/>
    <b v="1"/>
    <x v="6"/>
    <x v="4"/>
  </r>
  <r>
    <n v="807"/>
    <x v="789"/>
    <s v="Automated uniform concept"/>
    <n v="700"/>
    <n v="1848"/>
    <n v="264"/>
    <x v="1"/>
    <n v="43"/>
    <x v="796"/>
    <x v="1"/>
    <s v="USD"/>
    <n v="1571115600"/>
    <n v="1574920800"/>
    <b v="0"/>
    <b v="1"/>
    <x v="3"/>
    <x v="3"/>
  </r>
  <r>
    <n v="808"/>
    <x v="790"/>
    <s v="Enhanced regional flexibility"/>
    <n v="5200"/>
    <n v="1583"/>
    <n v="30.44230769230769"/>
    <x v="0"/>
    <n v="19"/>
    <x v="797"/>
    <x v="1"/>
    <s v="USD"/>
    <n v="1463461200"/>
    <n v="1464930000"/>
    <b v="0"/>
    <b v="0"/>
    <x v="0"/>
    <x v="0"/>
  </r>
  <r>
    <n v="809"/>
    <x v="764"/>
    <s v="Public-key bottom-line algorithm"/>
    <n v="140800"/>
    <n v="88536"/>
    <n v="62.880681818181813"/>
    <x v="0"/>
    <n v="2108"/>
    <x v="798"/>
    <x v="5"/>
    <s v="CHF"/>
    <n v="1344920400"/>
    <n v="1345006800"/>
    <b v="0"/>
    <b v="0"/>
    <x v="4"/>
    <x v="4"/>
  </r>
  <r>
    <n v="810"/>
    <x v="791"/>
    <s v="Multi-layered intangible instruction set"/>
    <n v="6400"/>
    <n v="12360"/>
    <n v="193.125"/>
    <x v="1"/>
    <n v="221"/>
    <x v="799"/>
    <x v="1"/>
    <s v="USD"/>
    <n v="1511848800"/>
    <n v="1512712800"/>
    <b v="0"/>
    <b v="1"/>
    <x v="3"/>
    <x v="3"/>
  </r>
  <r>
    <n v="811"/>
    <x v="792"/>
    <s v="Fundamental methodical emulation"/>
    <n v="92500"/>
    <n v="71320"/>
    <n v="77.102702702702715"/>
    <x v="0"/>
    <n v="679"/>
    <x v="800"/>
    <x v="1"/>
    <s v="USD"/>
    <n v="1452319200"/>
    <n v="1452492000"/>
    <b v="0"/>
    <b v="1"/>
    <x v="11"/>
    <x v="6"/>
  </r>
  <r>
    <n v="812"/>
    <x v="793"/>
    <s v="Expanded value-added hardware"/>
    <n v="59700"/>
    <n v="134640"/>
    <n v="225.52763819095478"/>
    <x v="1"/>
    <n v="2805"/>
    <x v="801"/>
    <x v="0"/>
    <s v="CAD"/>
    <n v="1523854800"/>
    <n v="1524286800"/>
    <b v="0"/>
    <b v="0"/>
    <x v="9"/>
    <x v="5"/>
  </r>
  <r>
    <n v="813"/>
    <x v="794"/>
    <s v="Diverse high-level attitude"/>
    <n v="3200"/>
    <n v="7661"/>
    <n v="239.40625"/>
    <x v="1"/>
    <n v="68"/>
    <x v="802"/>
    <x v="1"/>
    <s v="USD"/>
    <n v="1346043600"/>
    <n v="1346907600"/>
    <b v="0"/>
    <b v="0"/>
    <x v="11"/>
    <x v="6"/>
  </r>
  <r>
    <n v="814"/>
    <x v="795"/>
    <s v="Visionary 24hour analyzer"/>
    <n v="3200"/>
    <n v="2950"/>
    <n v="92.1875"/>
    <x v="0"/>
    <n v="36"/>
    <x v="803"/>
    <x v="3"/>
    <s v="DKK"/>
    <n v="1464325200"/>
    <n v="1464498000"/>
    <b v="0"/>
    <b v="1"/>
    <x v="1"/>
    <x v="1"/>
  </r>
  <r>
    <n v="815"/>
    <x v="796"/>
    <s v="Centralized bandwidth-monitored leverage"/>
    <n v="9000"/>
    <n v="11721"/>
    <n v="130.23333333333335"/>
    <x v="1"/>
    <n v="183"/>
    <x v="804"/>
    <x v="0"/>
    <s v="CAD"/>
    <n v="1511935200"/>
    <n v="1514181600"/>
    <b v="0"/>
    <b v="0"/>
    <x v="1"/>
    <x v="1"/>
  </r>
  <r>
    <n v="816"/>
    <x v="797"/>
    <s v="Ergonomic mission-critical moratorium"/>
    <n v="2300"/>
    <n v="14150"/>
    <n v="615.21739130434787"/>
    <x v="1"/>
    <n v="133"/>
    <x v="805"/>
    <x v="1"/>
    <s v="USD"/>
    <n v="1392012000"/>
    <n v="1392184800"/>
    <b v="1"/>
    <b v="1"/>
    <x v="3"/>
    <x v="3"/>
  </r>
  <r>
    <n v="817"/>
    <x v="798"/>
    <s v="Front-line intermediate moderator"/>
    <n v="51300"/>
    <n v="189192"/>
    <n v="368.79532163742692"/>
    <x v="1"/>
    <n v="2489"/>
    <x v="806"/>
    <x v="6"/>
    <s v="EUR"/>
    <n v="1556946000"/>
    <n v="1559365200"/>
    <b v="0"/>
    <b v="1"/>
    <x v="9"/>
    <x v="5"/>
  </r>
  <r>
    <n v="818"/>
    <x v="311"/>
    <s v="Automated local secured line"/>
    <n v="700"/>
    <n v="7664"/>
    <n v="1094.8571428571429"/>
    <x v="1"/>
    <n v="69"/>
    <x v="807"/>
    <x v="1"/>
    <s v="USD"/>
    <n v="1548050400"/>
    <n v="1549173600"/>
    <b v="0"/>
    <b v="1"/>
    <x v="3"/>
    <x v="3"/>
  </r>
  <r>
    <n v="819"/>
    <x v="799"/>
    <s v="Integrated bandwidth-monitored alliance"/>
    <n v="8900"/>
    <n v="4509"/>
    <n v="50.662921348314605"/>
    <x v="0"/>
    <n v="47"/>
    <x v="808"/>
    <x v="1"/>
    <s v="USD"/>
    <n v="1353736800"/>
    <n v="1355032800"/>
    <b v="1"/>
    <b v="0"/>
    <x v="11"/>
    <x v="6"/>
  </r>
  <r>
    <n v="820"/>
    <x v="800"/>
    <s v="Cross-group heuristic forecast"/>
    <n v="1500"/>
    <n v="12009"/>
    <n v="800.6"/>
    <x v="1"/>
    <n v="279"/>
    <x v="809"/>
    <x v="4"/>
    <s v="GBP"/>
    <n v="1532840400"/>
    <n v="1533963600"/>
    <b v="0"/>
    <b v="1"/>
    <x v="1"/>
    <x v="1"/>
  </r>
  <r>
    <n v="821"/>
    <x v="801"/>
    <s v="Extended impactful secured line"/>
    <n v="4900"/>
    <n v="14273"/>
    <n v="291.28571428571428"/>
    <x v="1"/>
    <n v="210"/>
    <x v="810"/>
    <x v="1"/>
    <s v="USD"/>
    <n v="1488261600"/>
    <n v="1489381200"/>
    <b v="0"/>
    <b v="0"/>
    <x v="4"/>
    <x v="4"/>
  </r>
  <r>
    <n v="822"/>
    <x v="802"/>
    <s v="Distributed optimizing protocol"/>
    <n v="54000"/>
    <n v="188982"/>
    <n v="349.9666666666667"/>
    <x v="1"/>
    <n v="2100"/>
    <x v="811"/>
    <x v="1"/>
    <s v="USD"/>
    <n v="1393567200"/>
    <n v="1395032400"/>
    <b v="0"/>
    <b v="0"/>
    <x v="1"/>
    <x v="1"/>
  </r>
  <r>
    <n v="823"/>
    <x v="803"/>
    <s v="Secured well-modulated system engine"/>
    <n v="4100"/>
    <n v="14640"/>
    <n v="357.07317073170731"/>
    <x v="1"/>
    <n v="252"/>
    <x v="812"/>
    <x v="1"/>
    <s v="USD"/>
    <n v="1410325200"/>
    <n v="1412485200"/>
    <b v="1"/>
    <b v="1"/>
    <x v="1"/>
    <x v="1"/>
  </r>
  <r>
    <n v="824"/>
    <x v="804"/>
    <s v="Streamlined national benchmark"/>
    <n v="85000"/>
    <n v="107516"/>
    <n v="126.48941176470588"/>
    <x v="1"/>
    <n v="1280"/>
    <x v="813"/>
    <x v="1"/>
    <s v="USD"/>
    <n v="1276923600"/>
    <n v="1279688400"/>
    <b v="0"/>
    <b v="1"/>
    <x v="9"/>
    <x v="5"/>
  </r>
  <r>
    <n v="825"/>
    <x v="805"/>
    <s v="Open-architected 24/7 infrastructure"/>
    <n v="3600"/>
    <n v="13950"/>
    <n v="387.5"/>
    <x v="1"/>
    <n v="157"/>
    <x v="814"/>
    <x v="4"/>
    <s v="GBP"/>
    <n v="1500958800"/>
    <n v="1501995600"/>
    <b v="0"/>
    <b v="0"/>
    <x v="12"/>
    <x v="4"/>
  </r>
  <r>
    <n v="826"/>
    <x v="806"/>
    <s v="Digitized 6thgeneration Local Area Network"/>
    <n v="2800"/>
    <n v="12797"/>
    <n v="457.03571428571428"/>
    <x v="1"/>
    <n v="194"/>
    <x v="815"/>
    <x v="1"/>
    <s v="USD"/>
    <n v="1292220000"/>
    <n v="1294639200"/>
    <b v="0"/>
    <b v="1"/>
    <x v="3"/>
    <x v="3"/>
  </r>
  <r>
    <n v="827"/>
    <x v="807"/>
    <s v="Innovative actuating artificial intelligence"/>
    <n v="2300"/>
    <n v="6134"/>
    <n v="266.69565217391306"/>
    <x v="1"/>
    <n v="82"/>
    <x v="816"/>
    <x v="2"/>
    <s v="AUD"/>
    <n v="1304398800"/>
    <n v="1305435600"/>
    <b v="0"/>
    <b v="1"/>
    <x v="6"/>
    <x v="4"/>
  </r>
  <r>
    <n v="828"/>
    <x v="808"/>
    <s v="Cross-platform reciprocal budgetary management"/>
    <n v="7100"/>
    <n v="4899"/>
    <n v="69"/>
    <x v="0"/>
    <n v="70"/>
    <x v="817"/>
    <x v="1"/>
    <s v="USD"/>
    <n v="1535432400"/>
    <n v="1537592400"/>
    <b v="0"/>
    <b v="0"/>
    <x v="3"/>
    <x v="3"/>
  </r>
  <r>
    <n v="829"/>
    <x v="809"/>
    <s v="Vision-oriented scalable portal"/>
    <n v="9600"/>
    <n v="4929"/>
    <n v="51.34375"/>
    <x v="0"/>
    <n v="154"/>
    <x v="818"/>
    <x v="1"/>
    <s v="USD"/>
    <n v="1433826000"/>
    <n v="1435122000"/>
    <b v="0"/>
    <b v="0"/>
    <x v="3"/>
    <x v="3"/>
  </r>
  <r>
    <n v="830"/>
    <x v="810"/>
    <s v="Persevering zero administration knowledge user"/>
    <n v="121600"/>
    <n v="1424"/>
    <n v="1.1710526315789473"/>
    <x v="0"/>
    <n v="22"/>
    <x v="819"/>
    <x v="1"/>
    <s v="USD"/>
    <n v="1514959200"/>
    <n v="1520056800"/>
    <b v="0"/>
    <b v="0"/>
    <x v="3"/>
    <x v="3"/>
  </r>
  <r>
    <n v="831"/>
    <x v="811"/>
    <s v="Front-line bottom-line Graphic Interface"/>
    <n v="97100"/>
    <n v="105817"/>
    <n v="108.97734294541709"/>
    <x v="1"/>
    <n v="4233"/>
    <x v="820"/>
    <x v="1"/>
    <s v="USD"/>
    <n v="1332738000"/>
    <n v="1335675600"/>
    <b v="0"/>
    <b v="0"/>
    <x v="14"/>
    <x v="7"/>
  </r>
  <r>
    <n v="832"/>
    <x v="812"/>
    <s v="Synergized fault-tolerant hierarchy"/>
    <n v="43200"/>
    <n v="136156"/>
    <n v="315.17592592592592"/>
    <x v="1"/>
    <n v="1297"/>
    <x v="821"/>
    <x v="3"/>
    <s v="DKK"/>
    <n v="1445490000"/>
    <n v="1448431200"/>
    <b v="1"/>
    <b v="0"/>
    <x v="18"/>
    <x v="5"/>
  </r>
  <r>
    <n v="833"/>
    <x v="813"/>
    <s v="Expanded asynchronous groupware"/>
    <n v="6800"/>
    <n v="10723"/>
    <n v="157.69117647058823"/>
    <x v="1"/>
    <n v="165"/>
    <x v="822"/>
    <x v="3"/>
    <s v="DKK"/>
    <n v="1297663200"/>
    <n v="1298613600"/>
    <b v="0"/>
    <b v="0"/>
    <x v="18"/>
    <x v="5"/>
  </r>
  <r>
    <n v="834"/>
    <x v="814"/>
    <s v="Expanded fault-tolerant emulation"/>
    <n v="7300"/>
    <n v="11228"/>
    <n v="153.8082191780822"/>
    <x v="1"/>
    <n v="119"/>
    <x v="823"/>
    <x v="1"/>
    <s v="USD"/>
    <n v="1371963600"/>
    <n v="1372482000"/>
    <b v="0"/>
    <b v="0"/>
    <x v="3"/>
    <x v="3"/>
  </r>
  <r>
    <n v="835"/>
    <x v="815"/>
    <s v="Future-proofed 24hour model"/>
    <n v="86200"/>
    <n v="77355"/>
    <n v="89.738979118329468"/>
    <x v="0"/>
    <n v="1758"/>
    <x v="824"/>
    <x v="1"/>
    <s v="USD"/>
    <n v="1425103200"/>
    <n v="1425621600"/>
    <b v="0"/>
    <b v="0"/>
    <x v="2"/>
    <x v="2"/>
  </r>
  <r>
    <n v="836"/>
    <x v="816"/>
    <s v="Optimized didactic intranet"/>
    <n v="8100"/>
    <n v="6086"/>
    <n v="75.135802469135797"/>
    <x v="0"/>
    <n v="94"/>
    <x v="825"/>
    <x v="1"/>
    <s v="USD"/>
    <n v="1265349600"/>
    <n v="1266300000"/>
    <b v="0"/>
    <b v="0"/>
    <x v="7"/>
    <x v="1"/>
  </r>
  <r>
    <n v="837"/>
    <x v="817"/>
    <s v="Right-sized dedicated standardization"/>
    <n v="17700"/>
    <n v="150960"/>
    <n v="852.88135593220341"/>
    <x v="1"/>
    <n v="1797"/>
    <x v="826"/>
    <x v="1"/>
    <s v="USD"/>
    <n v="1301202000"/>
    <n v="1305867600"/>
    <b v="0"/>
    <b v="0"/>
    <x v="17"/>
    <x v="1"/>
  </r>
  <r>
    <n v="838"/>
    <x v="818"/>
    <s v="Vision-oriented high-level extranet"/>
    <n v="6400"/>
    <n v="8890"/>
    <n v="138.90625"/>
    <x v="1"/>
    <n v="261"/>
    <x v="827"/>
    <x v="1"/>
    <s v="USD"/>
    <n v="1538024400"/>
    <n v="1538802000"/>
    <b v="0"/>
    <b v="0"/>
    <x v="3"/>
    <x v="3"/>
  </r>
  <r>
    <n v="839"/>
    <x v="819"/>
    <s v="Organized scalable initiative"/>
    <n v="7700"/>
    <n v="14644"/>
    <n v="190.18181818181819"/>
    <x v="1"/>
    <n v="157"/>
    <x v="828"/>
    <x v="1"/>
    <s v="USD"/>
    <n v="1395032400"/>
    <n v="1398920400"/>
    <b v="0"/>
    <b v="1"/>
    <x v="4"/>
    <x v="4"/>
  </r>
  <r>
    <n v="840"/>
    <x v="820"/>
    <s v="Enhanced regional moderator"/>
    <n v="116300"/>
    <n v="116583"/>
    <n v="100.24333619948409"/>
    <x v="1"/>
    <n v="3533"/>
    <x v="829"/>
    <x v="1"/>
    <s v="USD"/>
    <n v="1405486800"/>
    <n v="1405659600"/>
    <b v="0"/>
    <b v="1"/>
    <x v="3"/>
    <x v="3"/>
  </r>
  <r>
    <n v="841"/>
    <x v="821"/>
    <s v="Automated even-keeled emulation"/>
    <n v="9100"/>
    <n v="12991"/>
    <n v="142.75824175824175"/>
    <x v="1"/>
    <n v="155"/>
    <x v="830"/>
    <x v="1"/>
    <s v="USD"/>
    <n v="1455861600"/>
    <n v="1457244000"/>
    <b v="0"/>
    <b v="0"/>
    <x v="2"/>
    <x v="2"/>
  </r>
  <r>
    <n v="842"/>
    <x v="822"/>
    <s v="Reverse-engineered multi-tasking product"/>
    <n v="1500"/>
    <n v="8447"/>
    <n v="563.13333333333333"/>
    <x v="1"/>
    <n v="132"/>
    <x v="831"/>
    <x v="6"/>
    <s v="EUR"/>
    <n v="1529038800"/>
    <n v="1529298000"/>
    <b v="0"/>
    <b v="0"/>
    <x v="8"/>
    <x v="2"/>
  </r>
  <r>
    <n v="843"/>
    <x v="823"/>
    <s v="De-engineered next generation parallelism"/>
    <n v="8800"/>
    <n v="2703"/>
    <n v="30.715909090909086"/>
    <x v="0"/>
    <n v="33"/>
    <x v="832"/>
    <x v="1"/>
    <s v="USD"/>
    <n v="1535259600"/>
    <n v="1535778000"/>
    <b v="0"/>
    <b v="0"/>
    <x v="14"/>
    <x v="7"/>
  </r>
  <r>
    <n v="844"/>
    <x v="824"/>
    <s v="Intuitive cohesive groupware"/>
    <n v="8800"/>
    <n v="8747"/>
    <n v="99.39772727272728"/>
    <x v="3"/>
    <n v="94"/>
    <x v="833"/>
    <x v="1"/>
    <s v="USD"/>
    <n v="1327212000"/>
    <n v="1327471200"/>
    <b v="0"/>
    <b v="0"/>
    <x v="4"/>
    <x v="4"/>
  </r>
  <r>
    <n v="845"/>
    <x v="825"/>
    <s v="Up-sized high-level access"/>
    <n v="69900"/>
    <n v="138087"/>
    <n v="197.54935622317598"/>
    <x v="1"/>
    <n v="1354"/>
    <x v="834"/>
    <x v="4"/>
    <s v="GBP"/>
    <n v="1526360400"/>
    <n v="1529557200"/>
    <b v="0"/>
    <b v="0"/>
    <x v="2"/>
    <x v="2"/>
  </r>
  <r>
    <n v="846"/>
    <x v="826"/>
    <s v="Phased empowering success"/>
    <n v="1000"/>
    <n v="5085"/>
    <n v="508.5"/>
    <x v="1"/>
    <n v="48"/>
    <x v="835"/>
    <x v="1"/>
    <s v="USD"/>
    <n v="1532149200"/>
    <n v="1535259600"/>
    <b v="1"/>
    <b v="1"/>
    <x v="2"/>
    <x v="2"/>
  </r>
  <r>
    <n v="847"/>
    <x v="827"/>
    <s v="Distributed actuating project"/>
    <n v="4700"/>
    <n v="11174"/>
    <n v="237.74468085106383"/>
    <x v="1"/>
    <n v="110"/>
    <x v="836"/>
    <x v="1"/>
    <s v="USD"/>
    <n v="1515304800"/>
    <n v="1515564000"/>
    <b v="0"/>
    <b v="0"/>
    <x v="0"/>
    <x v="0"/>
  </r>
  <r>
    <n v="848"/>
    <x v="828"/>
    <s v="Robust motivating orchestration"/>
    <n v="3200"/>
    <n v="10831"/>
    <n v="338.46875"/>
    <x v="1"/>
    <n v="172"/>
    <x v="837"/>
    <x v="1"/>
    <s v="USD"/>
    <n v="1276318800"/>
    <n v="1277096400"/>
    <b v="0"/>
    <b v="0"/>
    <x v="6"/>
    <x v="4"/>
  </r>
  <r>
    <n v="849"/>
    <x v="829"/>
    <s v="Vision-oriented uniform instruction set"/>
    <n v="6700"/>
    <n v="8917"/>
    <n v="133.08955223880596"/>
    <x v="1"/>
    <n v="307"/>
    <x v="838"/>
    <x v="1"/>
    <s v="USD"/>
    <n v="1328767200"/>
    <n v="1329026400"/>
    <b v="0"/>
    <b v="1"/>
    <x v="7"/>
    <x v="1"/>
  </r>
  <r>
    <n v="850"/>
    <x v="830"/>
    <s v="Cross-group upward-trending hierarchy"/>
    <n v="100"/>
    <n v="1"/>
    <n v="1"/>
    <x v="0"/>
    <n v="1"/>
    <x v="100"/>
    <x v="1"/>
    <s v="USD"/>
    <n v="1321682400"/>
    <n v="1322978400"/>
    <b v="1"/>
    <b v="0"/>
    <x v="1"/>
    <x v="1"/>
  </r>
  <r>
    <n v="851"/>
    <x v="831"/>
    <s v="Object-based needs-based info-mediaries"/>
    <n v="6000"/>
    <n v="12468"/>
    <n v="207.79999999999998"/>
    <x v="1"/>
    <n v="160"/>
    <x v="839"/>
    <x v="1"/>
    <s v="USD"/>
    <n v="1335934800"/>
    <n v="1338786000"/>
    <b v="0"/>
    <b v="0"/>
    <x v="5"/>
    <x v="1"/>
  </r>
  <r>
    <n v="852"/>
    <x v="832"/>
    <s v="Open-source reciprocal standardization"/>
    <n v="4900"/>
    <n v="2505"/>
    <n v="51.122448979591837"/>
    <x v="0"/>
    <n v="31"/>
    <x v="840"/>
    <x v="1"/>
    <s v="USD"/>
    <n v="1310792400"/>
    <n v="1311656400"/>
    <b v="0"/>
    <b v="1"/>
    <x v="11"/>
    <x v="6"/>
  </r>
  <r>
    <n v="853"/>
    <x v="833"/>
    <s v="Secured well-modulated projection"/>
    <n v="17100"/>
    <n v="111502"/>
    <n v="652.05847953216369"/>
    <x v="1"/>
    <n v="1467"/>
    <x v="841"/>
    <x v="0"/>
    <s v="CAD"/>
    <n v="1308546000"/>
    <n v="1308978000"/>
    <b v="0"/>
    <b v="1"/>
    <x v="7"/>
    <x v="1"/>
  </r>
  <r>
    <n v="854"/>
    <x v="834"/>
    <s v="Multi-channeled secondary middleware"/>
    <n v="171000"/>
    <n v="194309"/>
    <n v="113.63099415204678"/>
    <x v="1"/>
    <n v="2662"/>
    <x v="842"/>
    <x v="0"/>
    <s v="CAD"/>
    <n v="1574056800"/>
    <n v="1576389600"/>
    <b v="0"/>
    <b v="0"/>
    <x v="13"/>
    <x v="5"/>
  </r>
  <r>
    <n v="855"/>
    <x v="835"/>
    <s v="Horizontal clear-thinking framework"/>
    <n v="23400"/>
    <n v="23956"/>
    <n v="102.37606837606839"/>
    <x v="1"/>
    <n v="452"/>
    <x v="843"/>
    <x v="2"/>
    <s v="AUD"/>
    <n v="1308373200"/>
    <n v="1311051600"/>
    <b v="0"/>
    <b v="0"/>
    <x v="3"/>
    <x v="3"/>
  </r>
  <r>
    <n v="856"/>
    <x v="764"/>
    <s v="Profound composite core"/>
    <n v="2400"/>
    <n v="8558"/>
    <n v="356.58333333333331"/>
    <x v="1"/>
    <n v="158"/>
    <x v="844"/>
    <x v="1"/>
    <s v="USD"/>
    <n v="1335243600"/>
    <n v="1336712400"/>
    <b v="0"/>
    <b v="0"/>
    <x v="0"/>
    <x v="0"/>
  </r>
  <r>
    <n v="857"/>
    <x v="836"/>
    <s v="Programmable disintermediate matrices"/>
    <n v="5300"/>
    <n v="7413"/>
    <n v="139.86792452830187"/>
    <x v="1"/>
    <n v="225"/>
    <x v="845"/>
    <x v="5"/>
    <s v="CHF"/>
    <n v="1328421600"/>
    <n v="1330408800"/>
    <b v="1"/>
    <b v="0"/>
    <x v="12"/>
    <x v="4"/>
  </r>
  <r>
    <n v="858"/>
    <x v="837"/>
    <s v="Realigned 5thgeneration knowledge user"/>
    <n v="4000"/>
    <n v="2778"/>
    <n v="69.45"/>
    <x v="0"/>
    <n v="35"/>
    <x v="846"/>
    <x v="1"/>
    <s v="USD"/>
    <n v="1524286800"/>
    <n v="1524891600"/>
    <b v="1"/>
    <b v="0"/>
    <x v="0"/>
    <x v="0"/>
  </r>
  <r>
    <n v="859"/>
    <x v="838"/>
    <s v="Multi-layered upward-trending groupware"/>
    <n v="7300"/>
    <n v="2594"/>
    <n v="35.534246575342465"/>
    <x v="0"/>
    <n v="63"/>
    <x v="847"/>
    <x v="1"/>
    <s v="USD"/>
    <n v="1362117600"/>
    <n v="1363669200"/>
    <b v="0"/>
    <b v="1"/>
    <x v="3"/>
    <x v="3"/>
  </r>
  <r>
    <n v="860"/>
    <x v="839"/>
    <s v="Re-contextualized leadingedge firmware"/>
    <n v="2000"/>
    <n v="5033"/>
    <n v="251.65"/>
    <x v="1"/>
    <n v="65"/>
    <x v="848"/>
    <x v="1"/>
    <s v="USD"/>
    <n v="1550556000"/>
    <n v="1551420000"/>
    <b v="0"/>
    <b v="1"/>
    <x v="8"/>
    <x v="2"/>
  </r>
  <r>
    <n v="861"/>
    <x v="840"/>
    <s v="Devolved disintermediate analyzer"/>
    <n v="8800"/>
    <n v="9317"/>
    <n v="105.87500000000001"/>
    <x v="1"/>
    <n v="163"/>
    <x v="849"/>
    <x v="1"/>
    <s v="USD"/>
    <n v="1269147600"/>
    <n v="1269838800"/>
    <b v="0"/>
    <b v="0"/>
    <x v="3"/>
    <x v="3"/>
  </r>
  <r>
    <n v="862"/>
    <x v="841"/>
    <s v="Profound disintermediate open system"/>
    <n v="3500"/>
    <n v="6560"/>
    <n v="187.42857142857144"/>
    <x v="1"/>
    <n v="85"/>
    <x v="850"/>
    <x v="1"/>
    <s v="USD"/>
    <n v="1312174800"/>
    <n v="1312520400"/>
    <b v="0"/>
    <b v="0"/>
    <x v="3"/>
    <x v="3"/>
  </r>
  <r>
    <n v="863"/>
    <x v="842"/>
    <s v="Automated reciprocal protocol"/>
    <n v="1400"/>
    <n v="5415"/>
    <n v="386.78571428571428"/>
    <x v="1"/>
    <n v="217"/>
    <x v="851"/>
    <x v="1"/>
    <s v="USD"/>
    <n v="1434517200"/>
    <n v="1436504400"/>
    <b v="0"/>
    <b v="1"/>
    <x v="19"/>
    <x v="4"/>
  </r>
  <r>
    <n v="864"/>
    <x v="843"/>
    <s v="Automated static workforce"/>
    <n v="4200"/>
    <n v="14577"/>
    <n v="347.07142857142856"/>
    <x v="1"/>
    <n v="150"/>
    <x v="852"/>
    <x v="1"/>
    <s v="USD"/>
    <n v="1471582800"/>
    <n v="1472014800"/>
    <b v="0"/>
    <b v="0"/>
    <x v="12"/>
    <x v="4"/>
  </r>
  <r>
    <n v="865"/>
    <x v="844"/>
    <s v="Horizontal attitude-oriented help-desk"/>
    <n v="81000"/>
    <n v="150515"/>
    <n v="185.82098765432099"/>
    <x v="1"/>
    <n v="3272"/>
    <x v="853"/>
    <x v="1"/>
    <s v="USD"/>
    <n v="1410757200"/>
    <n v="1411534800"/>
    <b v="0"/>
    <b v="0"/>
    <x v="3"/>
    <x v="3"/>
  </r>
  <r>
    <n v="866"/>
    <x v="845"/>
    <s v="Versatile 5thgeneration matrices"/>
    <n v="182800"/>
    <n v="79045"/>
    <n v="43.241247264770237"/>
    <x v="3"/>
    <n v="898"/>
    <x v="854"/>
    <x v="1"/>
    <s v="USD"/>
    <n v="1304830800"/>
    <n v="1304917200"/>
    <b v="0"/>
    <b v="0"/>
    <x v="14"/>
    <x v="7"/>
  </r>
  <r>
    <n v="867"/>
    <x v="846"/>
    <s v="Cross-platform next generation service-desk"/>
    <n v="4800"/>
    <n v="7797"/>
    <n v="162.4375"/>
    <x v="1"/>
    <n v="300"/>
    <x v="855"/>
    <x v="1"/>
    <s v="USD"/>
    <n v="1539061200"/>
    <n v="1539579600"/>
    <b v="0"/>
    <b v="0"/>
    <x v="0"/>
    <x v="0"/>
  </r>
  <r>
    <n v="868"/>
    <x v="847"/>
    <s v="Front-line web-enabled installation"/>
    <n v="7000"/>
    <n v="12939"/>
    <n v="184.84285714285716"/>
    <x v="1"/>
    <n v="126"/>
    <x v="856"/>
    <x v="1"/>
    <s v="USD"/>
    <n v="1381554000"/>
    <n v="1382504400"/>
    <b v="0"/>
    <b v="0"/>
    <x v="3"/>
    <x v="3"/>
  </r>
  <r>
    <n v="869"/>
    <x v="848"/>
    <s v="Multi-channeled responsive product"/>
    <n v="161900"/>
    <n v="38376"/>
    <n v="23.703520691785052"/>
    <x v="0"/>
    <n v="526"/>
    <x v="857"/>
    <x v="1"/>
    <s v="USD"/>
    <n v="1277096400"/>
    <n v="1278306000"/>
    <b v="0"/>
    <b v="0"/>
    <x v="6"/>
    <x v="4"/>
  </r>
  <r>
    <n v="870"/>
    <x v="849"/>
    <s v="Adaptive demand-driven encryption"/>
    <n v="7700"/>
    <n v="6920"/>
    <n v="89.870129870129873"/>
    <x v="0"/>
    <n v="121"/>
    <x v="858"/>
    <x v="1"/>
    <s v="USD"/>
    <n v="1440392400"/>
    <n v="1442552400"/>
    <b v="0"/>
    <b v="0"/>
    <x v="3"/>
    <x v="3"/>
  </r>
  <r>
    <n v="871"/>
    <x v="850"/>
    <s v="Re-engineered client-driven knowledge user"/>
    <n v="71500"/>
    <n v="194912"/>
    <n v="272.6041958041958"/>
    <x v="1"/>
    <n v="2320"/>
    <x v="859"/>
    <x v="1"/>
    <s v="USD"/>
    <n v="1509512400"/>
    <n v="1511071200"/>
    <b v="0"/>
    <b v="1"/>
    <x v="3"/>
    <x v="3"/>
  </r>
  <r>
    <n v="872"/>
    <x v="851"/>
    <s v="Compatible logistical paradigm"/>
    <n v="4700"/>
    <n v="7992"/>
    <n v="170.04255319148936"/>
    <x v="1"/>
    <n v="81"/>
    <x v="860"/>
    <x v="2"/>
    <s v="AUD"/>
    <n v="1535950800"/>
    <n v="1536382800"/>
    <b v="0"/>
    <b v="0"/>
    <x v="22"/>
    <x v="4"/>
  </r>
  <r>
    <n v="873"/>
    <x v="852"/>
    <s v="Intuitive value-added installation"/>
    <n v="42100"/>
    <n v="79268"/>
    <n v="188.28503562945369"/>
    <x v="1"/>
    <n v="1887"/>
    <x v="861"/>
    <x v="1"/>
    <s v="USD"/>
    <n v="1389160800"/>
    <n v="1389592800"/>
    <b v="0"/>
    <b v="0"/>
    <x v="14"/>
    <x v="7"/>
  </r>
  <r>
    <n v="874"/>
    <x v="853"/>
    <s v="Managed discrete parallelism"/>
    <n v="40200"/>
    <n v="139468"/>
    <n v="346.93532338308455"/>
    <x v="1"/>
    <n v="4358"/>
    <x v="862"/>
    <x v="1"/>
    <s v="USD"/>
    <n v="1271998800"/>
    <n v="1275282000"/>
    <b v="0"/>
    <b v="1"/>
    <x v="14"/>
    <x v="7"/>
  </r>
  <r>
    <n v="875"/>
    <x v="854"/>
    <s v="Implemented tangible approach"/>
    <n v="7900"/>
    <n v="5465"/>
    <n v="69.177215189873422"/>
    <x v="0"/>
    <n v="67"/>
    <x v="863"/>
    <x v="1"/>
    <s v="USD"/>
    <n v="1294898400"/>
    <n v="1294984800"/>
    <b v="0"/>
    <b v="0"/>
    <x v="1"/>
    <x v="1"/>
  </r>
  <r>
    <n v="876"/>
    <x v="855"/>
    <s v="Re-engineered encompassing definition"/>
    <n v="8300"/>
    <n v="2111"/>
    <n v="25.433734939759034"/>
    <x v="0"/>
    <n v="57"/>
    <x v="864"/>
    <x v="0"/>
    <s v="CAD"/>
    <n v="1559970000"/>
    <n v="1562043600"/>
    <b v="0"/>
    <b v="0"/>
    <x v="14"/>
    <x v="7"/>
  </r>
  <r>
    <n v="877"/>
    <x v="856"/>
    <s v="Multi-lateral uniform collaboration"/>
    <n v="163600"/>
    <n v="126628"/>
    <n v="77.400977995110026"/>
    <x v="0"/>
    <n v="1229"/>
    <x v="865"/>
    <x v="1"/>
    <s v="USD"/>
    <n v="1469509200"/>
    <n v="1469595600"/>
    <b v="0"/>
    <b v="0"/>
    <x v="0"/>
    <x v="0"/>
  </r>
  <r>
    <n v="878"/>
    <x v="857"/>
    <s v="Enterprise-wide foreground paradigm"/>
    <n v="2700"/>
    <n v="1012"/>
    <n v="37.481481481481481"/>
    <x v="0"/>
    <n v="12"/>
    <x v="866"/>
    <x v="6"/>
    <s v="EUR"/>
    <n v="1579068000"/>
    <n v="1581141600"/>
    <b v="0"/>
    <b v="0"/>
    <x v="16"/>
    <x v="1"/>
  </r>
  <r>
    <n v="879"/>
    <x v="858"/>
    <s v="Stand-alone incremental parallelism"/>
    <n v="1000"/>
    <n v="5438"/>
    <n v="543.79999999999995"/>
    <x v="1"/>
    <n v="53"/>
    <x v="867"/>
    <x v="1"/>
    <s v="USD"/>
    <n v="1487743200"/>
    <n v="1488520800"/>
    <b v="0"/>
    <b v="0"/>
    <x v="9"/>
    <x v="5"/>
  </r>
  <r>
    <n v="880"/>
    <x v="859"/>
    <s v="Persevering 5thgeneration throughput"/>
    <n v="84500"/>
    <n v="193101"/>
    <n v="228.52189349112427"/>
    <x v="1"/>
    <n v="2414"/>
    <x v="868"/>
    <x v="1"/>
    <s v="USD"/>
    <n v="1563685200"/>
    <n v="1563858000"/>
    <b v="0"/>
    <b v="0"/>
    <x v="5"/>
    <x v="1"/>
  </r>
  <r>
    <n v="881"/>
    <x v="860"/>
    <s v="Implemented object-oriented synergy"/>
    <n v="81300"/>
    <n v="31665"/>
    <n v="38.948339483394832"/>
    <x v="0"/>
    <n v="452"/>
    <x v="869"/>
    <x v="1"/>
    <s v="USD"/>
    <n v="1436418000"/>
    <n v="1438923600"/>
    <b v="0"/>
    <b v="1"/>
    <x v="3"/>
    <x v="3"/>
  </r>
  <r>
    <n v="882"/>
    <x v="861"/>
    <s v="Balanced demand-driven definition"/>
    <n v="800"/>
    <n v="2960"/>
    <n v="370"/>
    <x v="1"/>
    <n v="80"/>
    <x v="870"/>
    <x v="1"/>
    <s v="USD"/>
    <n v="1421820000"/>
    <n v="1422165600"/>
    <b v="0"/>
    <b v="0"/>
    <x v="3"/>
    <x v="3"/>
  </r>
  <r>
    <n v="883"/>
    <x v="862"/>
    <s v="Customer-focused mobile Graphic Interface"/>
    <n v="3400"/>
    <n v="8089"/>
    <n v="237.91176470588232"/>
    <x v="1"/>
    <n v="193"/>
    <x v="871"/>
    <x v="1"/>
    <s v="USD"/>
    <n v="1274763600"/>
    <n v="1277874000"/>
    <b v="0"/>
    <b v="0"/>
    <x v="12"/>
    <x v="4"/>
  </r>
  <r>
    <n v="884"/>
    <x v="863"/>
    <s v="Horizontal secondary interface"/>
    <n v="170800"/>
    <n v="109374"/>
    <n v="64.036299765807954"/>
    <x v="0"/>
    <n v="1886"/>
    <x v="872"/>
    <x v="1"/>
    <s v="USD"/>
    <n v="1399179600"/>
    <n v="1399352400"/>
    <b v="0"/>
    <b v="1"/>
    <x v="3"/>
    <x v="3"/>
  </r>
  <r>
    <n v="885"/>
    <x v="864"/>
    <s v="Virtual analyzing collaboration"/>
    <n v="1800"/>
    <n v="2129"/>
    <n v="118.27777777777777"/>
    <x v="1"/>
    <n v="52"/>
    <x v="873"/>
    <x v="1"/>
    <s v="USD"/>
    <n v="1275800400"/>
    <n v="1279083600"/>
    <b v="0"/>
    <b v="0"/>
    <x v="3"/>
    <x v="3"/>
  </r>
  <r>
    <n v="886"/>
    <x v="865"/>
    <s v="Multi-tiered explicit focus group"/>
    <n v="150600"/>
    <n v="127745"/>
    <n v="84.824037184594957"/>
    <x v="0"/>
    <n v="1825"/>
    <x v="874"/>
    <x v="1"/>
    <s v="USD"/>
    <n v="1282798800"/>
    <n v="1284354000"/>
    <b v="0"/>
    <b v="0"/>
    <x v="7"/>
    <x v="1"/>
  </r>
  <r>
    <n v="887"/>
    <x v="866"/>
    <s v="Multi-layered systematic knowledgebase"/>
    <n v="7800"/>
    <n v="2289"/>
    <n v="29.346153846153843"/>
    <x v="0"/>
    <n v="31"/>
    <x v="875"/>
    <x v="1"/>
    <s v="USD"/>
    <n v="1437109200"/>
    <n v="1441170000"/>
    <b v="0"/>
    <b v="1"/>
    <x v="3"/>
    <x v="3"/>
  </r>
  <r>
    <n v="888"/>
    <x v="867"/>
    <s v="Reverse-engineered uniform knowledge user"/>
    <n v="5800"/>
    <n v="12174"/>
    <n v="209.89655172413794"/>
    <x v="1"/>
    <n v="290"/>
    <x v="876"/>
    <x v="1"/>
    <s v="USD"/>
    <n v="1491886800"/>
    <n v="1493528400"/>
    <b v="0"/>
    <b v="0"/>
    <x v="3"/>
    <x v="3"/>
  </r>
  <r>
    <n v="889"/>
    <x v="868"/>
    <s v="Secured dynamic capacity"/>
    <n v="5600"/>
    <n v="9508"/>
    <n v="169.78571428571431"/>
    <x v="1"/>
    <n v="122"/>
    <x v="877"/>
    <x v="1"/>
    <s v="USD"/>
    <n v="1394600400"/>
    <n v="1395205200"/>
    <b v="0"/>
    <b v="1"/>
    <x v="5"/>
    <x v="1"/>
  </r>
  <r>
    <n v="890"/>
    <x v="869"/>
    <s v="Devolved foreground throughput"/>
    <n v="134400"/>
    <n v="155849"/>
    <n v="115.95907738095239"/>
    <x v="1"/>
    <n v="1470"/>
    <x v="878"/>
    <x v="1"/>
    <s v="USD"/>
    <n v="1561352400"/>
    <n v="1561438800"/>
    <b v="0"/>
    <b v="0"/>
    <x v="7"/>
    <x v="1"/>
  </r>
  <r>
    <n v="891"/>
    <x v="870"/>
    <s v="Synchronized demand-driven infrastructure"/>
    <n v="3000"/>
    <n v="7758"/>
    <n v="258.59999999999997"/>
    <x v="1"/>
    <n v="165"/>
    <x v="879"/>
    <x v="0"/>
    <s v="CAD"/>
    <n v="1322892000"/>
    <n v="1326693600"/>
    <b v="0"/>
    <b v="0"/>
    <x v="4"/>
    <x v="4"/>
  </r>
  <r>
    <n v="892"/>
    <x v="871"/>
    <s v="Realigned discrete structure"/>
    <n v="6000"/>
    <n v="13835"/>
    <n v="230.58333333333331"/>
    <x v="1"/>
    <n v="182"/>
    <x v="880"/>
    <x v="1"/>
    <s v="USD"/>
    <n v="1274418000"/>
    <n v="1277960400"/>
    <b v="0"/>
    <b v="0"/>
    <x v="18"/>
    <x v="5"/>
  </r>
  <r>
    <n v="893"/>
    <x v="872"/>
    <s v="Progressive grid-enabled website"/>
    <n v="8400"/>
    <n v="10770"/>
    <n v="128.21428571428572"/>
    <x v="1"/>
    <n v="199"/>
    <x v="881"/>
    <x v="6"/>
    <s v="EUR"/>
    <n v="1434344400"/>
    <n v="1434690000"/>
    <b v="0"/>
    <b v="1"/>
    <x v="4"/>
    <x v="4"/>
  </r>
  <r>
    <n v="894"/>
    <x v="873"/>
    <s v="Organic cohesive neural-net"/>
    <n v="1700"/>
    <n v="3208"/>
    <n v="188.70588235294116"/>
    <x v="1"/>
    <n v="56"/>
    <x v="882"/>
    <x v="4"/>
    <s v="GBP"/>
    <n v="1373518800"/>
    <n v="1376110800"/>
    <b v="0"/>
    <b v="1"/>
    <x v="19"/>
    <x v="4"/>
  </r>
  <r>
    <n v="895"/>
    <x v="874"/>
    <s v="Integrated demand-driven info-mediaries"/>
    <n v="159800"/>
    <n v="11108"/>
    <n v="6.9511889862327907"/>
    <x v="0"/>
    <n v="107"/>
    <x v="883"/>
    <x v="1"/>
    <s v="USD"/>
    <n v="1517637600"/>
    <n v="1518415200"/>
    <b v="0"/>
    <b v="0"/>
    <x v="3"/>
    <x v="3"/>
  </r>
  <r>
    <n v="896"/>
    <x v="875"/>
    <s v="Reverse-engineered client-server extranet"/>
    <n v="19800"/>
    <n v="153338"/>
    <n v="774.43434343434342"/>
    <x v="1"/>
    <n v="1460"/>
    <x v="884"/>
    <x v="2"/>
    <s v="AUD"/>
    <n v="1310619600"/>
    <n v="1310878800"/>
    <b v="0"/>
    <b v="1"/>
    <x v="0"/>
    <x v="0"/>
  </r>
  <r>
    <n v="897"/>
    <x v="876"/>
    <s v="Organized discrete encoding"/>
    <n v="8800"/>
    <n v="2437"/>
    <n v="27.693181818181817"/>
    <x v="0"/>
    <n v="27"/>
    <x v="885"/>
    <x v="1"/>
    <s v="USD"/>
    <n v="1556427600"/>
    <n v="1556600400"/>
    <b v="0"/>
    <b v="0"/>
    <x v="3"/>
    <x v="3"/>
  </r>
  <r>
    <n v="898"/>
    <x v="877"/>
    <s v="Balanced regional flexibility"/>
    <n v="179100"/>
    <n v="93991"/>
    <n v="52.479620323841424"/>
    <x v="0"/>
    <n v="1221"/>
    <x v="886"/>
    <x v="1"/>
    <s v="USD"/>
    <n v="1576476000"/>
    <n v="1576994400"/>
    <b v="0"/>
    <b v="0"/>
    <x v="4"/>
    <x v="4"/>
  </r>
  <r>
    <n v="899"/>
    <x v="878"/>
    <s v="Implemented multimedia time-frame"/>
    <n v="3100"/>
    <n v="12620"/>
    <n v="407.09677419354841"/>
    <x v="1"/>
    <n v="123"/>
    <x v="887"/>
    <x v="5"/>
    <s v="CHF"/>
    <n v="1381122000"/>
    <n v="1382677200"/>
    <b v="0"/>
    <b v="0"/>
    <x v="17"/>
    <x v="1"/>
  </r>
  <r>
    <n v="900"/>
    <x v="879"/>
    <s v="Enhanced uniform service-desk"/>
    <n v="100"/>
    <n v="2"/>
    <n v="2"/>
    <x v="0"/>
    <n v="1"/>
    <x v="50"/>
    <x v="1"/>
    <s v="USD"/>
    <n v="1411102800"/>
    <n v="1411189200"/>
    <b v="0"/>
    <b v="1"/>
    <x v="2"/>
    <x v="2"/>
  </r>
  <r>
    <n v="901"/>
    <x v="880"/>
    <s v="Versatile bottom-line definition"/>
    <n v="5600"/>
    <n v="8746"/>
    <n v="156.17857142857144"/>
    <x v="1"/>
    <n v="159"/>
    <x v="888"/>
    <x v="1"/>
    <s v="USD"/>
    <n v="1531803600"/>
    <n v="1534654800"/>
    <b v="0"/>
    <b v="1"/>
    <x v="1"/>
    <x v="1"/>
  </r>
  <r>
    <n v="902"/>
    <x v="881"/>
    <s v="Integrated bifurcated software"/>
    <n v="1400"/>
    <n v="3534"/>
    <n v="252.42857142857144"/>
    <x v="1"/>
    <n v="110"/>
    <x v="889"/>
    <x v="1"/>
    <s v="USD"/>
    <n v="1454133600"/>
    <n v="1457762400"/>
    <b v="0"/>
    <b v="0"/>
    <x v="2"/>
    <x v="2"/>
  </r>
  <r>
    <n v="903"/>
    <x v="882"/>
    <s v="Assimilated next generation instruction set"/>
    <n v="41000"/>
    <n v="709"/>
    <n v="1.729268292682927"/>
    <x v="2"/>
    <n v="14"/>
    <x v="890"/>
    <x v="1"/>
    <s v="USD"/>
    <n v="1336194000"/>
    <n v="1337490000"/>
    <b v="0"/>
    <b v="1"/>
    <x v="9"/>
    <x v="5"/>
  </r>
  <r>
    <n v="904"/>
    <x v="883"/>
    <s v="Digitized foreground array"/>
    <n v="6500"/>
    <n v="795"/>
    <n v="12.230769230769232"/>
    <x v="0"/>
    <n v="16"/>
    <x v="891"/>
    <x v="1"/>
    <s v="USD"/>
    <n v="1349326800"/>
    <n v="1349672400"/>
    <b v="0"/>
    <b v="0"/>
    <x v="15"/>
    <x v="5"/>
  </r>
  <r>
    <n v="905"/>
    <x v="884"/>
    <s v="Re-engineered clear-thinking project"/>
    <n v="7900"/>
    <n v="12955"/>
    <n v="163.98734177215189"/>
    <x v="1"/>
    <n v="236"/>
    <x v="892"/>
    <x v="1"/>
    <s v="USD"/>
    <n v="1379566800"/>
    <n v="1379826000"/>
    <b v="0"/>
    <b v="0"/>
    <x v="3"/>
    <x v="3"/>
  </r>
  <r>
    <n v="906"/>
    <x v="885"/>
    <s v="Implemented even-keeled standardization"/>
    <n v="5500"/>
    <n v="8964"/>
    <n v="162.98181818181817"/>
    <x v="1"/>
    <n v="191"/>
    <x v="893"/>
    <x v="1"/>
    <s v="USD"/>
    <n v="1494651600"/>
    <n v="1497762000"/>
    <b v="1"/>
    <b v="1"/>
    <x v="4"/>
    <x v="4"/>
  </r>
  <r>
    <n v="907"/>
    <x v="886"/>
    <s v="Quality-focused asymmetric adapter"/>
    <n v="9100"/>
    <n v="1843"/>
    <n v="20.252747252747252"/>
    <x v="0"/>
    <n v="41"/>
    <x v="894"/>
    <x v="1"/>
    <s v="USD"/>
    <n v="1303880400"/>
    <n v="1304485200"/>
    <b v="0"/>
    <b v="0"/>
    <x v="3"/>
    <x v="3"/>
  </r>
  <r>
    <n v="908"/>
    <x v="887"/>
    <s v="Networked intangible help-desk"/>
    <n v="38200"/>
    <n v="121950"/>
    <n v="319.24083769633506"/>
    <x v="1"/>
    <n v="3934"/>
    <x v="895"/>
    <x v="1"/>
    <s v="USD"/>
    <n v="1335934800"/>
    <n v="1336885200"/>
    <b v="0"/>
    <b v="0"/>
    <x v="11"/>
    <x v="6"/>
  </r>
  <r>
    <n v="909"/>
    <x v="888"/>
    <s v="Synchronized attitude-oriented frame"/>
    <n v="1800"/>
    <n v="8621"/>
    <n v="478.94444444444446"/>
    <x v="1"/>
    <n v="80"/>
    <x v="896"/>
    <x v="0"/>
    <s v="CAD"/>
    <n v="1528088400"/>
    <n v="1530421200"/>
    <b v="0"/>
    <b v="1"/>
    <x v="3"/>
    <x v="3"/>
  </r>
  <r>
    <n v="910"/>
    <x v="889"/>
    <s v="Proactive incremental architecture"/>
    <n v="154500"/>
    <n v="30215"/>
    <n v="19.556634304207122"/>
    <x v="3"/>
    <n v="296"/>
    <x v="897"/>
    <x v="1"/>
    <s v="USD"/>
    <n v="1421906400"/>
    <n v="1421992800"/>
    <b v="0"/>
    <b v="0"/>
    <x v="3"/>
    <x v="3"/>
  </r>
  <r>
    <n v="911"/>
    <x v="890"/>
    <s v="Cloned responsive standardization"/>
    <n v="5800"/>
    <n v="11539"/>
    <n v="198.94827586206895"/>
    <x v="1"/>
    <n v="462"/>
    <x v="898"/>
    <x v="1"/>
    <s v="USD"/>
    <n v="1568005200"/>
    <n v="1568178000"/>
    <b v="1"/>
    <b v="0"/>
    <x v="2"/>
    <x v="2"/>
  </r>
  <r>
    <n v="912"/>
    <x v="891"/>
    <s v="Reduced bifurcated pricing structure"/>
    <n v="1800"/>
    <n v="14310"/>
    <n v="795"/>
    <x v="1"/>
    <n v="179"/>
    <x v="899"/>
    <x v="1"/>
    <s v="USD"/>
    <n v="1346821200"/>
    <n v="1347944400"/>
    <b v="1"/>
    <b v="0"/>
    <x v="6"/>
    <x v="4"/>
  </r>
  <r>
    <n v="913"/>
    <x v="892"/>
    <s v="Re-engineered asymmetric challenge"/>
    <n v="70200"/>
    <n v="35536"/>
    <n v="50.621082621082621"/>
    <x v="0"/>
    <n v="523"/>
    <x v="900"/>
    <x v="2"/>
    <s v="AUD"/>
    <n v="1557637200"/>
    <n v="1558760400"/>
    <b v="0"/>
    <b v="0"/>
    <x v="6"/>
    <x v="4"/>
  </r>
  <r>
    <n v="914"/>
    <x v="893"/>
    <s v="Diverse client-driven conglomeration"/>
    <n v="6400"/>
    <n v="3676"/>
    <n v="57.4375"/>
    <x v="0"/>
    <n v="141"/>
    <x v="901"/>
    <x v="4"/>
    <s v="GBP"/>
    <n v="1375592400"/>
    <n v="1376629200"/>
    <b v="0"/>
    <b v="0"/>
    <x v="3"/>
    <x v="3"/>
  </r>
  <r>
    <n v="915"/>
    <x v="894"/>
    <s v="Configurable upward-trending solution"/>
    <n v="125900"/>
    <n v="195936"/>
    <n v="155.62827640984909"/>
    <x v="1"/>
    <n v="1866"/>
    <x v="902"/>
    <x v="4"/>
    <s v="GBP"/>
    <n v="1503982800"/>
    <n v="1504760400"/>
    <b v="0"/>
    <b v="0"/>
    <x v="19"/>
    <x v="4"/>
  </r>
  <r>
    <n v="916"/>
    <x v="895"/>
    <s v="Persistent bandwidth-monitored framework"/>
    <n v="3700"/>
    <n v="1343"/>
    <n v="36.297297297297298"/>
    <x v="0"/>
    <n v="52"/>
    <x v="903"/>
    <x v="1"/>
    <s v="USD"/>
    <n v="1418882400"/>
    <n v="1419660000"/>
    <b v="0"/>
    <b v="0"/>
    <x v="14"/>
    <x v="7"/>
  </r>
  <r>
    <n v="917"/>
    <x v="896"/>
    <s v="Polarized discrete product"/>
    <n v="3600"/>
    <n v="2097"/>
    <n v="58.25"/>
    <x v="2"/>
    <n v="27"/>
    <x v="904"/>
    <x v="4"/>
    <s v="GBP"/>
    <n v="1309237200"/>
    <n v="1311310800"/>
    <b v="0"/>
    <b v="1"/>
    <x v="12"/>
    <x v="4"/>
  </r>
  <r>
    <n v="918"/>
    <x v="897"/>
    <s v="Seamless dynamic website"/>
    <n v="3800"/>
    <n v="9021"/>
    <n v="237.39473684210526"/>
    <x v="1"/>
    <n v="156"/>
    <x v="905"/>
    <x v="5"/>
    <s v="CHF"/>
    <n v="1343365200"/>
    <n v="1344315600"/>
    <b v="0"/>
    <b v="0"/>
    <x v="15"/>
    <x v="5"/>
  </r>
  <r>
    <n v="919"/>
    <x v="898"/>
    <s v="Extended multimedia firmware"/>
    <n v="35600"/>
    <n v="20915"/>
    <n v="58.75"/>
    <x v="0"/>
    <n v="225"/>
    <x v="906"/>
    <x v="2"/>
    <s v="AUD"/>
    <n v="1507957200"/>
    <n v="1510725600"/>
    <b v="0"/>
    <b v="1"/>
    <x v="3"/>
    <x v="3"/>
  </r>
  <r>
    <n v="920"/>
    <x v="899"/>
    <s v="Versatile directional project"/>
    <n v="5300"/>
    <n v="9676"/>
    <n v="182.56603773584905"/>
    <x v="1"/>
    <n v="255"/>
    <x v="907"/>
    <x v="1"/>
    <s v="USD"/>
    <n v="1549519200"/>
    <n v="1551247200"/>
    <b v="1"/>
    <b v="0"/>
    <x v="10"/>
    <x v="4"/>
  </r>
  <r>
    <n v="921"/>
    <x v="900"/>
    <s v="Profound directional knowledge user"/>
    <n v="160400"/>
    <n v="1210"/>
    <n v="0.75436408977556113"/>
    <x v="0"/>
    <n v="38"/>
    <x v="908"/>
    <x v="1"/>
    <s v="USD"/>
    <n v="1329026400"/>
    <n v="1330236000"/>
    <b v="0"/>
    <b v="0"/>
    <x v="2"/>
    <x v="2"/>
  </r>
  <r>
    <n v="922"/>
    <x v="901"/>
    <s v="Ameliorated logistical capability"/>
    <n v="51400"/>
    <n v="90440"/>
    <n v="175.95330739299609"/>
    <x v="1"/>
    <n v="2261"/>
    <x v="909"/>
    <x v="1"/>
    <s v="USD"/>
    <n v="1544335200"/>
    <n v="1545112800"/>
    <b v="0"/>
    <b v="1"/>
    <x v="21"/>
    <x v="1"/>
  </r>
  <r>
    <n v="923"/>
    <x v="902"/>
    <s v="Sharable discrete definition"/>
    <n v="1700"/>
    <n v="4044"/>
    <n v="237.88235294117646"/>
    <x v="1"/>
    <n v="40"/>
    <x v="910"/>
    <x v="1"/>
    <s v="USD"/>
    <n v="1279083600"/>
    <n v="1279170000"/>
    <b v="0"/>
    <b v="0"/>
    <x v="3"/>
    <x v="3"/>
  </r>
  <r>
    <n v="924"/>
    <x v="903"/>
    <s v="User-friendly next generation core"/>
    <n v="39400"/>
    <n v="192292"/>
    <n v="488.05076142131981"/>
    <x v="1"/>
    <n v="2289"/>
    <x v="911"/>
    <x v="6"/>
    <s v="EUR"/>
    <n v="1572498000"/>
    <n v="1573452000"/>
    <b v="0"/>
    <b v="0"/>
    <x v="3"/>
    <x v="3"/>
  </r>
  <r>
    <n v="925"/>
    <x v="904"/>
    <s v="Profit-focused empowering system engine"/>
    <n v="3000"/>
    <n v="6722"/>
    <n v="224.06666666666669"/>
    <x v="1"/>
    <n v="65"/>
    <x v="912"/>
    <x v="1"/>
    <s v="USD"/>
    <n v="1506056400"/>
    <n v="1507093200"/>
    <b v="0"/>
    <b v="0"/>
    <x v="3"/>
    <x v="3"/>
  </r>
  <r>
    <n v="926"/>
    <x v="905"/>
    <s v="Synchronized cohesive encoding"/>
    <n v="8700"/>
    <n v="1577"/>
    <n v="18.126436781609197"/>
    <x v="0"/>
    <n v="15"/>
    <x v="913"/>
    <x v="1"/>
    <s v="USD"/>
    <n v="1463029200"/>
    <n v="1463374800"/>
    <b v="0"/>
    <b v="0"/>
    <x v="0"/>
    <x v="0"/>
  </r>
  <r>
    <n v="927"/>
    <x v="906"/>
    <s v="Synergistic dynamic utilization"/>
    <n v="7200"/>
    <n v="3301"/>
    <n v="45.847222222222221"/>
    <x v="0"/>
    <n v="37"/>
    <x v="914"/>
    <x v="1"/>
    <s v="USD"/>
    <n v="1342069200"/>
    <n v="1344574800"/>
    <b v="0"/>
    <b v="0"/>
    <x v="3"/>
    <x v="3"/>
  </r>
  <r>
    <n v="928"/>
    <x v="907"/>
    <s v="Triple-buffered bi-directional model"/>
    <n v="167400"/>
    <n v="196386"/>
    <n v="117.31541218637993"/>
    <x v="1"/>
    <n v="3777"/>
    <x v="915"/>
    <x v="6"/>
    <s v="EUR"/>
    <n v="1388296800"/>
    <n v="1389074400"/>
    <b v="0"/>
    <b v="0"/>
    <x v="2"/>
    <x v="2"/>
  </r>
  <r>
    <n v="929"/>
    <x v="908"/>
    <s v="Polarized tertiary function"/>
    <n v="5500"/>
    <n v="11952"/>
    <n v="217.30909090909088"/>
    <x v="1"/>
    <n v="184"/>
    <x v="916"/>
    <x v="4"/>
    <s v="GBP"/>
    <n v="1493787600"/>
    <n v="1494997200"/>
    <b v="0"/>
    <b v="0"/>
    <x v="3"/>
    <x v="3"/>
  </r>
  <r>
    <n v="930"/>
    <x v="909"/>
    <s v="Configurable fault-tolerant structure"/>
    <n v="3500"/>
    <n v="3930"/>
    <n v="112.28571428571428"/>
    <x v="1"/>
    <n v="85"/>
    <x v="917"/>
    <x v="1"/>
    <s v="USD"/>
    <n v="1424844000"/>
    <n v="1425448800"/>
    <b v="0"/>
    <b v="1"/>
    <x v="3"/>
    <x v="3"/>
  </r>
  <r>
    <n v="931"/>
    <x v="910"/>
    <s v="Digitized 24/7 budgetary management"/>
    <n v="7900"/>
    <n v="5729"/>
    <n v="72.51898734177216"/>
    <x v="0"/>
    <n v="112"/>
    <x v="918"/>
    <x v="1"/>
    <s v="USD"/>
    <n v="1403931600"/>
    <n v="1404104400"/>
    <b v="0"/>
    <b v="1"/>
    <x v="3"/>
    <x v="3"/>
  </r>
  <r>
    <n v="932"/>
    <x v="911"/>
    <s v="Stand-alone zero tolerance algorithm"/>
    <n v="2300"/>
    <n v="4883"/>
    <n v="212.30434782608697"/>
    <x v="1"/>
    <n v="144"/>
    <x v="919"/>
    <x v="1"/>
    <s v="USD"/>
    <n v="1394514000"/>
    <n v="1394773200"/>
    <b v="0"/>
    <b v="0"/>
    <x v="1"/>
    <x v="1"/>
  </r>
  <r>
    <n v="933"/>
    <x v="912"/>
    <s v="Implemented tangible support"/>
    <n v="73000"/>
    <n v="175015"/>
    <n v="239.74657534246577"/>
    <x v="1"/>
    <n v="1902"/>
    <x v="920"/>
    <x v="1"/>
    <s v="USD"/>
    <n v="1365397200"/>
    <n v="1366520400"/>
    <b v="0"/>
    <b v="0"/>
    <x v="3"/>
    <x v="3"/>
  </r>
  <r>
    <n v="934"/>
    <x v="913"/>
    <s v="Reactive radical framework"/>
    <n v="6200"/>
    <n v="11280"/>
    <n v="181.93548387096774"/>
    <x v="1"/>
    <n v="105"/>
    <x v="921"/>
    <x v="1"/>
    <s v="USD"/>
    <n v="1456120800"/>
    <n v="1456639200"/>
    <b v="0"/>
    <b v="0"/>
    <x v="3"/>
    <x v="3"/>
  </r>
  <r>
    <n v="935"/>
    <x v="914"/>
    <s v="Object-based full-range knowledge user"/>
    <n v="6100"/>
    <n v="10012"/>
    <n v="164.13114754098362"/>
    <x v="1"/>
    <n v="132"/>
    <x v="922"/>
    <x v="1"/>
    <s v="USD"/>
    <n v="1437714000"/>
    <n v="1438318800"/>
    <b v="0"/>
    <b v="0"/>
    <x v="3"/>
    <x v="3"/>
  </r>
  <r>
    <n v="936"/>
    <x v="591"/>
    <s v="Enhanced composite contingency"/>
    <n v="103200"/>
    <n v="1690"/>
    <n v="1.6375968992248062"/>
    <x v="0"/>
    <n v="21"/>
    <x v="923"/>
    <x v="1"/>
    <s v="USD"/>
    <n v="1563771600"/>
    <n v="1564030800"/>
    <b v="1"/>
    <b v="0"/>
    <x v="3"/>
    <x v="3"/>
  </r>
  <r>
    <n v="937"/>
    <x v="915"/>
    <s v="Cloned fresh-thinking model"/>
    <n v="171000"/>
    <n v="84891"/>
    <n v="49.64385964912281"/>
    <x v="3"/>
    <n v="976"/>
    <x v="924"/>
    <x v="1"/>
    <s v="USD"/>
    <n v="1448517600"/>
    <n v="1449295200"/>
    <b v="0"/>
    <b v="0"/>
    <x v="4"/>
    <x v="4"/>
  </r>
  <r>
    <n v="938"/>
    <x v="916"/>
    <s v="Total dedicated benchmark"/>
    <n v="9200"/>
    <n v="10093"/>
    <n v="109.70652173913042"/>
    <x v="1"/>
    <n v="96"/>
    <x v="925"/>
    <x v="1"/>
    <s v="USD"/>
    <n v="1528779600"/>
    <n v="1531890000"/>
    <b v="0"/>
    <b v="1"/>
    <x v="13"/>
    <x v="5"/>
  </r>
  <r>
    <n v="939"/>
    <x v="917"/>
    <s v="Streamlined human-resource Graphic Interface"/>
    <n v="7800"/>
    <n v="3839"/>
    <n v="49.217948717948715"/>
    <x v="0"/>
    <n v="67"/>
    <x v="926"/>
    <x v="1"/>
    <s v="USD"/>
    <n v="1304744400"/>
    <n v="1306213200"/>
    <b v="0"/>
    <b v="1"/>
    <x v="11"/>
    <x v="6"/>
  </r>
  <r>
    <n v="940"/>
    <x v="918"/>
    <s v="Upgradable analyzing core"/>
    <n v="9900"/>
    <n v="6161"/>
    <n v="62.232323232323225"/>
    <x v="2"/>
    <n v="66"/>
    <x v="927"/>
    <x v="0"/>
    <s v="CAD"/>
    <n v="1354341600"/>
    <n v="1356242400"/>
    <b v="0"/>
    <b v="0"/>
    <x v="2"/>
    <x v="2"/>
  </r>
  <r>
    <n v="941"/>
    <x v="919"/>
    <s v="Profound exuding pricing structure"/>
    <n v="43000"/>
    <n v="5615"/>
    <n v="13.05813953488372"/>
    <x v="0"/>
    <n v="78"/>
    <x v="928"/>
    <x v="1"/>
    <s v="USD"/>
    <n v="1294552800"/>
    <n v="1297576800"/>
    <b v="1"/>
    <b v="0"/>
    <x v="3"/>
    <x v="3"/>
  </r>
  <r>
    <n v="942"/>
    <x v="916"/>
    <s v="Horizontal optimizing model"/>
    <n v="9600"/>
    <n v="6205"/>
    <n v="64.635416666666671"/>
    <x v="0"/>
    <n v="67"/>
    <x v="929"/>
    <x v="2"/>
    <s v="AUD"/>
    <n v="1295935200"/>
    <n v="1296194400"/>
    <b v="0"/>
    <b v="0"/>
    <x v="3"/>
    <x v="3"/>
  </r>
  <r>
    <n v="943"/>
    <x v="920"/>
    <s v="Synchronized fault-tolerant algorithm"/>
    <n v="7500"/>
    <n v="11969"/>
    <n v="159.58666666666667"/>
    <x v="1"/>
    <n v="114"/>
    <x v="930"/>
    <x v="1"/>
    <s v="USD"/>
    <n v="1411534800"/>
    <n v="1414558800"/>
    <b v="0"/>
    <b v="0"/>
    <x v="0"/>
    <x v="0"/>
  </r>
  <r>
    <n v="944"/>
    <x v="921"/>
    <s v="Streamlined 5thgeneration intranet"/>
    <n v="10000"/>
    <n v="8142"/>
    <n v="81.42"/>
    <x v="0"/>
    <n v="263"/>
    <x v="931"/>
    <x v="2"/>
    <s v="AUD"/>
    <n v="1486706400"/>
    <n v="1488348000"/>
    <b v="0"/>
    <b v="0"/>
    <x v="14"/>
    <x v="7"/>
  </r>
  <r>
    <n v="945"/>
    <x v="922"/>
    <s v="Cross-group clear-thinking task-force"/>
    <n v="172000"/>
    <n v="55805"/>
    <n v="32.444767441860463"/>
    <x v="0"/>
    <n v="1691"/>
    <x v="932"/>
    <x v="1"/>
    <s v="USD"/>
    <n v="1333602000"/>
    <n v="1334898000"/>
    <b v="1"/>
    <b v="0"/>
    <x v="14"/>
    <x v="7"/>
  </r>
  <r>
    <n v="946"/>
    <x v="923"/>
    <s v="Public-key bandwidth-monitored intranet"/>
    <n v="153700"/>
    <n v="15238"/>
    <n v="9.9141184124918666"/>
    <x v="0"/>
    <n v="181"/>
    <x v="933"/>
    <x v="1"/>
    <s v="USD"/>
    <n v="1308200400"/>
    <n v="1308373200"/>
    <b v="0"/>
    <b v="0"/>
    <x v="3"/>
    <x v="3"/>
  </r>
  <r>
    <n v="947"/>
    <x v="924"/>
    <s v="Upgradable clear-thinking hardware"/>
    <n v="3600"/>
    <n v="961"/>
    <n v="26.694444444444443"/>
    <x v="0"/>
    <n v="13"/>
    <x v="934"/>
    <x v="1"/>
    <s v="USD"/>
    <n v="1411707600"/>
    <n v="1412312400"/>
    <b v="0"/>
    <b v="0"/>
    <x v="3"/>
    <x v="3"/>
  </r>
  <r>
    <n v="948"/>
    <x v="925"/>
    <s v="Integrated holistic paradigm"/>
    <n v="9400"/>
    <n v="5918"/>
    <n v="62.957446808510639"/>
    <x v="3"/>
    <n v="160"/>
    <x v="935"/>
    <x v="1"/>
    <s v="USD"/>
    <n v="1418364000"/>
    <n v="1419228000"/>
    <b v="1"/>
    <b v="1"/>
    <x v="4"/>
    <x v="4"/>
  </r>
  <r>
    <n v="949"/>
    <x v="926"/>
    <s v="Seamless clear-thinking conglomeration"/>
    <n v="5900"/>
    <n v="9520"/>
    <n v="161.35593220338984"/>
    <x v="1"/>
    <n v="203"/>
    <x v="936"/>
    <x v="1"/>
    <s v="USD"/>
    <n v="1429333200"/>
    <n v="1430974800"/>
    <b v="0"/>
    <b v="0"/>
    <x v="2"/>
    <x v="2"/>
  </r>
  <r>
    <n v="950"/>
    <x v="927"/>
    <s v="Persistent content-based methodology"/>
    <n v="100"/>
    <n v="5"/>
    <n v="5"/>
    <x v="0"/>
    <n v="1"/>
    <x v="298"/>
    <x v="1"/>
    <s v="USD"/>
    <n v="1555390800"/>
    <n v="1555822800"/>
    <b v="0"/>
    <b v="1"/>
    <x v="3"/>
    <x v="3"/>
  </r>
  <r>
    <n v="951"/>
    <x v="928"/>
    <s v="Re-engineered 24hour matrix"/>
    <n v="14500"/>
    <n v="159056"/>
    <n v="1096.9379310344827"/>
    <x v="1"/>
    <n v="1559"/>
    <x v="937"/>
    <x v="1"/>
    <s v="USD"/>
    <n v="1482732000"/>
    <n v="1482818400"/>
    <b v="0"/>
    <b v="1"/>
    <x v="1"/>
    <x v="1"/>
  </r>
  <r>
    <n v="952"/>
    <x v="929"/>
    <s v="Virtual multi-tasking core"/>
    <n v="145500"/>
    <n v="101987"/>
    <n v="70.094158075601371"/>
    <x v="3"/>
    <n v="2266"/>
    <x v="938"/>
    <x v="1"/>
    <s v="USD"/>
    <n v="1470718800"/>
    <n v="1471928400"/>
    <b v="0"/>
    <b v="0"/>
    <x v="4"/>
    <x v="4"/>
  </r>
  <r>
    <n v="953"/>
    <x v="930"/>
    <s v="Streamlined fault-tolerant conglomeration"/>
    <n v="3300"/>
    <n v="1980"/>
    <n v="60"/>
    <x v="0"/>
    <n v="21"/>
    <x v="939"/>
    <x v="1"/>
    <s v="USD"/>
    <n v="1450591200"/>
    <n v="1453701600"/>
    <b v="0"/>
    <b v="1"/>
    <x v="22"/>
    <x v="4"/>
  </r>
  <r>
    <n v="954"/>
    <x v="931"/>
    <s v="Enterprise-wide client-driven policy"/>
    <n v="42600"/>
    <n v="156384"/>
    <n v="367.0985915492958"/>
    <x v="1"/>
    <n v="1548"/>
    <x v="940"/>
    <x v="2"/>
    <s v="AUD"/>
    <n v="1348290000"/>
    <n v="1350363600"/>
    <b v="0"/>
    <b v="0"/>
    <x v="2"/>
    <x v="2"/>
  </r>
  <r>
    <n v="955"/>
    <x v="932"/>
    <s v="Function-based next generation emulation"/>
    <n v="700"/>
    <n v="7763"/>
    <n v="1109"/>
    <x v="1"/>
    <n v="80"/>
    <x v="941"/>
    <x v="1"/>
    <s v="USD"/>
    <n v="1353823200"/>
    <n v="1353996000"/>
    <b v="0"/>
    <b v="0"/>
    <x v="3"/>
    <x v="3"/>
  </r>
  <r>
    <n v="956"/>
    <x v="933"/>
    <s v="Re-engineered composite focus group"/>
    <n v="187600"/>
    <n v="35698"/>
    <n v="19.028784648187631"/>
    <x v="0"/>
    <n v="830"/>
    <x v="942"/>
    <x v="1"/>
    <s v="USD"/>
    <n v="1450764000"/>
    <n v="1451109600"/>
    <b v="0"/>
    <b v="0"/>
    <x v="22"/>
    <x v="4"/>
  </r>
  <r>
    <n v="957"/>
    <x v="934"/>
    <s v="Profound mission-critical function"/>
    <n v="9800"/>
    <n v="12434"/>
    <n v="126.87755102040816"/>
    <x v="1"/>
    <n v="131"/>
    <x v="943"/>
    <x v="1"/>
    <s v="USD"/>
    <n v="1329372000"/>
    <n v="1329631200"/>
    <b v="0"/>
    <b v="0"/>
    <x v="3"/>
    <x v="3"/>
  </r>
  <r>
    <n v="958"/>
    <x v="935"/>
    <s v="De-engineered zero-defect open system"/>
    <n v="1100"/>
    <n v="8081"/>
    <n v="734.63636363636363"/>
    <x v="1"/>
    <n v="112"/>
    <x v="944"/>
    <x v="1"/>
    <s v="USD"/>
    <n v="1277096400"/>
    <n v="1278997200"/>
    <b v="0"/>
    <b v="0"/>
    <x v="10"/>
    <x v="4"/>
  </r>
  <r>
    <n v="959"/>
    <x v="936"/>
    <s v="Operative hybrid utilization"/>
    <n v="145000"/>
    <n v="6631"/>
    <n v="4.5731034482758623"/>
    <x v="0"/>
    <n v="130"/>
    <x v="945"/>
    <x v="1"/>
    <s v="USD"/>
    <n v="1277701200"/>
    <n v="1280120400"/>
    <b v="0"/>
    <b v="0"/>
    <x v="18"/>
    <x v="5"/>
  </r>
  <r>
    <n v="960"/>
    <x v="937"/>
    <s v="Function-based interactive matrix"/>
    <n v="5500"/>
    <n v="4678"/>
    <n v="85.054545454545448"/>
    <x v="0"/>
    <n v="55"/>
    <x v="946"/>
    <x v="1"/>
    <s v="USD"/>
    <n v="1454911200"/>
    <n v="1458104400"/>
    <b v="0"/>
    <b v="0"/>
    <x v="2"/>
    <x v="2"/>
  </r>
  <r>
    <n v="961"/>
    <x v="938"/>
    <s v="Optimized content-based collaboration"/>
    <n v="5700"/>
    <n v="6800"/>
    <n v="119.29824561403508"/>
    <x v="1"/>
    <n v="155"/>
    <x v="947"/>
    <x v="1"/>
    <s v="USD"/>
    <n v="1297922400"/>
    <n v="1298268000"/>
    <b v="0"/>
    <b v="0"/>
    <x v="18"/>
    <x v="5"/>
  </r>
  <r>
    <n v="962"/>
    <x v="939"/>
    <s v="User-centric cohesive policy"/>
    <n v="3600"/>
    <n v="10657"/>
    <n v="296.02777777777777"/>
    <x v="1"/>
    <n v="266"/>
    <x v="948"/>
    <x v="1"/>
    <s v="USD"/>
    <n v="1384408800"/>
    <n v="1386223200"/>
    <b v="0"/>
    <b v="0"/>
    <x v="0"/>
    <x v="0"/>
  </r>
  <r>
    <n v="963"/>
    <x v="940"/>
    <s v="Ergonomic methodical hub"/>
    <n v="5900"/>
    <n v="4997"/>
    <n v="84.694915254237287"/>
    <x v="0"/>
    <n v="114"/>
    <x v="949"/>
    <x v="6"/>
    <s v="EUR"/>
    <n v="1299304800"/>
    <n v="1299823200"/>
    <b v="0"/>
    <b v="1"/>
    <x v="14"/>
    <x v="7"/>
  </r>
  <r>
    <n v="964"/>
    <x v="941"/>
    <s v="Devolved disintermediate encryption"/>
    <n v="3700"/>
    <n v="13164"/>
    <n v="355.7837837837838"/>
    <x v="1"/>
    <n v="155"/>
    <x v="950"/>
    <x v="1"/>
    <s v="USD"/>
    <n v="1431320400"/>
    <n v="1431752400"/>
    <b v="0"/>
    <b v="0"/>
    <x v="3"/>
    <x v="3"/>
  </r>
  <r>
    <n v="965"/>
    <x v="942"/>
    <s v="Phased clear-thinking policy"/>
    <n v="2200"/>
    <n v="8501"/>
    <n v="386.40909090909093"/>
    <x v="1"/>
    <n v="207"/>
    <x v="951"/>
    <x v="4"/>
    <s v="GBP"/>
    <n v="1264399200"/>
    <n v="1267855200"/>
    <b v="0"/>
    <b v="0"/>
    <x v="1"/>
    <x v="1"/>
  </r>
  <r>
    <n v="966"/>
    <x v="411"/>
    <s v="Seamless solution-oriented capacity"/>
    <n v="1700"/>
    <n v="13468"/>
    <n v="792.23529411764707"/>
    <x v="1"/>
    <n v="245"/>
    <x v="952"/>
    <x v="1"/>
    <s v="USD"/>
    <n v="1497502800"/>
    <n v="1497675600"/>
    <b v="0"/>
    <b v="0"/>
    <x v="3"/>
    <x v="3"/>
  </r>
  <r>
    <n v="967"/>
    <x v="943"/>
    <s v="Organized human-resource attitude"/>
    <n v="88400"/>
    <n v="121138"/>
    <n v="137.03393665158373"/>
    <x v="1"/>
    <n v="1573"/>
    <x v="953"/>
    <x v="1"/>
    <s v="USD"/>
    <n v="1333688400"/>
    <n v="1336885200"/>
    <b v="0"/>
    <b v="0"/>
    <x v="21"/>
    <x v="1"/>
  </r>
  <r>
    <n v="968"/>
    <x v="944"/>
    <s v="Open-architected disintermediate budgetary management"/>
    <n v="2400"/>
    <n v="8117"/>
    <n v="338.20833333333337"/>
    <x v="1"/>
    <n v="114"/>
    <x v="954"/>
    <x v="1"/>
    <s v="USD"/>
    <n v="1293861600"/>
    <n v="1295157600"/>
    <b v="0"/>
    <b v="0"/>
    <x v="0"/>
    <x v="0"/>
  </r>
  <r>
    <n v="969"/>
    <x v="945"/>
    <s v="Multi-lateral radical solution"/>
    <n v="7900"/>
    <n v="8550"/>
    <n v="108.22784810126582"/>
    <x v="1"/>
    <n v="93"/>
    <x v="955"/>
    <x v="1"/>
    <s v="USD"/>
    <n v="1576994400"/>
    <n v="1577599200"/>
    <b v="0"/>
    <b v="0"/>
    <x v="3"/>
    <x v="3"/>
  </r>
  <r>
    <n v="970"/>
    <x v="946"/>
    <s v="Inverse context-sensitive info-mediaries"/>
    <n v="94900"/>
    <n v="57659"/>
    <n v="60.757639620653315"/>
    <x v="0"/>
    <n v="594"/>
    <x v="956"/>
    <x v="1"/>
    <s v="USD"/>
    <n v="1304917200"/>
    <n v="1305003600"/>
    <b v="0"/>
    <b v="0"/>
    <x v="3"/>
    <x v="3"/>
  </r>
  <r>
    <n v="971"/>
    <x v="947"/>
    <s v="Versatile neutral workforce"/>
    <n v="5100"/>
    <n v="1414"/>
    <n v="27.725490196078432"/>
    <x v="0"/>
    <n v="24"/>
    <x v="957"/>
    <x v="1"/>
    <s v="USD"/>
    <n v="1381208400"/>
    <n v="1381726800"/>
    <b v="0"/>
    <b v="0"/>
    <x v="19"/>
    <x v="4"/>
  </r>
  <r>
    <n v="972"/>
    <x v="948"/>
    <s v="Multi-tiered systematic knowledge user"/>
    <n v="42700"/>
    <n v="97524"/>
    <n v="228.3934426229508"/>
    <x v="1"/>
    <n v="1681"/>
    <x v="958"/>
    <x v="1"/>
    <s v="USD"/>
    <n v="1401685200"/>
    <n v="1402462800"/>
    <b v="0"/>
    <b v="1"/>
    <x v="2"/>
    <x v="2"/>
  </r>
  <r>
    <n v="973"/>
    <x v="949"/>
    <s v="Programmable multi-state algorithm"/>
    <n v="121100"/>
    <n v="26176"/>
    <n v="21.615194054500414"/>
    <x v="0"/>
    <n v="252"/>
    <x v="959"/>
    <x v="1"/>
    <s v="USD"/>
    <n v="1291960800"/>
    <n v="1292133600"/>
    <b v="0"/>
    <b v="1"/>
    <x v="3"/>
    <x v="3"/>
  </r>
  <r>
    <n v="974"/>
    <x v="950"/>
    <s v="Multi-channeled reciprocal interface"/>
    <n v="800"/>
    <n v="2991"/>
    <n v="373.875"/>
    <x v="1"/>
    <n v="32"/>
    <x v="960"/>
    <x v="1"/>
    <s v="USD"/>
    <n v="1368853200"/>
    <n v="1368939600"/>
    <b v="0"/>
    <b v="0"/>
    <x v="7"/>
    <x v="1"/>
  </r>
  <r>
    <n v="975"/>
    <x v="951"/>
    <s v="Right-sized maximized migration"/>
    <n v="5400"/>
    <n v="8366"/>
    <n v="154.92592592592592"/>
    <x v="1"/>
    <n v="135"/>
    <x v="961"/>
    <x v="1"/>
    <s v="USD"/>
    <n v="1448776800"/>
    <n v="1452146400"/>
    <b v="0"/>
    <b v="1"/>
    <x v="3"/>
    <x v="3"/>
  </r>
  <r>
    <n v="976"/>
    <x v="952"/>
    <s v="Self-enabling value-added artificial intelligence"/>
    <n v="4000"/>
    <n v="12886"/>
    <n v="322.14999999999998"/>
    <x v="1"/>
    <n v="140"/>
    <x v="962"/>
    <x v="1"/>
    <s v="USD"/>
    <n v="1296194400"/>
    <n v="1296712800"/>
    <b v="0"/>
    <b v="1"/>
    <x v="3"/>
    <x v="3"/>
  </r>
  <r>
    <n v="977"/>
    <x v="597"/>
    <s v="Vision-oriented interactive solution"/>
    <n v="7000"/>
    <n v="5177"/>
    <n v="73.957142857142856"/>
    <x v="0"/>
    <n v="67"/>
    <x v="963"/>
    <x v="1"/>
    <s v="USD"/>
    <n v="1517983200"/>
    <n v="1520748000"/>
    <b v="0"/>
    <b v="0"/>
    <x v="0"/>
    <x v="0"/>
  </r>
  <r>
    <n v="978"/>
    <x v="953"/>
    <s v="Fundamental user-facing productivity"/>
    <n v="1000"/>
    <n v="8641"/>
    <n v="864.1"/>
    <x v="1"/>
    <n v="92"/>
    <x v="964"/>
    <x v="1"/>
    <s v="USD"/>
    <n v="1478930400"/>
    <n v="1480831200"/>
    <b v="0"/>
    <b v="0"/>
    <x v="11"/>
    <x v="6"/>
  </r>
  <r>
    <n v="979"/>
    <x v="954"/>
    <s v="Innovative well-modulated capability"/>
    <n v="60200"/>
    <n v="86244"/>
    <n v="143.26245847176079"/>
    <x v="1"/>
    <n v="1015"/>
    <x v="965"/>
    <x v="4"/>
    <s v="GBP"/>
    <n v="1426395600"/>
    <n v="1426914000"/>
    <b v="0"/>
    <b v="0"/>
    <x v="3"/>
    <x v="3"/>
  </r>
  <r>
    <n v="980"/>
    <x v="955"/>
    <s v="Universal fault-tolerant orchestration"/>
    <n v="195200"/>
    <n v="78630"/>
    <n v="40.281762295081968"/>
    <x v="0"/>
    <n v="742"/>
    <x v="966"/>
    <x v="1"/>
    <s v="USD"/>
    <n v="1446181200"/>
    <n v="1446616800"/>
    <b v="1"/>
    <b v="0"/>
    <x v="9"/>
    <x v="5"/>
  </r>
  <r>
    <n v="981"/>
    <x v="956"/>
    <s v="Grass-roots executive synergy"/>
    <n v="6700"/>
    <n v="11941"/>
    <n v="178.22388059701493"/>
    <x v="1"/>
    <n v="323"/>
    <x v="967"/>
    <x v="1"/>
    <s v="USD"/>
    <n v="1514181600"/>
    <n v="1517032800"/>
    <b v="0"/>
    <b v="0"/>
    <x v="2"/>
    <x v="2"/>
  </r>
  <r>
    <n v="982"/>
    <x v="957"/>
    <s v="Multi-layered optimal application"/>
    <n v="7200"/>
    <n v="6115"/>
    <n v="84.930555555555557"/>
    <x v="0"/>
    <n v="75"/>
    <x v="968"/>
    <x v="1"/>
    <s v="USD"/>
    <n v="1311051600"/>
    <n v="1311224400"/>
    <b v="0"/>
    <b v="1"/>
    <x v="4"/>
    <x v="4"/>
  </r>
  <r>
    <n v="983"/>
    <x v="958"/>
    <s v="Business-focused full-range core"/>
    <n v="129100"/>
    <n v="188404"/>
    <n v="145.93648334624322"/>
    <x v="1"/>
    <n v="2326"/>
    <x v="969"/>
    <x v="1"/>
    <s v="USD"/>
    <n v="1564894800"/>
    <n v="1566190800"/>
    <b v="0"/>
    <b v="0"/>
    <x v="4"/>
    <x v="4"/>
  </r>
  <r>
    <n v="984"/>
    <x v="959"/>
    <s v="Exclusive system-worthy Graphic Interface"/>
    <n v="6500"/>
    <n v="9910"/>
    <n v="152.46153846153848"/>
    <x v="1"/>
    <n v="381"/>
    <x v="970"/>
    <x v="1"/>
    <s v="USD"/>
    <n v="1567918800"/>
    <n v="1570165200"/>
    <b v="0"/>
    <b v="0"/>
    <x v="3"/>
    <x v="3"/>
  </r>
  <r>
    <n v="985"/>
    <x v="960"/>
    <s v="Enhanced optimal ability"/>
    <n v="170600"/>
    <n v="114523"/>
    <n v="67.129542790152414"/>
    <x v="0"/>
    <n v="4405"/>
    <x v="971"/>
    <x v="1"/>
    <s v="USD"/>
    <n v="1386309600"/>
    <n v="1388556000"/>
    <b v="0"/>
    <b v="1"/>
    <x v="1"/>
    <x v="1"/>
  </r>
  <r>
    <n v="986"/>
    <x v="961"/>
    <s v="Optional zero administration neural-net"/>
    <n v="7800"/>
    <n v="3144"/>
    <n v="40.307692307692307"/>
    <x v="0"/>
    <n v="92"/>
    <x v="972"/>
    <x v="1"/>
    <s v="USD"/>
    <n v="1301979600"/>
    <n v="1303189200"/>
    <b v="0"/>
    <b v="0"/>
    <x v="1"/>
    <x v="1"/>
  </r>
  <r>
    <n v="987"/>
    <x v="962"/>
    <s v="Ameliorated foreground focus group"/>
    <n v="6200"/>
    <n v="13441"/>
    <n v="216.79032258064518"/>
    <x v="1"/>
    <n v="480"/>
    <x v="973"/>
    <x v="1"/>
    <s v="USD"/>
    <n v="1493269200"/>
    <n v="1494478800"/>
    <b v="0"/>
    <b v="0"/>
    <x v="4"/>
    <x v="4"/>
  </r>
  <r>
    <n v="988"/>
    <x v="963"/>
    <s v="Triple-buffered multi-tasking matrices"/>
    <n v="9400"/>
    <n v="4899"/>
    <n v="52.117021276595743"/>
    <x v="0"/>
    <n v="64"/>
    <x v="974"/>
    <x v="1"/>
    <s v="USD"/>
    <n v="1478930400"/>
    <n v="1480744800"/>
    <b v="0"/>
    <b v="0"/>
    <x v="15"/>
    <x v="5"/>
  </r>
  <r>
    <n v="989"/>
    <x v="964"/>
    <s v="Versatile dedicated migration"/>
    <n v="2400"/>
    <n v="11990"/>
    <n v="499.58333333333337"/>
    <x v="1"/>
    <n v="226"/>
    <x v="975"/>
    <x v="1"/>
    <s v="USD"/>
    <n v="1555390800"/>
    <n v="1555822800"/>
    <b v="0"/>
    <b v="0"/>
    <x v="18"/>
    <x v="5"/>
  </r>
  <r>
    <n v="990"/>
    <x v="965"/>
    <s v="Devolved foreground customer loyalty"/>
    <n v="7800"/>
    <n v="6839"/>
    <n v="87.679487179487182"/>
    <x v="0"/>
    <n v="64"/>
    <x v="976"/>
    <x v="1"/>
    <s v="USD"/>
    <n v="1456984800"/>
    <n v="1458882000"/>
    <b v="0"/>
    <b v="1"/>
    <x v="6"/>
    <x v="4"/>
  </r>
  <r>
    <n v="991"/>
    <x v="509"/>
    <s v="Reduced reciprocal focus group"/>
    <n v="9800"/>
    <n v="11091"/>
    <n v="113.17346938775511"/>
    <x v="1"/>
    <n v="241"/>
    <x v="977"/>
    <x v="1"/>
    <s v="USD"/>
    <n v="1411621200"/>
    <n v="1411966800"/>
    <b v="0"/>
    <b v="1"/>
    <x v="1"/>
    <x v="1"/>
  </r>
  <r>
    <n v="992"/>
    <x v="966"/>
    <s v="Networked global migration"/>
    <n v="3100"/>
    <n v="13223"/>
    <n v="426.54838709677421"/>
    <x v="1"/>
    <n v="132"/>
    <x v="978"/>
    <x v="1"/>
    <s v="USD"/>
    <n v="1525669200"/>
    <n v="1526878800"/>
    <b v="0"/>
    <b v="1"/>
    <x v="6"/>
    <x v="4"/>
  </r>
  <r>
    <n v="993"/>
    <x v="967"/>
    <s v="De-engineered even-keeled definition"/>
    <n v="9800"/>
    <n v="7608"/>
    <n v="77.632653061224488"/>
    <x v="3"/>
    <n v="75"/>
    <x v="979"/>
    <x v="6"/>
    <s v="EUR"/>
    <n v="1450936800"/>
    <n v="1452405600"/>
    <b v="0"/>
    <b v="1"/>
    <x v="14"/>
    <x v="7"/>
  </r>
  <r>
    <n v="994"/>
    <x v="968"/>
    <s v="Implemented bi-directional flexibility"/>
    <n v="141100"/>
    <n v="74073"/>
    <n v="52.496810772501767"/>
    <x v="0"/>
    <n v="842"/>
    <x v="980"/>
    <x v="1"/>
    <s v="USD"/>
    <n v="1413522000"/>
    <n v="1414040400"/>
    <b v="0"/>
    <b v="1"/>
    <x v="18"/>
    <x v="5"/>
  </r>
  <r>
    <n v="995"/>
    <x v="969"/>
    <s v="Vision-oriented scalable definition"/>
    <n v="97300"/>
    <n v="153216"/>
    <n v="157.46762589928059"/>
    <x v="1"/>
    <n v="2043"/>
    <x v="981"/>
    <x v="1"/>
    <s v="USD"/>
    <n v="1541307600"/>
    <n v="1543816800"/>
    <b v="0"/>
    <b v="1"/>
    <x v="0"/>
    <x v="0"/>
  </r>
  <r>
    <n v="996"/>
    <x v="970"/>
    <s v="Future-proofed upward-trending migration"/>
    <n v="6600"/>
    <n v="4814"/>
    <n v="72.939393939393938"/>
    <x v="0"/>
    <n v="112"/>
    <x v="982"/>
    <x v="1"/>
    <s v="USD"/>
    <n v="1357106400"/>
    <n v="1359698400"/>
    <b v="0"/>
    <b v="0"/>
    <x v="3"/>
    <x v="3"/>
  </r>
  <r>
    <n v="997"/>
    <x v="971"/>
    <s v="Right-sized full-range throughput"/>
    <n v="7600"/>
    <n v="4603"/>
    <n v="60.565789473684205"/>
    <x v="3"/>
    <n v="139"/>
    <x v="983"/>
    <x v="6"/>
    <s v="EUR"/>
    <n v="1390197600"/>
    <n v="1390629600"/>
    <b v="0"/>
    <b v="0"/>
    <x v="3"/>
    <x v="3"/>
  </r>
  <r>
    <n v="998"/>
    <x v="972"/>
    <s v="Polarized composite customer loyalty"/>
    <n v="66600"/>
    <n v="37823"/>
    <n v="56.791291291291287"/>
    <x v="0"/>
    <n v="374"/>
    <x v="984"/>
    <x v="1"/>
    <s v="USD"/>
    <n v="1265868000"/>
    <n v="1267077600"/>
    <b v="0"/>
    <b v="1"/>
    <x v="7"/>
    <x v="1"/>
  </r>
  <r>
    <n v="999"/>
    <x v="973"/>
    <s v="Expanded eco-centric policy"/>
    <n v="111100"/>
    <n v="62819"/>
    <n v="56.542754275427541"/>
    <x v="3"/>
    <n v="1122"/>
    <x v="985"/>
    <x v="1"/>
    <s v="USD"/>
    <n v="1467176400"/>
    <n v="1467781200"/>
    <b v="0"/>
    <b v="0"/>
    <x v="0"/>
    <x v="0"/>
  </r>
  <r>
    <m/>
    <x v="974"/>
    <m/>
    <m/>
    <m/>
    <m/>
    <x v="4"/>
    <m/>
    <x v="986"/>
    <x v="7"/>
    <m/>
    <m/>
    <m/>
    <m/>
    <m/>
    <x v="24"/>
    <x v="9"/>
  </r>
  <r>
    <m/>
    <x v="974"/>
    <m/>
    <m/>
    <m/>
    <m/>
    <x v="4"/>
    <m/>
    <x v="986"/>
    <x v="7"/>
    <m/>
    <m/>
    <m/>
    <m/>
    <m/>
    <x v="24"/>
    <x v="9"/>
  </r>
  <r>
    <m/>
    <x v="974"/>
    <m/>
    <m/>
    <m/>
    <m/>
    <x v="4"/>
    <m/>
    <x v="986"/>
    <x v="7"/>
    <m/>
    <m/>
    <m/>
    <m/>
    <m/>
    <x v="24"/>
    <x v="9"/>
  </r>
  <r>
    <m/>
    <x v="974"/>
    <m/>
    <m/>
    <m/>
    <m/>
    <x v="4"/>
    <m/>
    <x v="986"/>
    <x v="7"/>
    <m/>
    <m/>
    <m/>
    <m/>
    <m/>
    <x v="24"/>
    <x v="9"/>
  </r>
  <r>
    <m/>
    <x v="974"/>
    <m/>
    <m/>
    <m/>
    <m/>
    <x v="4"/>
    <m/>
    <x v="986"/>
    <x v="7"/>
    <m/>
    <m/>
    <m/>
    <m/>
    <m/>
    <x v="24"/>
    <x v="9"/>
  </r>
  <r>
    <m/>
    <x v="974"/>
    <m/>
    <m/>
    <m/>
    <m/>
    <x v="4"/>
    <m/>
    <x v="986"/>
    <x v="7"/>
    <m/>
    <m/>
    <m/>
    <m/>
    <m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6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59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778.23939114391146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41.488095238095234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s v="b"/>
    <n v="69.276315789473685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173.80921052631578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19.480769230769234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277.28888888888889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63.96639418710265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47.870967741935488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243.05769230769232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37.547619047619051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72.174603174603163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71.55952380952382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133.3847517730496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249.6539408866995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374.73529411764707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704.195626477541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100.95604395604396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361.26479999999998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754.12139605462824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299.49627659574469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509.0355329949238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237.02222222222224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1392.9161255411254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189.7181818181818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764.09953488372093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47.475000000000001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1162.6127675840978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67.44989106753815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44.80555555555554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268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1196.9039603960396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2898.4103585657372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157.90322580645162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1057.6505976095618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86.642857142857153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23.4938271604938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229.66129032258064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69.388888888888886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183.53409090909091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61.96428571428572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32.97222222222223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3198.9695121951218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378.40625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47.84210526315789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103.39189189189189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312.13333333333333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1408.98648648648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246.3125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1.5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779.43390259329544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54.576388888888886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174.70454545454544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104.93333333333334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154.4848484848485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153.83125000000001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208.13793103448276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19.05555555555557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201.53571428571431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72.18524416135881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1172.872991967871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485.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8.4255319148936181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67.821428571428569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236.07377049180326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28.53448275862069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113.6928374655649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250.2631578947368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20.531645569620252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1299.3707031250001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92.033333333333331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362.16666666666663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374.46428571428572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103.73076923076923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160.28865979381442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881.05329536208296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51.473684210526315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315.39999999999998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53.79930795847753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382.22727272727275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318.16964285714283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8.65000000000009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518.79511278195491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253.18471337579618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101.11224489795919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185.31756756756755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771.99244332493708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86.875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174.29411764705884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92.307692307692307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363.70220349967593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378.4375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335.27435661764707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241.84482758620689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70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1274.1893830703013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519.84615384615381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626.84611451942737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180.36184210526315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92.72222222222217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08.83783783783781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30.805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1030.0700503355704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19.77205882352942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253.06410256410257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136.24285714285713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339.13333333333333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9.605769230769226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155.48139044943821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397.97801302931595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14.91489361702128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253.93939393939394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426.5789473684210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1695.6058788242351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0.5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224.46938775510205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2.305555555555557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184.48000000000002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965.74833555259647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561.16997792494476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1725.6838450292398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340.31119864940911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230.88461538461539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169.95283018867923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406.31659267480575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361.71075581395348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296.16713881019831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29.1013468013468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344.234375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1271.9298724954463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102.59090909090909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234.8888888888888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514.86834170854274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94.13636363636364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30.643115942028984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155.88888888888889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105.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173.4484256243214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204.58181818181816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586.29548989113528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173.51999999999998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2.7962962962963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132.05000000000001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502.25599999999997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34.125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155.74698795180723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14.01075268817203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207.43548387096774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765.5834548104956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1899.5337349397591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2886.992080253432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558.87828371278454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629.51111111111106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226.4697802197802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41.333333333333329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30.97619047619048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960.5057531380753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163.15625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76.590909090909093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153.36885245901641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249.62857142857143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748.0847176079734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1313.9950221238937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190.56632653061223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280.76923076923072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93.15456674473069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845.54077253218884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34.969431153641679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7.8163265306122449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54.437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862.00723888314371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471.33333333333337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578.09575055187634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428.4173913043478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1577.7384020618556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153.10416666666666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1947.3595505617977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1207.728571428571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98.901162790697668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2020.162361623616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77.55882352941176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6.52777777777777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45.4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458.96734234234236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835.9368770764119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33.506097560975611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232.26267642446419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46.297297297297298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61.976190476190482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131.49647887323943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55.318181818181813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124.38028169014085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442.87658227848101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81.573170731707322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1143.6023765996345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88.779272151898738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33.388888888888886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1.5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419.09523809523807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80.415662650602414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2316.2039610840861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21.686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255.92307692307693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47.922222222222217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234.35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1077.0611985779583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414.59434447300771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146.71276595744681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859.961685823754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159.92592592592592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2242.081911262798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594.07142857142856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73.42091836734694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985.03533278553823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489.37673879443588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06.4736842105263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935.56354916067141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12.721518987341772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1138.81275720164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137.98958333333334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512.40549828178689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1998.8196544276457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3070.0870206489676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239.31666666666666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555.86042692939247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1293.9535895576505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1372.3446261682243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260.58333333333337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71.854166666666657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131.63235294117646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109.9473684210526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129.04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66.866279069767444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33.972151898734175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244.18817204301075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259.70833333333337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69.359375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1101.3945578231292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892.95816023738871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188.86309523809524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341.60869565217388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311.35714285714289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361.67241379310343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273.76666666666665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1408.3080808080808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214.66935483870967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3369.1626016260161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2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77.542253521126753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342.65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712.01069958847734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136.4456521739130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908.58385093167703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19.195121951219512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119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227.24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367.75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209.34920634920633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242.60083036773429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210.20588235294119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284.94827586206895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2937.332236842105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104.5408163265306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1629.3833780160858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1500.8100649350649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114.26666666666667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69.81428571428572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958.58826912018401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1.135328562134028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1099.004892367906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209.61538461538461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23.604166666666668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178.7564102564102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114.9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574.71428571428578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208.44444444444446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358.35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487.22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1076.7604863221884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120.52380952380952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23.86419753086419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107.59693877551021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480.16666666666669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0.72301516503123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192.86507936507937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117.39285714285714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1010.625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481.20106761565836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281.80555555555554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9.910958904109588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24.192307692307693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761.33333333333337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972.82503888024883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46.475409836065573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99.118055555555557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107.95714285714286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50.21052631578947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3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819.83333333333337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138.42247043363994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57.308823529411768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344.07142857142861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185.60714285714286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.453846153846154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395.56838905775078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438.53891708967853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75.146341463414643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18.166666666666664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62.1825396825397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2026.1142131979695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09.15909090909088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213.85714285714286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32.44736842105263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87.338541666666657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24.61363636363636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16.421052631578945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1.351190476190482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44.793838862559241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1281.0721830985915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2667.281170483460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25.067415730337078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235.52816901408451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1.861538461538458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87.097222222222229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5.769230769230774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1287.2811550151976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16.94829424307036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784.97774480712167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316.86363636363637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334.99033816425117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188.47916666666666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649.80664652567975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1198.6426927502878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584.51626591230547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608.90952380952376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934.5716332378223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688.47578870139398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243.62129380053909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670.83464566929138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197.26096033402922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100.46111111111111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435.99164979757086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172.84739847715736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29.737500000000001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795.88888888888891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1777.3851758793969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488.03705752212392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3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1070.3535762483132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33.946428571428569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1056.7991071428571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101.86885245901638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72.48684210526315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38.446236559139784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12.95652173913044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17.407216494845361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242.85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1550.67587939698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30.7818181818181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281.37837837837839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149.59615384615387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901.16666666666674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422.71875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346.55555555555554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46.944444444444443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241.40384615384616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213.50925925925924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3062.6816562778272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1121.9349894291754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80.27777777777771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1418.0911111111111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227.09289127837513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39.88888888888888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246.01470588235296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68.628772635814883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184.481481481481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42.222222222222221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122.16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169.47169811320754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65.384615384615387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207.1904761904762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2485.5048076923076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641.58354755784057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572.21180811808119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231.63073394495413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78.135017421602782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637.05542168674697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118.2708333333333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79.136589403973517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836.82118561710399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1643.9808917197452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251.68749999999997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175.0563380281690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885.52711496746201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3.9320987654321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420.38235294117646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502.42548818088386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1.5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914.61111111111109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40.178082191780817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1550.6103166496425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1276.2924335378323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262.30912162162161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413.5725190839695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419.94117647058823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142.91847826086956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380.15781710914456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573.56636304489268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3.314102564102569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401.42857142857144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575.53641160949871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790.8498937300742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214.5295154185022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741.4193907875185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35.235294117647058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1028.199755650580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63.2174868189809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111.23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90.99468085106383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166.14942528735634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86.319012178619758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61.735294117647058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189.83333333333331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395.97222222222223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1319.4521489971346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396.69378698224853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1114.337958115183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75.870370370370381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43.24509803921569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86.857142857142861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423.08196046128501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13.361111111111111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914.93832020997377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650.5769230769230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157.53703703703704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212.81927710843374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1324.140845070422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1646.4531707317074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28.457142857142856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170.86111111111111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62.376344086021504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236.2096774193548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340.69047619047615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134.02205882352942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231.66301546391753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327.74137931034483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526.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2.5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3204.4225067385446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47.21875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618.66584429824559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1.53749999999999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1922.686266094420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854.5621584699453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36.32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1235.600591715976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97.531746031746025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110.8125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1110.5232793522268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282.78972457627117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1106.5822784810127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1284.7275280898875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33.92553191489361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187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357.10714285714289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28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171.71428571428572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333.40277777777777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256.5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307.11703511053315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142.07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253.57499999999999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162.47297297297297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74.91436031331591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83.635294117647049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1496.1707848837209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342.9583333333333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3.825581395348848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809.67421159715161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12.702380952380953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303.3873085339168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916.10304054054052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339.3664459161148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17.25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1262.31278331822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67.52830188679246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93.25543478260870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167.75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1374.1734154929577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309.4976439790576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393.88888888888886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407.68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304.75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27.45348204570185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77.086734693877546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301.4744053774560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1060.0363247863247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933.07259114583337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57.96153846153845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320.16274509803924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77.16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180.45050055617352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1727.538888888888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29.428571428571431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1884.6146496815286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664.46290801186944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125.0448717948718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193.0087956698240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189.15934065934067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37.138554216867476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275.21953857245853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94.389534883720927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444.26156299840511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9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8.5340909090909101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937.37281935846931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228.8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57.26973684210526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111.72673267326732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394.66666666666663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1031.4524301964839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73.595238095238102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151.47590361445782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089.8097251585623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80.1500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10.127450980392156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937.87047619047621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1867.760578468130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314.4375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1188.621972318339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129.0112233445566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342.0192307692307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44.98469387755102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584.6107819905213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666.84798413747524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74.826530612244909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256.49056603773585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209.60280898876405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25.75324675324675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98.164899882214371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180.25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1389.4017857142858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125.78571428571428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562.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1627.9568835098335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523.10677966101696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2.5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1418.8164908384231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5.25555555555556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535.98769050410317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352.83157894736843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79.3174603174603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80.875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210.1666666666666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131.67241379310343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561.48480531813868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1985.58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283.85000000000002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19.4090909090909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111.51351351351352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936.9066390041493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1900.3003161222339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40.672043010752688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231.3014705882353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83.0165745856352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413.16915422885575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1515.3269230769231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64.57142857142856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74.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05.94029850746267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256.57407407407408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310.46518607442977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64.463917525773198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27.926829268292686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130.87720207253886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94.056451612903231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1728.7511415525114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67.50833333333332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47.040229885057471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15.70105820105823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866.25405092592598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141.39887640449439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40.28571428571422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114.44680851063831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723.5041243654822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83.360759493670884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84.01408450704225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569.83333333333337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132.95503826530611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2080.421052631578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82.049586776859499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918.76386913229021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141.34177215189874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1194.798780487804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1285.5451612903225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42.82181040627227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3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200.3174603174603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634.11814345991559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110.83018867924528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1513.8652762119505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147.10606060606062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174.19117647058823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1180.6493459302326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299.9871794871795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18.71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3412.528037383177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14.42682926829268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165.71774193548387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100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439.24528301886789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170.22352941176473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213.7578125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152.35714285714286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623.43026183282984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338.23098519652882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198.01162790697674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1381.900390625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33.565079365079363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1426.4607635206787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55.69607843137254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69.686666666666667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197.6640625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424.125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123.89473684210526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407.29103608847498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74.936842105263153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1686.699324324324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60.42995839112345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94.059701492537314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868.2656514382403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1190.046762589928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1334.2688416793121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72.20588235294117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52.70955882352941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50.593023255813954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136.75083472454091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156.984042553191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37.22826086956522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298.19127516778525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1488.1983471074379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2394.9557522123896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1501.799898682877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29.7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393.02839756592294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325.24116680361544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1.5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1978.23970513472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267.92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1286.4166666666665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1762.1942857142858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227.73913043478262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273.06376689189187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11.120000000000001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225.03231939163499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398.61640430820216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79.368131868131869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403.0936329588014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114.43406593406593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2.12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548.23236775818646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255.79411764705884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44.516129032258064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7.57971014492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48.169090909090912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989.82377049180332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784.92901234567898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597.5281762295081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241.9658918645782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50.830357142857139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625.76918570591681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226.98969072164948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679.87479935794545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97.311320754716974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116.48442211055277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699.7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1526.2026098901099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871.69310157523091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126.5833333333333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252.71739130434781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326.42857142857144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496.75035714285713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62.87333333333333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600.5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302.13793103448279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84.828767123287676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208.30555555555554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189.69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83.816666666666663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905.9833702882483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81.565934065934073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164.96739130434781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474.02102376599635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3723.9003103180762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1669.8456057007127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70.195945945945937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2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497.5134615384615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68.568965517241381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1174.9369085173503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119.39080459770116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1062.0132586918091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736.42343173431732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163.3082191780822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422.02941176470586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164.19387755102042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136.43023255813955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17.161290322580644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1021.3125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32.47101449275362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128.9103896103895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340.2330508474576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337.32499999999999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401.3214285714285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198.60240963855421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138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37.545977011494251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32.1961974110032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1596.2536082474226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207.20408163265304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127.52976190476191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823.19901656314698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306.40791896869246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1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13.7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153.8303571428571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741.83159722222217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154.625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606.49230769230769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753.50316455696202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427.57142857142856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1172.5943396226414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30.948051948051948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157.9459459459459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8.542168674698794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126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23.018867924528301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654.58333333333326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624.04166666666674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14.961538461538462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426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32.152173913043477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1800.2544802867383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254.42857142857144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324.47998973832733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261.64534883720933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251.15277777777777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103.22413793103448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196.85106382978722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1686.7350852272727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27.2888888888888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460.0384615384615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260.42857142857144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041.1030405405406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671.21343283582087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122.17598343685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410.72727272727275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138.62857142857143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174.08928571428572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438.09090909090912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203.16666666666669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139.58561643835617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284.98353909465021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190.5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1748.433917197452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243.37209302325581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37.72321428571428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2626.1798128342248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1271.7777777777778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106.7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10.148936170212766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1133.2721119133573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362.51332622601279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480.96153846153845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455.65317387304509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135.14705882352942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53.36781609195401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188.1568627450980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139.61486486486487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1711.6687289088864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60.0597014925373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468.36666666666667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479.33169934640523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59.583333333333336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41.116666666666667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71.77003765465304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15.857142857142856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20.5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683.4545454545455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117.69696969696969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22.697183098591548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66.40384615384616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147.31578947368422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154.73529411764707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56.00414201183435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154.45652173913044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169.51612903225805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170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243.36538461538461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58.922680412371136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628.14285714285711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153.5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24.721153846153847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1085.440340909091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207.0625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378.0513513513513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1515.2638190954774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53.70312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64.09375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156.61666666666667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374.10869565217394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1428.8976608187136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581.9285714285714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48.831460674157299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539.79999999999995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250.64285714285714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1224.9833333333333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304.53658536585363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703.24470588235295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272.2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325.51785714285711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174.34782608695653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5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102.671875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11.58552631578947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170.988671472708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806.08796296296293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161.34558823529412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136.4041095890411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923.86948955916478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84.567901234567898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1324.9406779661017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199.953125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173.59090909090909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1816.621668099742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148.87912087912088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347.56666666666666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31.857954545454543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6.69886363636364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775.77467811158795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278.2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73.87234042553192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255.234375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20.04477611940297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183.89999999999998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41.061224489795919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1059.5292397660819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1387.8154970760233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277.18803418803418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257.29166666666663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182.43396226415092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52.225000000000001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9.267123287671232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158.3249999999999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134.4375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136.21428571428572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301.89285714285711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248.5357142857142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1728.9104938271605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470.6206236323851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31.21875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55.42142857142858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274.851760345892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105.43506493506493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1296.302097902098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125.52127659574468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1037.6425178147269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2352.4676616915422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68.088607594936718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41.21686746987951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653.2004889975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24.74074074074074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298.39999999999998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1321.2609467455623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245.47416974169741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225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215.45588235294116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975.01814988290403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85.138888888888886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954.9120185922975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30.17307692307692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249.94827586206895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145.89285714285717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792.97953869047615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211.79999999999998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206.29166666666666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163.60714285714286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122.35294117647058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56.975594493116397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117.217171717171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27.346590909090907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636.73981016192067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265.04838709677421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1.5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157.58928571428572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181.21428571428572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7.86463414634146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14.115384615384617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199.9936708860759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176.9909090909091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30.626373626373628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2126.6204188481674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279.47222222222223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57.77831715210357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330.47413793103448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487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286.81054131054134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99.21875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10.814138204924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44.148648648648646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42.625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196.69736842105263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141.875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218.78301886792451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19.377182044887782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1218.476653696498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38.94117647058823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1388.5253807106599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44.53333333333336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6.5632183908046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41.423611111111114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1947.15770609319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200.65454545454543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98.642857142857139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92.259493670886087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178.1521739130435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1070.8732876712329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43.46774193548387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148.06557377049182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11.318798449612403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512.82192982456138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2.85326086956522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8.108974358974358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64.116161616161605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45.529069767441861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65.81770833333334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36.79333333333335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172.21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861.72238372093022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95.45705920624593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19.847222222222221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111.47872340425532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182.17796610169492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3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327.9689655172415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1168.0470790378006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40.5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957.54929577464793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594.5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24.51439232409382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128.938775510204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423.31818181818181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67.286551724137937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70.027272727272731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137.14912280701753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281.013888888888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99.347457627118644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255.3918918918919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296.7045454545455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18.61764705882354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855.01696832579182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226.10416666666669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100.6139240506329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327.37881981032666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25.862745098039216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954.69672131147536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36.80759702725021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202.93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144.96296296296296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231.07499999999999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0.47857142857142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478.0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579.13122923588037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391.14088114754099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250.61194029850748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79.96527777777777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1235.9682416731216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6.7307692307692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236.0647713950761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66.15384615384616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348.39516129032256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58.058510638297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362.79166666666669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75.839743589743591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177.08673469387756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279.27419354838707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76.3163265306122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447.24840538625091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1100.2338129496402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92.469696969696969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99.78289473684211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215.39564564564563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89.27137713771378"/>
    <x v="1"/>
    <s v="USD"/>
    <n v="1467176400"/>
    <n v="1467781200"/>
    <b v="0"/>
    <b v="0"/>
    <x v="0"/>
    <x v="0"/>
    <x v="0"/>
  </r>
  <r>
    <m/>
    <m/>
    <m/>
    <m/>
    <m/>
    <m/>
    <x v="4"/>
    <m/>
    <m/>
    <x v="7"/>
    <m/>
    <m/>
    <m/>
    <m/>
    <m/>
    <x v="24"/>
    <x v="9"/>
    <x v="24"/>
  </r>
  <r>
    <m/>
    <m/>
    <m/>
    <m/>
    <m/>
    <m/>
    <x v="4"/>
    <m/>
    <m/>
    <x v="7"/>
    <m/>
    <m/>
    <m/>
    <m/>
    <m/>
    <x v="24"/>
    <x v="9"/>
    <x v="24"/>
  </r>
  <r>
    <m/>
    <m/>
    <m/>
    <m/>
    <m/>
    <m/>
    <x v="4"/>
    <m/>
    <m/>
    <x v="7"/>
    <m/>
    <m/>
    <m/>
    <m/>
    <m/>
    <x v="24"/>
    <x v="9"/>
    <x v="24"/>
  </r>
  <r>
    <m/>
    <m/>
    <m/>
    <m/>
    <m/>
    <m/>
    <x v="4"/>
    <m/>
    <m/>
    <x v="7"/>
    <m/>
    <m/>
    <m/>
    <m/>
    <m/>
    <x v="24"/>
    <x v="9"/>
    <x v="24"/>
  </r>
  <r>
    <m/>
    <m/>
    <m/>
    <m/>
    <m/>
    <m/>
    <x v="4"/>
    <m/>
    <m/>
    <x v="7"/>
    <m/>
    <m/>
    <m/>
    <m/>
    <m/>
    <x v="24"/>
    <x v="9"/>
    <x v="24"/>
  </r>
  <r>
    <m/>
    <m/>
    <m/>
    <m/>
    <m/>
    <m/>
    <x v="4"/>
    <m/>
    <m/>
    <x v="7"/>
    <m/>
    <m/>
    <m/>
    <m/>
    <m/>
    <x v="24"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59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778.23939114391146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41.48809523809523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s v="b"/>
    <n v="69.276315789473685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173.80921052631578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19.480769230769234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277.28888888888889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63.96639418710265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47.870967741935488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243.05769230769232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37.547619047619051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72.174603174603163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71.55952380952382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133.3847517730496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249.6539408866995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374.73529411764707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704.195626477541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100.95604395604396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361.26479999999998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754.12139605462824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299.49627659574469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509.0355329949238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237.02222222222224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1392.9161255411254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189.7181818181818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764.09953488372093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47.475000000000001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1162.6127675840978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67.44989106753815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44.80555555555554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268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1196.9039603960396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2898.4103585657372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157.90322580645162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1057.6505976095618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86.642857142857153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23.4938271604938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229.6612903225806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69.388888888888886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183.53409090909091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61.9642857142857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32.97222222222223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3198.9695121951218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378.40625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47.84210526315789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103.39189189189189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312.13333333333333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1408.98648648648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246.3125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1.5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779.43390259329544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54.576388888888886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174.70454545454544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104.93333333333334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154.4848484848485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153.83125000000001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208.1379310344827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19.05555555555557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201.53571428571431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72.18524416135881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1172.872991967871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485.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8.4255319148936181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67.821428571428569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236.0737704918032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28.53448275862069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113.692837465564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250.2631578947368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20.53164556962025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1299.3707031250001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92.033333333333331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362.16666666666663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374.46428571428572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103.73076923076923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160.2886597938144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881.05329536208296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51.473684210526315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315.39999999999998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53.79930795847753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382.22727272727275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318.16964285714283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8.65000000000009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518.79511278195491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253.18471337579618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101.11224489795919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185.31756756756755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771.99244332493708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86.875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174.29411764705884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92.307692307692307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363.70220349967593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378.4375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335.27435661764707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241.84482758620689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70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1274.1893830703013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519.8461538461538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626.84611451942737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180.36184210526315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92.72222222222217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08.83783783783781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30.8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1030.0700503355704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19.77205882352942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253.0641025641025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136.24285714285713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339.1333333333333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9.605769230769226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155.48139044943821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397.978013029315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14.91489361702128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253.939393939393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426.5789473684210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1695.6058788242351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0.5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224.4693877551020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2.30555555555555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184.48000000000002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965.74833555259647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561.16997792494476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1725.6838450292398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340.31119864940911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230.88461538461539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169.95283018867923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406.31659267480575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361.71075581395348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296.16713881019831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29.1013468013468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344.234375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1271.929872495446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102.5909090909090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234.8888888888888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514.86834170854274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94.13636363636364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30.643115942028984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155.88888888888889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105.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173.448425624321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204.5818181818181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586.29548989113528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173.51999999999998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2.7962962962963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132.05000000000001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502.25599999999997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34.125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155.74698795180723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14.01075268817203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207.43548387096774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765.5834548104956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1899.533734939759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2886.992080253432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558.8782837127845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629.51111111111106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226.4697802197802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41.333333333333329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30.97619047619048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960.5057531380753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163.15625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76.59090909090909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153.36885245901641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249.6285714285714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748.0847176079734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1313.9950221238937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190.56632653061223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280.76923076923072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93.15456674473069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845.54077253218884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34.969431153641679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7.8163265306122449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54.437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862.0072388831437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471.33333333333337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578.09575055187634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428.4173913043478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1577.7384020618556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153.10416666666666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1947.359550561797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1207.728571428571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98.90116279069766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2020.162361623616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77.55882352941176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6.52777777777777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45.4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458.9673423423423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835.936877076411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33.506097560975611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232.26267642446419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46.297297297297298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61.976190476190482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131.496478873239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55.318181818181813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124.38028169014085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442.87658227848101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81.573170731707322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1143.6023765996345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88.77927215189873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33.388888888888886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1.5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419.0952380952380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80.415662650602414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2316.2039610840861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21.686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255.92307692307693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47.92222222222221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234.35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1077.061198577958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414.5943444730077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146.71276595744681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859.961685823754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159.92592592592592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2242.081911262798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594.07142857142856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73.4209183673469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985.03533278553823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489.37673879443588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06.4736842105263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935.56354916067141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12.721518987341772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1138.81275720164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137.98958333333334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512.40549828178689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1998.8196544276457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3070.0870206489676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239.31666666666666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555.86042692939247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1293.9535895576505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1372.3446261682243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260.58333333333337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71.85416666666665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131.63235294117646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109.9473684210526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129.04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66.866279069767444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33.972151898734175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244.1881720430107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259.7083333333333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69.359375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1101.394557823129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892.95816023738871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188.86309523809524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341.6086956521738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311.35714285714289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361.67241379310343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273.7666666666666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1408.3080808080808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214.66935483870967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3369.1626016260161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2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77.54225352112675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342.6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712.01069958847734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136.4456521739130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908.58385093167703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19.195121951219512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119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227.24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367.75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209.34920634920633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242.60083036773429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210.2058823529411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284.9482758620689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2937.332236842105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104.540816326530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1629.3833780160858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1500.810064935064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114.26666666666667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69.81428571428572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958.588269120184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1.135328562134028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1099.004892367906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209.61538461538461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23.604166666666668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178.7564102564102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114.9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574.71428571428578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208.44444444444446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358.35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487.22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1076.7604863221884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120.52380952380952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23.86419753086419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107.59693877551021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480.16666666666669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0.72301516503123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192.86507936507937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117.39285714285714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1010.625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481.20106761565836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281.80555555555554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9.910958904109588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24.192307692307693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761.33333333333337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972.82503888024883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46.475409836065573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99.118055555555557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107.95714285714286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50.21052631578947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3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819.83333333333337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138.42247043363994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57.30882352941176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344.07142857142861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185.60714285714286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.453846153846154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395.56838905775078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438.5389170896785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75.146341463414643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18.166666666666664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62.1825396825397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2026.1142131979695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09.15909090909088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213.85714285714286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32.44736842105263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87.33854166666665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24.61363636363636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16.421052631578945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1.351190476190482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44.793838862559241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1281.072183098591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2667.281170483460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25.067415730337078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235.52816901408451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1.86153846153845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87.097222222222229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5.769230769230774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1287.2811550151976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16.94829424307036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784.97774480712167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316.86363636363637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334.99033816425117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188.47916666666666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649.80664652567975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1198.6426927502878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584.51626591230547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608.90952380952376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934.5716332378223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688.47578870139398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243.62129380053909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670.83464566929138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197.26096033402922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100.4611111111111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435.99164979757086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172.84739847715736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29.737500000000001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795.888888888888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1777.3851758793969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488.03705752212392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3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1070.3535762483132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33.946428571428569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1056.7991071428571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101.86885245901638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72.48684210526315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38.446236559139784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12.95652173913044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17.407216494845361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242.85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1550.67587939698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30.7818181818181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281.37837837837839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149.59615384615387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901.1666666666667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422.71875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346.55555555555554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46.94444444444444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241.4038461538461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213.5092592592592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3062.6816562778272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1121.9349894291754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80.27777777777771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1418.0911111111111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227.09289127837513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39.88888888888888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246.01470588235296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68.628772635814883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184.481481481481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42.222222222222221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122.16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169.47169811320754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65.38461538461538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207.1904761904762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2485.5048076923076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641.5835475578405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572.21180811808119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231.6307339449541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78.135017421602782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637.05542168674697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118.2708333333333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79.136589403973517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836.82118561710399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1643.9808917197452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251.68749999999997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175.0563380281690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885.527114967462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3.9320987654321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420.38235294117646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502.42548818088386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1.5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914.6111111111110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40.178082191780817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1550.610316649642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1276.2924335378323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262.30912162162161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413.572519083969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419.94117647058823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142.91847826086956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380.1578171091445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573.56636304489268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3.314102564102569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401.4285714285714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575.5364116094987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790.8498937300742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214.5295154185022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741.4193907875185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35.235294117647058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1028.199755650580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63.2174868189809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111.2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90.99468085106383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166.14942528735634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86.319012178619758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61.735294117647058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189.83333333333331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395.97222222222223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1319.452148997134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396.69378698224853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1114.337958115183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75.870370370370381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43.24509803921569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86.85714285714286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423.08196046128501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13.361111111111111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914.93832020997377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650.5769230769230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157.53703703703704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212.81927710843374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1324.140845070422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1646.4531707317074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28.457142857142856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170.86111111111111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62.376344086021504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236.2096774193548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340.69047619047615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134.02205882352942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231.66301546391753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327.74137931034483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526.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2.5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3204.422506738544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47.21875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618.66584429824559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1.53749999999999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1922.686266094420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854.5621584699453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36.32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1235.600591715976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97.53174603174602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110.8125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1110.5232793522268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282.78972457627117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1106.5822784810127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1284.7275280898875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33.92553191489361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187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357.1071428571428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28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171.71428571428572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333.40277777777777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256.5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307.1170351105331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142.07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253.57499999999999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162.47297297297297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74.9143603133159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83.635294117647049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1496.170784883720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342.9583333333333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3.825581395348848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809.67421159715161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12.702380952380953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303.3873085339168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916.1030405405405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339.36644591611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17.25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1262.31278331822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67.52830188679246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93.25543478260870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167.75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1374.1734154929577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309.4976439790576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393.88888888888886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407.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304.7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27.45348204570185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77.086734693877546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301.4744053774560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1060.0363247863247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933.07259114583337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57.96153846153845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320.16274509803924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77.16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180.45050055617352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1727.538888888888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29.428571428571431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1884.6146496815286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664.46290801186944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125.0448717948718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193.0087956698240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189.15934065934067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37.138554216867476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275.21953857245853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94.38953488372092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444.26156299840511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9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8.5340909090909101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937.37281935846931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228.8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57.26973684210526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111.72673267326732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394.6666666666666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1031.452430196483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73.595238095238102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151.47590361445782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089.8097251585623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80.1500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10.127450980392156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937.87047619047621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1867.760578468130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314.4375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1188.621972318339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129.0112233445566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342.0192307692307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44.98469387755102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584.6107819905213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666.84798413747524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74.826530612244909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256.49056603773585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209.6028089887640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25.75324675324675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98.164899882214371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180.25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1389.4017857142858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125.7857142857142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562.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1627.956883509833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523.10677966101696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2.5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1418.8164908384231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5.25555555555556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535.98769050410317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352.83157894736843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79.3174603174603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80.875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210.1666666666666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131.67241379310343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561.48480531813868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1985.58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283.850000000000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19.4090909090909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111.51351351351352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936.9066390041493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1900.300316122233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40.672043010752688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231.3014705882353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83.0165745856352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413.1691542288557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1515.3269230769231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64.57142857142856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74.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05.94029850746267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256.57407407407408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310.46518607442977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64.463917525773198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27.926829268292686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130.87720207253886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94.056451612903231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1728.7511415525114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67.50833333333332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47.040229885057471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15.7010582010582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866.25405092592598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141.39887640449439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40.28571428571422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114.44680851063831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723.504124365482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83.360759493670884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84.01408450704225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569.83333333333337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132.95503826530611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2080.421052631578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82.049586776859499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918.76386913229021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141.34177215189874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1194.798780487804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1285.5451612903225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42.82181040627227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3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200.3174603174603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634.11814345991559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110.8301886792452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1513.8652762119505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147.10606060606062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174.1911764705882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1180.6493459302326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299.9871794871795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18.71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3412.528037383177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14.42682926829268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165.71774193548387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100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439.2452830188678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170.22352941176473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213.7578125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152.3571428571428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623.43026183282984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338.23098519652882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198.0116279069767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1381.90039062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33.565079365079363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1426.4607635206787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55.69607843137254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69.686666666666667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197.6640625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424.125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123.8947368421052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407.29103608847498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74.936842105263153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1686.699324324324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60.42995839112345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94.05970149253731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868.2656514382403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1190.046762589928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1334.2688416793121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72.20588235294117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52.7095588235294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50.593023255813954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136.75083472454091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156.984042553191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37.22826086956522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298.1912751677852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1488.1983471074379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2394.9557522123896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1501.799898682877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29.7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393.02839756592294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325.24116680361544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1.5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1978.23970513472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267.92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1286.4166666666665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1762.1942857142858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227.73913043478262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273.0637668918918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11.120000000000001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225.03231939163499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398.61640430820216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79.368131868131869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403.0936329588014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114.43406593406593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2.12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548.23236775818646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255.79411764705884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44.516129032258064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7.57971014492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48.169090909090912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989.82377049180332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784.92901234567898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597.5281762295081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241.9658918645782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50.830357142857139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625.76918570591681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226.98969072164948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679.87479935794545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97.311320754716974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116.48442211055277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699.7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1526.20260989010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871.69310157523091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126.5833333333333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252.71739130434781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326.42857142857144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496.75035714285713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62.87333333333333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600.5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302.13793103448279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84.828767123287676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208.3055555555555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189.69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83.816666666666663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905.9833702882483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81.565934065934073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164.96739130434781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474.02102376599635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3723.9003103180762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1669.8456057007127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70.195945945945937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2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497.5134615384615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68.568965517241381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1174.9369085173503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119.39080459770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1062.0132586918091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736.42343173431732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163.308219178082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422.02941176470586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164.1938775510204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136.4302325581395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17.16129032258064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1021.3125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32.47101449275362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128.910389610389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340.233050847457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337.32499999999999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401.3214285714285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198.60240963855421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138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37.545977011494251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32.1961974110032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1596.253608247422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207.2040816326530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127.5297619047619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823.19901656314698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306.40791896869246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1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13.7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153.8303571428571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741.8315972222221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154.625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606.49230769230769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753.50316455696202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427.5714285714285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1172.5943396226414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30.948051948051948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157.9459459459459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8.542168674698794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126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23.018867924528301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654.58333333333326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624.04166666666674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14.961538461538462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426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32.152173913043477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1800.2544802867383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254.42857142857144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324.47998973832733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261.64534883720933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251.1527777777777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103.22413793103448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196.85106382978722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1686.7350852272727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27.2888888888888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460.0384615384615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260.4285714285714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041.1030405405406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671.21343283582087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122.17598343685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410.72727272727275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138.62857142857143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174.08928571428572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438.090909090909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203.16666666666669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139.58561643835617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284.98353909465021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190.5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1748.433917197452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243.37209302325581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37.72321428571428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2626.1798128342248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1271.7777777777778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106.7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10.148936170212766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1133.272111913357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362.51332622601279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480.96153846153845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455.65317387304509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135.14705882352942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53.36781609195401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188.1568627450980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139.61486486486487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1711.6687289088864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60.0597014925373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468.3666666666666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479.33169934640523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59.583333333333336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41.11666666666666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71.77003765465304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15.85714285714285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20.5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683.4545454545455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117.69696969696969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22.697183098591548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66.40384615384616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147.31578947368422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154.73529411764707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56.0041420118343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154.45652173913044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169.51612903225805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170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243.36538461538461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58.922680412371136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628.1428571428571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153.5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24.721153846153847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1085.440340909091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207.0625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378.0513513513513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1515.2638190954774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53.70312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64.09375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156.61666666666667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374.10869565217394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1428.8976608187136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581.9285714285714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48.831460674157299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539.79999999999995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250.64285714285714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1224.9833333333333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304.53658536585363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703.24470588235295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272.2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325.51785714285711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174.34782608695653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102.671875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11.58552631578947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170.988671472708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806.08796296296293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161.34558823529412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136.4041095890411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923.8694895591647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84.567901234567898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1324.940677966101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199.953125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173.59090909090909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1816.621668099742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148.87912087912088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347.56666666666666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31.85795454545454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6.6988636363636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775.77467811158795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278.2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73.87234042553192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255.234375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20.0447761194029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183.89999999999998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41.061224489795919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1059.5292397660819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1387.8154970760233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277.18803418803418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257.29166666666663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182.43396226415092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52.225000000000001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9.267123287671232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158.3249999999999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134.4375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136.21428571428572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301.89285714285711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248.5357142857142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1728.9104938271605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470.6206236323851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31.21875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55.42142857142858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274.851760345892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105.43506493506493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1296.302097902098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125.52127659574468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1037.6425178147269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2352.467661691542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68.088607594936718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41.21686746987951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653.2004889975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24.74074074074074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298.39999999999998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1321.2609467455623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245.47416974169741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225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215.45588235294116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975.01814988290403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85.138888888888886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954.912018592297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30.17307692307692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249.94827586206895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145.8928571428571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792.97953869047615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211.79999999999998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206.29166666666666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163.60714285714286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122.35294117647058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56.97559449311639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117.217171717171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27.34659090909090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636.73981016192067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265.04838709677421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1.5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157.58928571428572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181.21428571428572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7.8646341463414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14.115384615384617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199.9936708860759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176.99090909090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30.626373626373628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2126.620418848167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279.47222222222223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57.77831715210357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330.4741379310344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487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286.81054131054134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99.21875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10.814138204924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44.148648648648646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42.625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196.6973684210526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141.87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218.78301886792451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19.377182044887782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1218.476653696498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38.94117647058823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1388.525380710659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44.53333333333336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6.5632183908046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41.423611111111114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1947.15770609319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200.65454545454543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98.642857142857139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92.259493670886087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178.1521739130435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1070.8732876712329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43.46774193548387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148.0655737704918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11.318798449612403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512.8219298245613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2.85326086956522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8.108974358974358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64.11616161616160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45.529069767441861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65.81770833333334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36.79333333333335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172.21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861.72238372093022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95.45705920624593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19.847222222222221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111.47872340425532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182.17796610169492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3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327.9689655172415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1168.047079037800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40.5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957.54929577464793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594.5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24.51439232409382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128.938775510204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423.31818181818181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67.286551724137937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70.027272727272731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137.14912280701753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281.013888888888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99.34745762711864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255.3918918918919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296.7045454545455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18.61764705882354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855.01696832579182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226.10416666666669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100.6139240506329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327.37881981032666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25.862745098039216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954.69672131147536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36.80759702725021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202.93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144.96296296296296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231.07499999999999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0.47857142857142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478.0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579.1312292358803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391.14088114754099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250.61194029850748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79.96527777777777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1235.968241673121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6.7307692307692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236.0647713950761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66.15384615384616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348.39516129032256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58.058510638297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362.79166666666669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75.839743589743591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177.08673469387756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279.2741935483870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76.3163265306122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447.24840538625091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1100.2338129496402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92.469696969696969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99.78289473684211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215.3956456456456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89.2713771377137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C8DB1-0518-B04E-93E7-622BB222A8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G16" firstHeaderRow="1" firstDataRow="2" firstDataCol="1" rowPageCount="1" colPageCount="1"/>
  <pivotFields count="17">
    <pivotField showAll="0"/>
    <pivotField dataField="1"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>
      <items count="988">
        <item x="0"/>
        <item x="100"/>
        <item x="50"/>
        <item x="248"/>
        <item x="446"/>
        <item x="298"/>
        <item x="304"/>
        <item x="170"/>
        <item x="890"/>
        <item x="63"/>
        <item x="513"/>
        <item x="729"/>
        <item x="290"/>
        <item x="524"/>
        <item x="765"/>
        <item x="649"/>
        <item x="923"/>
        <item x="819"/>
        <item x="478"/>
        <item x="218"/>
        <item x="430"/>
        <item x="719"/>
        <item x="891"/>
        <item x="604"/>
        <item x="734"/>
        <item x="781"/>
        <item x="316"/>
        <item x="913"/>
        <item x="702"/>
        <item x="482"/>
        <item x="355"/>
        <item x="308"/>
        <item x="254"/>
        <item x="908"/>
        <item x="556"/>
        <item x="6"/>
        <item x="934"/>
        <item x="782"/>
        <item x="69"/>
        <item x="202"/>
        <item x="785"/>
        <item x="731"/>
        <item x="272"/>
        <item x="281"/>
        <item x="291"/>
        <item x="315"/>
        <item x="797"/>
        <item x="866"/>
        <item x="321"/>
        <item x="537"/>
        <item x="957"/>
        <item x="885"/>
        <item x="492"/>
        <item x="571"/>
        <item x="464"/>
        <item x="437"/>
        <item x="66"/>
        <item x="129"/>
        <item x="502"/>
        <item x="640"/>
        <item x="344"/>
        <item x="875"/>
        <item x="894"/>
        <item x="136"/>
        <item x="103"/>
        <item x="727"/>
        <item x="269"/>
        <item x="832"/>
        <item x="736"/>
        <item x="712"/>
        <item x="313"/>
        <item x="198"/>
        <item x="187"/>
        <item x="615"/>
        <item x="349"/>
        <item x="234"/>
        <item x="146"/>
        <item x="169"/>
        <item x="413"/>
        <item x="325"/>
        <item x="453"/>
        <item x="508"/>
        <item x="711"/>
        <item x="11"/>
        <item x="761"/>
        <item x="353"/>
        <item x="372"/>
        <item x="398"/>
        <item x="939"/>
        <item x="560"/>
        <item x="840"/>
        <item x="779"/>
        <item x="864"/>
        <item x="156"/>
        <item x="914"/>
        <item x="3"/>
        <item x="450"/>
        <item x="376"/>
        <item x="904"/>
        <item x="593"/>
        <item x="903"/>
        <item x="658"/>
        <item x="318"/>
        <item x="184"/>
        <item x="928"/>
        <item x="189"/>
        <item x="294"/>
        <item x="364"/>
        <item x="576"/>
        <item x="448"/>
        <item x="27"/>
        <item x="45"/>
        <item x="9"/>
        <item x="204"/>
        <item x="660"/>
        <item x="808"/>
        <item x="847"/>
        <item x="297"/>
        <item x="632"/>
        <item x="665"/>
        <item x="317"/>
        <item x="77"/>
        <item x="846"/>
        <item x="631"/>
        <item x="771"/>
        <item x="171"/>
        <item x="52"/>
        <item x="192"/>
        <item x="883"/>
        <item x="301"/>
        <item x="974"/>
        <item x="926"/>
        <item x="794"/>
        <item x="778"/>
        <item x="109"/>
        <item x="420"/>
        <item x="190"/>
        <item x="439"/>
        <item x="803"/>
        <item x="927"/>
        <item x="570"/>
        <item x="565"/>
        <item x="379"/>
        <item x="929"/>
        <item x="972"/>
        <item x="786"/>
        <item x="233"/>
        <item x="945"/>
        <item x="575"/>
        <item x="64"/>
        <item x="863"/>
        <item x="693"/>
        <item x="374"/>
        <item x="4"/>
        <item x="237"/>
        <item x="39"/>
        <item x="817"/>
        <item x="618"/>
        <item x="95"/>
        <item x="946"/>
        <item x="691"/>
        <item x="963"/>
        <item x="229"/>
        <item x="12"/>
        <item x="630"/>
        <item x="352"/>
        <item x="213"/>
        <item x="520"/>
        <item x="566"/>
        <item x="534"/>
        <item x="623"/>
        <item x="307"/>
        <item x="976"/>
        <item x="426"/>
        <item x="979"/>
        <item x="160"/>
        <item x="493"/>
        <item x="499"/>
        <item x="249"/>
        <item x="182"/>
        <item x="385"/>
        <item x="388"/>
        <item x="652"/>
        <item x="968"/>
        <item x="523"/>
        <item x="200"/>
        <item x="116"/>
        <item x="686"/>
        <item x="195"/>
        <item x="323"/>
        <item x="588"/>
        <item x="655"/>
        <item x="583"/>
        <item x="473"/>
        <item x="684"/>
        <item x="584"/>
        <item x="825"/>
        <item x="681"/>
        <item x="873"/>
        <item x="419"/>
        <item x="36"/>
        <item x="428"/>
        <item x="324"/>
        <item x="314"/>
        <item x="197"/>
        <item x="417"/>
        <item x="71"/>
        <item x="918"/>
        <item x="118"/>
        <item x="90"/>
        <item x="982"/>
        <item x="485"/>
        <item x="407"/>
        <item x="476"/>
        <item x="573"/>
        <item x="626"/>
        <item x="135"/>
        <item x="510"/>
        <item x="512"/>
        <item x="546"/>
        <item x="933"/>
        <item x="833"/>
        <item x="669"/>
        <item x="455"/>
        <item x="538"/>
        <item x="917"/>
        <item x="180"/>
        <item x="295"/>
        <item x="901"/>
        <item x="949"/>
        <item x="983"/>
        <item x="606"/>
        <item x="341"/>
        <item x="955"/>
        <item x="284"/>
        <item x="18"/>
        <item x="85"/>
        <item x="351"/>
        <item x="132"/>
        <item x="818"/>
        <item x="143"/>
        <item x="925"/>
        <item x="742"/>
        <item x="46"/>
        <item x="74"/>
        <item x="263"/>
        <item x="54"/>
        <item x="858"/>
        <item x="138"/>
        <item x="764"/>
        <item x="282"/>
        <item x="296"/>
        <item x="231"/>
        <item x="456"/>
        <item x="596"/>
        <item x="416"/>
        <item x="935"/>
        <item x="557"/>
        <item x="517"/>
        <item x="354"/>
        <item x="148"/>
        <item x="266"/>
        <item x="654"/>
        <item x="581"/>
        <item x="274"/>
        <item x="670"/>
        <item x="327"/>
        <item x="286"/>
        <item x="784"/>
        <item x="387"/>
        <item x="602"/>
        <item x="255"/>
        <item x="695"/>
        <item x="105"/>
        <item x="280"/>
        <item x="377"/>
        <item x="750"/>
        <item x="882"/>
        <item x="37"/>
        <item x="621"/>
        <item x="193"/>
        <item x="505"/>
        <item x="860"/>
        <item x="541"/>
        <item x="730"/>
        <item x="674"/>
        <item x="715"/>
        <item x="943"/>
        <item x="529"/>
        <item x="232"/>
        <item x="358"/>
        <item x="572"/>
        <item x="157"/>
        <item x="191"/>
        <item x="230"/>
        <item x="552"/>
        <item x="144"/>
        <item x="704"/>
        <item x="586"/>
        <item x="14"/>
        <item x="461"/>
        <item x="442"/>
        <item x="849"/>
        <item x="770"/>
        <item x="850"/>
        <item x="107"/>
        <item x="823"/>
        <item x="701"/>
        <item x="252"/>
        <item x="633"/>
        <item x="930"/>
        <item x="959"/>
        <item x="947"/>
        <item x="635"/>
        <item x="220"/>
        <item x="710"/>
        <item x="300"/>
        <item x="752"/>
        <item x="910"/>
        <item x="756"/>
        <item x="773"/>
        <item x="590"/>
        <item x="579"/>
        <item x="906"/>
        <item x="469"/>
        <item x="404"/>
        <item x="427"/>
        <item x="921"/>
        <item x="912"/>
        <item x="30"/>
        <item x="961"/>
        <item x="531"/>
        <item x="877"/>
        <item x="208"/>
        <item x="598"/>
        <item x="787"/>
        <item x="922"/>
        <item x="830"/>
        <item x="360"/>
        <item x="521"/>
        <item x="610"/>
        <item x="177"/>
        <item x="161"/>
        <item x="796"/>
        <item x="802"/>
        <item x="720"/>
        <item x="56"/>
        <item x="790"/>
        <item x="55"/>
        <item x="722"/>
        <item x="788"/>
        <item x="856"/>
        <item x="110"/>
        <item x="147"/>
        <item x="137"/>
        <item x="804"/>
        <item x="634"/>
        <item x="433"/>
        <item x="888"/>
        <item x="897"/>
        <item x="34"/>
        <item x="728"/>
        <item x="848"/>
        <item x="210"/>
        <item x="775"/>
        <item x="75"/>
        <item x="625"/>
        <item x="822"/>
        <item x="41"/>
        <item x="309"/>
        <item x="471"/>
        <item x="678"/>
        <item x="159"/>
        <item x="698"/>
        <item x="881"/>
        <item x="700"/>
        <item x="687"/>
        <item x="605"/>
        <item x="418"/>
        <item x="484"/>
        <item x="486"/>
        <item x="378"/>
        <item x="791"/>
        <item x="267"/>
        <item x="125"/>
        <item x="792"/>
        <item x="608"/>
        <item x="438"/>
        <item x="13"/>
        <item x="465"/>
        <item x="931"/>
        <item x="343"/>
        <item x="718"/>
        <item x="139"/>
        <item x="142"/>
        <item x="828"/>
        <item x="5"/>
        <item x="836"/>
        <item x="753"/>
        <item x="599"/>
        <item x="89"/>
        <item x="816"/>
        <item x="53"/>
        <item x="392"/>
        <item x="893"/>
        <item x="977"/>
        <item x="919"/>
        <item x="273"/>
        <item x="549"/>
        <item x="539"/>
        <item x="99"/>
        <item x="500"/>
        <item x="550"/>
        <item x="889"/>
        <item x="936"/>
        <item x="845"/>
        <item x="40"/>
        <item x="839"/>
        <item x="119"/>
        <item x="375"/>
        <item x="86"/>
        <item x="303"/>
        <item x="88"/>
        <item x="462"/>
        <item x="772"/>
        <item x="331"/>
        <item x="240"/>
        <item x="507"/>
        <item x="683"/>
        <item x="25"/>
        <item x="421"/>
        <item x="758"/>
        <item x="165"/>
        <item x="285"/>
        <item x="506"/>
        <item x="905"/>
        <item x="743"/>
        <item x="340"/>
        <item x="619"/>
        <item x="613"/>
        <item x="709"/>
        <item x="827"/>
        <item x="892"/>
        <item x="594"/>
        <item x="916"/>
        <item x="59"/>
        <item x="960"/>
        <item x="755"/>
        <item x="140"/>
        <item x="567"/>
        <item x="880"/>
        <item x="799"/>
        <item x="380"/>
        <item x="714"/>
        <item x="149"/>
        <item x="57"/>
        <item x="682"/>
        <item x="276"/>
        <item x="258"/>
        <item x="536"/>
        <item x="271"/>
        <item x="551"/>
        <item x="260"/>
        <item x="879"/>
        <item x="434"/>
        <item x="366"/>
        <item x="609"/>
        <item x="312"/>
        <item x="411"/>
        <item x="246"/>
        <item x="984"/>
        <item x="871"/>
        <item x="907"/>
        <item x="58"/>
        <item x="838"/>
        <item x="117"/>
        <item x="870"/>
        <item x="650"/>
        <item x="954"/>
        <item x="155"/>
        <item x="667"/>
        <item x="371"/>
        <item x="256"/>
        <item x="745"/>
        <item x="647"/>
        <item x="515"/>
        <item x="38"/>
        <item x="124"/>
        <item x="962"/>
        <item x="855"/>
        <item x="561"/>
        <item x="384"/>
        <item x="443"/>
        <item x="188"/>
        <item x="205"/>
        <item x="133"/>
        <item x="322"/>
        <item x="65"/>
        <item x="440"/>
        <item x="23"/>
        <item x="224"/>
        <item x="365"/>
        <item x="94"/>
        <item x="259"/>
        <item x="356"/>
        <item x="10"/>
        <item x="793"/>
        <item x="760"/>
        <item x="338"/>
        <item x="235"/>
        <item x="869"/>
        <item x="373"/>
        <item x="49"/>
        <item x="852"/>
        <item x="162"/>
        <item x="15"/>
        <item x="876"/>
        <item x="68"/>
        <item x="967"/>
        <item x="810"/>
        <item x="741"/>
        <item x="391"/>
        <item x="675"/>
        <item x="106"/>
        <item x="84"/>
        <item x="470"/>
        <item x="113"/>
        <item x="738"/>
        <item x="837"/>
        <item x="950"/>
        <item x="657"/>
        <item x="203"/>
        <item x="535"/>
        <item x="467"/>
        <item x="568"/>
        <item x="516"/>
        <item x="844"/>
        <item x="236"/>
        <item x="747"/>
        <item x="228"/>
        <item x="740"/>
        <item x="401"/>
        <item x="887"/>
        <item x="970"/>
        <item x="644"/>
        <item x="31"/>
        <item x="814"/>
        <item x="648"/>
        <item x="244"/>
        <item x="857"/>
        <item x="509"/>
        <item x="843"/>
        <item x="7"/>
        <item x="835"/>
        <item x="978"/>
        <item x="896"/>
        <item x="166"/>
        <item x="948"/>
        <item x="359"/>
        <item x="289"/>
        <item x="458"/>
        <item x="555"/>
        <item x="261"/>
        <item x="757"/>
        <item x="900"/>
        <item x="128"/>
        <item x="951"/>
        <item x="659"/>
        <item x="636"/>
        <item x="867"/>
        <item x="21"/>
        <item x="601"/>
        <item x="494"/>
        <item x="851"/>
        <item x="680"/>
        <item x="479"/>
        <item x="812"/>
        <item x="491"/>
        <item x="717"/>
        <item x="216"/>
        <item x="468"/>
        <item x="102"/>
        <item x="311"/>
        <item x="488"/>
        <item x="569"/>
        <item x="242"/>
        <item x="47"/>
        <item x="394"/>
        <item x="527"/>
        <item x="112"/>
        <item x="78"/>
        <item x="183"/>
        <item x="329"/>
        <item x="81"/>
        <item x="498"/>
        <item x="739"/>
        <item x="642"/>
        <item x="815"/>
        <item x="676"/>
        <item x="956"/>
        <item x="444"/>
        <item x="898"/>
        <item x="42"/>
        <item x="466"/>
        <item x="330"/>
        <item x="93"/>
        <item x="707"/>
        <item x="612"/>
        <item x="108"/>
        <item x="481"/>
        <item x="706"/>
        <item x="123"/>
        <item x="441"/>
        <item x="241"/>
        <item x="530"/>
        <item x="250"/>
        <item x="475"/>
        <item x="302"/>
        <item x="130"/>
        <item x="363"/>
        <item x="831"/>
        <item x="973"/>
        <item x="548"/>
        <item x="617"/>
        <item x="463"/>
        <item x="497"/>
        <item x="277"/>
        <item x="19"/>
        <item x="243"/>
        <item x="127"/>
        <item x="72"/>
        <item x="767"/>
        <item x="975"/>
        <item x="91"/>
        <item x="8"/>
        <item x="257"/>
        <item x="805"/>
        <item x="73"/>
        <item x="16"/>
        <item x="800"/>
        <item x="44"/>
        <item x="92"/>
        <item x="405"/>
        <item x="80"/>
        <item x="966"/>
        <item x="641"/>
        <item x="489"/>
        <item x="518"/>
        <item x="305"/>
        <item x="422"/>
        <item x="424"/>
        <item x="111"/>
        <item x="651"/>
        <item x="708"/>
        <item x="408"/>
        <item x="653"/>
        <item x="126"/>
        <item x="622"/>
        <item x="490"/>
        <item x="751"/>
        <item x="563"/>
        <item x="402"/>
        <item x="207"/>
        <item x="199"/>
        <item x="403"/>
        <item x="395"/>
        <item x="699"/>
        <item x="362"/>
        <item x="429"/>
        <item x="944"/>
        <item x="620"/>
        <item x="942"/>
        <item x="735"/>
        <item x="114"/>
        <item x="725"/>
        <item x="175"/>
        <item x="342"/>
        <item x="754"/>
        <item x="306"/>
        <item x="607"/>
        <item x="194"/>
        <item x="511"/>
        <item x="980"/>
        <item x="79"/>
        <item x="769"/>
        <item x="185"/>
        <item x="746"/>
        <item x="776"/>
        <item x="854"/>
        <item x="173"/>
        <item x="688"/>
        <item x="964"/>
        <item x="777"/>
        <item x="283"/>
        <item x="768"/>
        <item x="288"/>
        <item x="62"/>
        <item x="899"/>
        <item x="278"/>
        <item x="347"/>
        <item x="215"/>
        <item x="167"/>
        <item x="677"/>
        <item x="692"/>
        <item x="145"/>
        <item x="396"/>
        <item x="22"/>
        <item x="221"/>
        <item x="924"/>
        <item x="134"/>
        <item x="952"/>
        <item x="83"/>
        <item x="97"/>
        <item x="544"/>
        <item x="445"/>
        <item x="547"/>
        <item x="809"/>
        <item x="580"/>
        <item x="656"/>
        <item x="225"/>
        <item x="153"/>
        <item x="121"/>
        <item x="553"/>
        <item x="542"/>
        <item x="585"/>
        <item x="780"/>
        <item x="383"/>
        <item x="406"/>
        <item x="275"/>
        <item x="472"/>
        <item x="409"/>
        <item x="174"/>
        <item x="965"/>
        <item x="807"/>
        <item x="334"/>
        <item x="532"/>
        <item x="141"/>
        <item x="985"/>
        <item x="101"/>
        <item x="212"/>
        <item x="941"/>
        <item x="663"/>
        <item x="1"/>
        <item x="679"/>
        <item x="723"/>
        <item x="335"/>
        <item x="577"/>
        <item x="449"/>
        <item x="611"/>
        <item x="733"/>
        <item x="666"/>
        <item x="98"/>
        <item x="795"/>
        <item x="154"/>
        <item x="595"/>
        <item x="886"/>
        <item x="386"/>
        <item x="382"/>
        <item x="332"/>
        <item x="432"/>
        <item x="865"/>
        <item x="732"/>
        <item x="789"/>
        <item x="504"/>
        <item x="533"/>
        <item x="339"/>
        <item x="749"/>
        <item x="668"/>
        <item x="783"/>
        <item x="337"/>
        <item x="671"/>
        <item x="813"/>
        <item x="17"/>
        <item x="251"/>
        <item x="582"/>
        <item x="697"/>
        <item x="412"/>
        <item x="721"/>
        <item x="163"/>
        <item x="724"/>
        <item x="20"/>
        <item x="292"/>
        <item x="26"/>
        <item x="150"/>
        <item x="87"/>
        <item x="834"/>
        <item x="2"/>
        <item x="51"/>
        <item x="662"/>
        <item x="328"/>
        <item x="878"/>
        <item x="345"/>
        <item x="821"/>
        <item x="477"/>
        <item x="299"/>
        <item x="716"/>
        <item x="186"/>
        <item x="389"/>
        <item x="82"/>
        <item x="168"/>
        <item x="452"/>
        <item x="953"/>
        <item x="209"/>
        <item x="932"/>
        <item x="172"/>
        <item x="578"/>
        <item x="627"/>
        <item x="673"/>
        <item x="60"/>
        <item x="369"/>
        <item x="76"/>
        <item x="393"/>
        <item x="239"/>
        <item x="361"/>
        <item x="685"/>
        <item x="253"/>
        <item x="397"/>
        <item x="431"/>
        <item x="480"/>
        <item x="589"/>
        <item x="824"/>
        <item x="496"/>
        <item x="336"/>
        <item x="217"/>
        <item x="558"/>
        <item x="514"/>
        <item x="525"/>
        <item x="958"/>
        <item x="874"/>
        <item x="940"/>
        <item x="268"/>
        <item x="158"/>
        <item x="120"/>
        <item x="29"/>
        <item x="293"/>
        <item x="872"/>
        <item x="214"/>
        <item x="661"/>
        <item x="287"/>
        <item x="902"/>
        <item x="703"/>
        <item x="414"/>
        <item x="104"/>
        <item x="519"/>
        <item x="861"/>
        <item x="748"/>
        <item x="350"/>
        <item x="35"/>
        <item x="841"/>
        <item x="495"/>
        <item x="696"/>
        <item x="348"/>
        <item x="920"/>
        <item x="279"/>
        <item x="206"/>
        <item x="798"/>
        <item x="270"/>
        <item x="981"/>
        <item x="238"/>
        <item x="459"/>
        <item x="457"/>
        <item x="425"/>
        <item x="884"/>
        <item x="368"/>
        <item x="705"/>
        <item x="766"/>
        <item x="219"/>
        <item x="196"/>
        <item x="28"/>
        <item x="938"/>
        <item x="726"/>
        <item x="61"/>
        <item x="694"/>
        <item x="600"/>
        <item x="528"/>
        <item x="628"/>
        <item x="591"/>
        <item x="32"/>
        <item x="333"/>
        <item x="179"/>
        <item x="909"/>
        <item x="811"/>
        <item x="454"/>
        <item x="969"/>
        <item x="483"/>
        <item x="763"/>
        <item x="131"/>
        <item x="96"/>
        <item x="400"/>
        <item x="319"/>
        <item x="460"/>
        <item x="592"/>
        <item x="645"/>
        <item x="326"/>
        <item x="226"/>
        <item x="859"/>
        <item x="70"/>
        <item x="164"/>
        <item x="423"/>
        <item x="868"/>
        <item x="435"/>
        <item x="826"/>
        <item x="937"/>
        <item x="629"/>
        <item x="227"/>
        <item x="487"/>
        <item x="614"/>
        <item x="842"/>
        <item x="911"/>
        <item x="540"/>
        <item x="24"/>
        <item x="245"/>
        <item x="48"/>
        <item x="370"/>
        <item x="545"/>
        <item x="616"/>
        <item x="806"/>
        <item x="637"/>
        <item x="474"/>
        <item x="265"/>
        <item x="639"/>
        <item x="597"/>
        <item x="801"/>
        <item x="564"/>
        <item x="672"/>
        <item x="399"/>
        <item x="357"/>
        <item x="176"/>
        <item x="713"/>
        <item x="543"/>
        <item x="264"/>
        <item x="390"/>
        <item x="436"/>
        <item x="690"/>
        <item x="624"/>
        <item x="744"/>
        <item x="115"/>
        <item x="774"/>
        <item x="122"/>
        <item x="501"/>
        <item x="574"/>
        <item x="853"/>
        <item x="759"/>
        <item x="646"/>
        <item x="346"/>
        <item x="737"/>
        <item x="829"/>
        <item x="526"/>
        <item x="503"/>
        <item x="151"/>
        <item x="559"/>
        <item x="451"/>
        <item x="915"/>
        <item x="178"/>
        <item x="643"/>
        <item x="554"/>
        <item x="222"/>
        <item x="181"/>
        <item x="310"/>
        <item x="587"/>
        <item x="67"/>
        <item x="895"/>
        <item x="820"/>
        <item x="971"/>
        <item x="664"/>
        <item x="211"/>
        <item x="201"/>
        <item x="862"/>
        <item x="638"/>
        <item x="381"/>
        <item x="762"/>
        <item x="415"/>
        <item x="320"/>
        <item x="562"/>
        <item x="410"/>
        <item x="152"/>
        <item x="33"/>
        <item x="262"/>
        <item x="367"/>
        <item x="223"/>
        <item x="522"/>
        <item x="43"/>
        <item x="447"/>
        <item x="247"/>
        <item x="603"/>
        <item x="689"/>
        <item x="986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1B8E6-6475-394F-89D5-9D3BA1D5683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name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A87EC-3718-5943-B401-27E910F95C9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1B35-AFC9-4E44-A5F0-C6F331B66EEB}">
  <dimension ref="A2:G16"/>
  <sheetViews>
    <sheetView workbookViewId="0">
      <selection activeCell="F5" sqref="F5:F16"/>
      <pivotSelection pane="bottomRight" showHeader="1" extendable="1" axis="axisCol" start="4" max="6" activeRow="4" activeCol="5" previousRow="4" previousCol="5" click="1" r:id="rId1">
        <pivotArea dataOnly="0" outline="0" fieldPosition="0">
          <references count="1">
            <reference field="6" count="1">
              <x v="4"/>
            </reference>
          </references>
        </pivotArea>
      </pivotSelection>
    </sheetView>
  </sheetViews>
  <sheetFormatPr baseColWidth="10" defaultColWidth="10.83203125" defaultRowHeight="16" x14ac:dyDescent="0.2"/>
  <cols>
    <col min="1" max="1" width="1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10" width="15.5" bestFit="1" customWidth="1"/>
    <col min="11" max="11" width="13.6640625" bestFit="1" customWidth="1"/>
    <col min="12" max="12" width="18" bestFit="1" customWidth="1"/>
  </cols>
  <sheetData>
    <row r="2" spans="1:7" x14ac:dyDescent="0.2">
      <c r="A2" s="9" t="s">
        <v>6</v>
      </c>
      <c r="B2" t="s">
        <v>2066</v>
      </c>
      <c r="E2" t="s">
        <v>2072</v>
      </c>
    </row>
    <row r="4" spans="1:7" x14ac:dyDescent="0.2">
      <c r="A4" s="9" t="s">
        <v>2070</v>
      </c>
      <c r="B4" s="9" t="s">
        <v>2067</v>
      </c>
    </row>
    <row r="5" spans="1:7" x14ac:dyDescent="0.2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">
      <c r="A6" s="10" t="s">
        <v>2041</v>
      </c>
      <c r="B6">
        <v>11</v>
      </c>
      <c r="C6">
        <v>60</v>
      </c>
      <c r="D6">
        <v>5</v>
      </c>
      <c r="E6">
        <v>102</v>
      </c>
      <c r="G6">
        <v>178</v>
      </c>
    </row>
    <row r="7" spans="1:7" x14ac:dyDescent="0.2">
      <c r="A7" s="10" t="s">
        <v>2033</v>
      </c>
      <c r="B7">
        <v>4</v>
      </c>
      <c r="C7">
        <v>20</v>
      </c>
      <c r="E7">
        <v>22</v>
      </c>
      <c r="G7">
        <v>46</v>
      </c>
    </row>
    <row r="8" spans="1:7" x14ac:dyDescent="0.2">
      <c r="A8" s="10" t="s">
        <v>2050</v>
      </c>
      <c r="B8">
        <v>1</v>
      </c>
      <c r="C8">
        <v>23</v>
      </c>
      <c r="D8">
        <v>3</v>
      </c>
      <c r="E8">
        <v>21</v>
      </c>
      <c r="G8">
        <v>48</v>
      </c>
    </row>
    <row r="9" spans="1:7" x14ac:dyDescent="0.2">
      <c r="A9" s="10" t="s">
        <v>2064</v>
      </c>
      <c r="E9">
        <v>4</v>
      </c>
      <c r="G9">
        <v>4</v>
      </c>
    </row>
    <row r="10" spans="1:7" x14ac:dyDescent="0.2">
      <c r="A10" s="10" t="s">
        <v>2035</v>
      </c>
      <c r="B10">
        <v>10</v>
      </c>
      <c r="C10">
        <v>66</v>
      </c>
      <c r="E10">
        <v>99</v>
      </c>
      <c r="G10">
        <v>175</v>
      </c>
    </row>
    <row r="11" spans="1:7" x14ac:dyDescent="0.2">
      <c r="A11" s="10" t="s">
        <v>2054</v>
      </c>
      <c r="B11">
        <v>4</v>
      </c>
      <c r="C11">
        <v>11</v>
      </c>
      <c r="D11">
        <v>1</v>
      </c>
      <c r="E11">
        <v>26</v>
      </c>
      <c r="G11">
        <v>42</v>
      </c>
    </row>
    <row r="12" spans="1:7" x14ac:dyDescent="0.2">
      <c r="A12" s="10" t="s">
        <v>2047</v>
      </c>
      <c r="B12">
        <v>2</v>
      </c>
      <c r="C12">
        <v>24</v>
      </c>
      <c r="D12">
        <v>1</v>
      </c>
      <c r="E12">
        <v>40</v>
      </c>
      <c r="G12">
        <v>67</v>
      </c>
    </row>
    <row r="13" spans="1:7" x14ac:dyDescent="0.2">
      <c r="A13" s="10" t="s">
        <v>2037</v>
      </c>
      <c r="B13">
        <v>2</v>
      </c>
      <c r="C13">
        <v>28</v>
      </c>
      <c r="D13">
        <v>2</v>
      </c>
      <c r="E13">
        <v>64</v>
      </c>
      <c r="G13">
        <v>96</v>
      </c>
    </row>
    <row r="14" spans="1:7" x14ac:dyDescent="0.2">
      <c r="A14" s="10" t="s">
        <v>2039</v>
      </c>
      <c r="B14">
        <v>23</v>
      </c>
      <c r="C14">
        <v>132</v>
      </c>
      <c r="D14">
        <v>2</v>
      </c>
      <c r="E14">
        <v>187</v>
      </c>
      <c r="G14">
        <v>344</v>
      </c>
    </row>
    <row r="15" spans="1:7" x14ac:dyDescent="0.2">
      <c r="A15" s="10" t="s">
        <v>2068</v>
      </c>
    </row>
    <row r="16" spans="1:7" x14ac:dyDescent="0.2">
      <c r="A16" s="10" t="s">
        <v>2069</v>
      </c>
      <c r="B16">
        <v>57</v>
      </c>
      <c r="C16">
        <v>364</v>
      </c>
      <c r="D16">
        <v>14</v>
      </c>
      <c r="E16">
        <v>565</v>
      </c>
      <c r="G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9933-FF8D-5141-A6EE-B66184DE40CE}">
  <dimension ref="A1:G31"/>
  <sheetViews>
    <sheetView zoomScaleNormal="100" workbookViewId="0">
      <selection activeCell="G5" sqref="G5:G31"/>
    </sheetView>
  </sheetViews>
  <sheetFormatPr baseColWidth="10" defaultColWidth="10.83203125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9" t="s">
        <v>6</v>
      </c>
      <c r="B1" t="s">
        <v>2066</v>
      </c>
    </row>
    <row r="2" spans="1:7" x14ac:dyDescent="0.2">
      <c r="A2" s="9" t="s">
        <v>2032</v>
      </c>
      <c r="B2" t="s">
        <v>2066</v>
      </c>
    </row>
    <row r="4" spans="1:7" x14ac:dyDescent="0.2">
      <c r="A4" s="9" t="s">
        <v>2070</v>
      </c>
      <c r="B4" s="9" t="s">
        <v>2067</v>
      </c>
    </row>
    <row r="5" spans="1:7" x14ac:dyDescent="0.2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10" t="s">
        <v>2065</v>
      </c>
      <c r="E7">
        <v>4</v>
      </c>
      <c r="G7">
        <v>4</v>
      </c>
    </row>
    <row r="8" spans="1:7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10" t="s">
        <v>2043</v>
      </c>
      <c r="C10">
        <v>8</v>
      </c>
      <c r="E10">
        <v>10</v>
      </c>
      <c r="G10">
        <v>18</v>
      </c>
    </row>
    <row r="11" spans="1:7" x14ac:dyDescent="0.2">
      <c r="A11" s="10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10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10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10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10" t="s">
        <v>2057</v>
      </c>
      <c r="C15">
        <v>3</v>
      </c>
      <c r="E15">
        <v>4</v>
      </c>
      <c r="G15">
        <v>7</v>
      </c>
    </row>
    <row r="16" spans="1:7" x14ac:dyDescent="0.2">
      <c r="A16" s="10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10" t="s">
        <v>2056</v>
      </c>
      <c r="C20">
        <v>4</v>
      </c>
      <c r="E20">
        <v>4</v>
      </c>
      <c r="G20">
        <v>8</v>
      </c>
    </row>
    <row r="21" spans="1:7" x14ac:dyDescent="0.2">
      <c r="A21" s="10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10" t="s">
        <v>2063</v>
      </c>
      <c r="C22">
        <v>9</v>
      </c>
      <c r="E22">
        <v>5</v>
      </c>
      <c r="G22">
        <v>14</v>
      </c>
    </row>
    <row r="23" spans="1:7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10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10" t="s">
        <v>2059</v>
      </c>
      <c r="C25">
        <v>7</v>
      </c>
      <c r="E25">
        <v>14</v>
      </c>
      <c r="G25">
        <v>21</v>
      </c>
    </row>
    <row r="26" spans="1:7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10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10" t="s">
        <v>2062</v>
      </c>
      <c r="E29">
        <v>3</v>
      </c>
      <c r="G29">
        <v>3</v>
      </c>
    </row>
    <row r="30" spans="1:7" x14ac:dyDescent="0.2">
      <c r="A30" s="10" t="s">
        <v>2068</v>
      </c>
    </row>
    <row r="31" spans="1:7" x14ac:dyDescent="0.2">
      <c r="A31" s="10" t="s">
        <v>2069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DA22-86E4-2445-8D52-4856147EB698}">
  <dimension ref="A1:F18"/>
  <sheetViews>
    <sheetView workbookViewId="0">
      <selection activeCell="F4" sqref="F4"/>
    </sheetView>
  </sheetViews>
  <sheetFormatPr baseColWidth="10" defaultColWidth="10.83203125" defaultRowHeight="16" x14ac:dyDescent="0.2"/>
  <cols>
    <col min="1" max="1" width="28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2032</v>
      </c>
      <c r="B1" t="s">
        <v>2066</v>
      </c>
    </row>
    <row r="2" spans="1:6" x14ac:dyDescent="0.2">
      <c r="A2" s="9" t="s">
        <v>2089</v>
      </c>
      <c r="B2" t="s">
        <v>2066</v>
      </c>
    </row>
    <row r="4" spans="1:6" x14ac:dyDescent="0.2">
      <c r="A4" s="9" t="s">
        <v>2076</v>
      </c>
      <c r="B4" s="9" t="s">
        <v>2067</v>
      </c>
    </row>
    <row r="5" spans="1:6" x14ac:dyDescent="0.2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2077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0" t="s">
        <v>2078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0" t="s">
        <v>2079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0" t="s">
        <v>2080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0" t="s">
        <v>2081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0" t="s">
        <v>2082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0" t="s">
        <v>2083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0" t="s">
        <v>2084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0" t="s">
        <v>2085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0" t="s">
        <v>2086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0" t="s">
        <v>2087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0" t="s">
        <v>2088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0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7"/>
  <sheetViews>
    <sheetView tabSelected="1" zoomScale="90" zoomScaleNormal="100" workbookViewId="0">
      <selection activeCell="D1" sqref="D1:D1048576"/>
    </sheetView>
  </sheetViews>
  <sheetFormatPr baseColWidth="10" defaultColWidth="10.832031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7.6640625" bestFit="1" customWidth="1"/>
    <col min="6" max="6" width="21.5" style="6" customWidth="1"/>
    <col min="7" max="7" width="14.6640625" style="5" customWidth="1"/>
    <col min="8" max="8" width="13" bestFit="1" customWidth="1"/>
    <col min="9" max="9" width="28" customWidth="1"/>
    <col min="12" max="13" width="11.1640625" bestFit="1" customWidth="1"/>
    <col min="14" max="15" width="30.5" customWidth="1"/>
    <col min="18" max="18" width="28" bestFit="1" customWidth="1"/>
    <col min="19" max="19" width="32.6640625" customWidth="1"/>
    <col min="20" max="20" width="30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4" t="s">
        <v>2102</v>
      </c>
      <c r="H1" s="1" t="s">
        <v>5</v>
      </c>
      <c r="I1" s="8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2074</v>
      </c>
      <c r="O1" s="1" t="s">
        <v>2075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 t="shared" ref="F2:F65" si="0">SUM((E2/D2)*100)</f>
        <v>0</v>
      </c>
      <c r="G2" s="5" t="s">
        <v>14</v>
      </c>
      <c r="H2">
        <v>0</v>
      </c>
      <c r="I2" s="6">
        <f t="shared" ref="I2:I65" si="1">AVERAGE(H2,F2)</f>
        <v>0</v>
      </c>
      <c r="J2" t="s">
        <v>15</v>
      </c>
      <c r="K2" t="s">
        <v>16</v>
      </c>
      <c r="L2">
        <v>1448690400</v>
      </c>
      <c r="M2">
        <v>1450159200</v>
      </c>
      <c r="N2" s="5">
        <f t="shared" ref="N2:N66" si="2">((L2/60)/60)/24+DATE(1970,1,1)</f>
        <v>42336.25</v>
      </c>
      <c r="O2" s="5">
        <f>((M2/60)/60)/24+DATE(1970,1,1)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si="0"/>
        <v>1040</v>
      </c>
      <c r="G3" s="5" t="s">
        <v>20</v>
      </c>
      <c r="H3">
        <v>158</v>
      </c>
      <c r="I3" s="6">
        <f t="shared" si="1"/>
        <v>599</v>
      </c>
      <c r="J3" t="s">
        <v>21</v>
      </c>
      <c r="K3" t="s">
        <v>22</v>
      </c>
      <c r="L3">
        <v>1408424400</v>
      </c>
      <c r="M3">
        <v>1408597200</v>
      </c>
      <c r="N3" s="5">
        <f t="shared" si="2"/>
        <v>41870.208333333336</v>
      </c>
      <c r="O3" s="5">
        <f t="shared" ref="O3:O66" si="3">((M3/60)/60)/24+DATE(1970,1,1)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s="5" t="s">
        <v>20</v>
      </c>
      <c r="H4">
        <v>1425</v>
      </c>
      <c r="I4" s="6">
        <f t="shared" si="1"/>
        <v>778.23939114391146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s="5" t="s">
        <v>14</v>
      </c>
      <c r="H5">
        <v>24</v>
      </c>
      <c r="I5" s="6">
        <f t="shared" si="1"/>
        <v>41.488095238095234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s="5" t="s">
        <v>14</v>
      </c>
      <c r="H6" t="s">
        <v>2030</v>
      </c>
      <c r="I6" s="6">
        <f t="shared" si="1"/>
        <v>69.276315789473685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s="5" t="s">
        <v>20</v>
      </c>
      <c r="H7">
        <v>174</v>
      </c>
      <c r="I7" s="6">
        <f t="shared" si="1"/>
        <v>173.80921052631578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s="5" t="s">
        <v>14</v>
      </c>
      <c r="H8">
        <v>18</v>
      </c>
      <c r="I8" s="6">
        <f t="shared" si="1"/>
        <v>19.480769230769234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s="5" t="s">
        <v>20</v>
      </c>
      <c r="H9">
        <v>227</v>
      </c>
      <c r="I9" s="6">
        <f t="shared" si="1"/>
        <v>277.28888888888889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s="5" t="s">
        <v>47</v>
      </c>
      <c r="H10">
        <v>708</v>
      </c>
      <c r="I10" s="6">
        <f t="shared" si="1"/>
        <v>363.96639418710265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s="5" t="s">
        <v>14</v>
      </c>
      <c r="H11">
        <v>44</v>
      </c>
      <c r="I11" s="6">
        <f t="shared" si="1"/>
        <v>47.870967741935488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s="5" t="s">
        <v>20</v>
      </c>
      <c r="H12">
        <v>220</v>
      </c>
      <c r="I12" s="6">
        <f t="shared" si="1"/>
        <v>243.05769230769232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s="5" t="s">
        <v>14</v>
      </c>
      <c r="H13">
        <v>27</v>
      </c>
      <c r="I13" s="6">
        <f t="shared" si="1"/>
        <v>37.547619047619051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s="5" t="s">
        <v>14</v>
      </c>
      <c r="H14">
        <v>55</v>
      </c>
      <c r="I14" s="6">
        <f t="shared" si="1"/>
        <v>72.174603174603163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s="5" t="s">
        <v>20</v>
      </c>
      <c r="H15">
        <v>98</v>
      </c>
      <c r="I15" s="6">
        <f t="shared" si="1"/>
        <v>171.55952380952382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s="5" t="s">
        <v>14</v>
      </c>
      <c r="H16">
        <v>200</v>
      </c>
      <c r="I16" s="6">
        <f t="shared" si="1"/>
        <v>133.38475177304966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s="5" t="s">
        <v>14</v>
      </c>
      <c r="H17">
        <v>452</v>
      </c>
      <c r="I17" s="6">
        <f t="shared" si="1"/>
        <v>249.6539408866995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s="5" t="s">
        <v>20</v>
      </c>
      <c r="H18">
        <v>100</v>
      </c>
      <c r="I18" s="6">
        <f t="shared" si="1"/>
        <v>374.73529411764707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s="5" t="s">
        <v>20</v>
      </c>
      <c r="H19">
        <v>1249</v>
      </c>
      <c r="I19" s="6">
        <f t="shared" si="1"/>
        <v>704.1956264775414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s="5" t="s">
        <v>74</v>
      </c>
      <c r="H20">
        <v>135</v>
      </c>
      <c r="I20" s="6">
        <f t="shared" si="1"/>
        <v>100.95604395604396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s="5" t="s">
        <v>14</v>
      </c>
      <c r="H21">
        <v>674</v>
      </c>
      <c r="I21" s="6">
        <f t="shared" si="1"/>
        <v>361.26479999999998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s="5" t="s">
        <v>20</v>
      </c>
      <c r="H22">
        <v>1396</v>
      </c>
      <c r="I22" s="6">
        <f t="shared" si="1"/>
        <v>754.12139605462824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s="5" t="s">
        <v>14</v>
      </c>
      <c r="H23">
        <v>558</v>
      </c>
      <c r="I23" s="6">
        <f t="shared" si="1"/>
        <v>299.49627659574469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s="5" t="s">
        <v>20</v>
      </c>
      <c r="H24">
        <v>890</v>
      </c>
      <c r="I24" s="6">
        <f t="shared" si="1"/>
        <v>509.03553299492387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s="5" t="s">
        <v>20</v>
      </c>
      <c r="H25">
        <v>142</v>
      </c>
      <c r="I25" s="6">
        <f t="shared" si="1"/>
        <v>237.02222222222224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s="5" t="s">
        <v>20</v>
      </c>
      <c r="H26">
        <v>2673</v>
      </c>
      <c r="I26" s="6">
        <f t="shared" si="1"/>
        <v>1392.9161255411254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s="5" t="s">
        <v>20</v>
      </c>
      <c r="H27">
        <v>163</v>
      </c>
      <c r="I27" s="6">
        <f t="shared" si="1"/>
        <v>189.71818181818182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s="5" t="s">
        <v>74</v>
      </c>
      <c r="H28">
        <v>1480</v>
      </c>
      <c r="I28" s="6">
        <f t="shared" si="1"/>
        <v>764.09953488372093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s="5" t="s">
        <v>14</v>
      </c>
      <c r="H29">
        <v>15</v>
      </c>
      <c r="I29" s="6">
        <f t="shared" si="1"/>
        <v>47.475000000000001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s="5" t="s">
        <v>20</v>
      </c>
      <c r="H30">
        <v>2220</v>
      </c>
      <c r="I30" s="6">
        <f t="shared" si="1"/>
        <v>1162.6127675840978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s="5" t="s">
        <v>20</v>
      </c>
      <c r="H31">
        <v>1606</v>
      </c>
      <c r="I31" s="6">
        <f t="shared" si="1"/>
        <v>967.44989106753815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s="5" t="s">
        <v>20</v>
      </c>
      <c r="H32">
        <v>129</v>
      </c>
      <c r="I32" s="6">
        <f t="shared" si="1"/>
        <v>144.80555555555554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s="5" t="s">
        <v>20</v>
      </c>
      <c r="H33">
        <v>226</v>
      </c>
      <c r="I33" s="6">
        <f t="shared" si="1"/>
        <v>268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s="5" t="s">
        <v>14</v>
      </c>
      <c r="H34">
        <v>2307</v>
      </c>
      <c r="I34" s="6">
        <f t="shared" si="1"/>
        <v>1196.9039603960396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s="5" t="s">
        <v>20</v>
      </c>
      <c r="H35">
        <v>5419</v>
      </c>
      <c r="I35" s="6">
        <f t="shared" si="1"/>
        <v>2898.4103585657372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s="5" t="s">
        <v>20</v>
      </c>
      <c r="H36">
        <v>165</v>
      </c>
      <c r="I36" s="6">
        <f t="shared" si="1"/>
        <v>157.90322580645162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s="5" t="s">
        <v>20</v>
      </c>
      <c r="H37">
        <v>1965</v>
      </c>
      <c r="I37" s="6">
        <f t="shared" si="1"/>
        <v>1057.6505976095618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s="5" t="s">
        <v>20</v>
      </c>
      <c r="H38">
        <v>16</v>
      </c>
      <c r="I38" s="6">
        <f t="shared" si="1"/>
        <v>86.642857142857153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s="5" t="s">
        <v>20</v>
      </c>
      <c r="H39">
        <v>107</v>
      </c>
      <c r="I39" s="6">
        <f t="shared" si="1"/>
        <v>123.49382716049382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s="5" t="s">
        <v>20</v>
      </c>
      <c r="H40">
        <v>134</v>
      </c>
      <c r="I40" s="6">
        <f t="shared" si="1"/>
        <v>229.66129032258064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s="5" t="s">
        <v>14</v>
      </c>
      <c r="H41">
        <v>88</v>
      </c>
      <c r="I41" s="6">
        <f t="shared" si="1"/>
        <v>69.388888888888886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s="5" t="s">
        <v>20</v>
      </c>
      <c r="H42">
        <v>198</v>
      </c>
      <c r="I42" s="6">
        <f t="shared" si="1"/>
        <v>183.53409090909091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s="5" t="s">
        <v>20</v>
      </c>
      <c r="H43">
        <v>111</v>
      </c>
      <c r="I43" s="6">
        <f t="shared" si="1"/>
        <v>161.96428571428572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s="5" t="s">
        <v>20</v>
      </c>
      <c r="H44">
        <v>222</v>
      </c>
      <c r="I44" s="6">
        <f t="shared" si="1"/>
        <v>332.97222222222223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s="5" t="s">
        <v>20</v>
      </c>
      <c r="H45">
        <v>6212</v>
      </c>
      <c r="I45" s="6">
        <f t="shared" si="1"/>
        <v>3198.9695121951218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s="5" t="s">
        <v>20</v>
      </c>
      <c r="H46">
        <v>98</v>
      </c>
      <c r="I46" s="6">
        <f t="shared" si="1"/>
        <v>378.40625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s="5" t="s">
        <v>14</v>
      </c>
      <c r="H47">
        <v>48</v>
      </c>
      <c r="I47" s="6">
        <f t="shared" si="1"/>
        <v>47.84210526315789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s="5" t="s">
        <v>20</v>
      </c>
      <c r="H48">
        <v>92</v>
      </c>
      <c r="I48" s="6">
        <f t="shared" si="1"/>
        <v>103.39189189189189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s="5" t="s">
        <v>20</v>
      </c>
      <c r="H49">
        <v>149</v>
      </c>
      <c r="I49" s="6">
        <f t="shared" si="1"/>
        <v>312.13333333333333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s="5" t="s">
        <v>20</v>
      </c>
      <c r="H50">
        <v>2431</v>
      </c>
      <c r="I50" s="6">
        <f t="shared" si="1"/>
        <v>1408.9864864864865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s="5" t="s">
        <v>20</v>
      </c>
      <c r="H51">
        <v>303</v>
      </c>
      <c r="I51" s="6">
        <f t="shared" si="1"/>
        <v>246.3125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s="5" t="s">
        <v>14</v>
      </c>
      <c r="H52">
        <v>1</v>
      </c>
      <c r="I52" s="6">
        <f t="shared" si="1"/>
        <v>1.5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s="5" t="s">
        <v>14</v>
      </c>
      <c r="H53">
        <v>1467</v>
      </c>
      <c r="I53" s="6">
        <f t="shared" si="1"/>
        <v>779.43390259329544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s="5" t="s">
        <v>14</v>
      </c>
      <c r="H54">
        <v>75</v>
      </c>
      <c r="I54" s="6">
        <f t="shared" si="1"/>
        <v>54.576388888888886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s="5" t="s">
        <v>20</v>
      </c>
      <c r="H55">
        <v>209</v>
      </c>
      <c r="I55" s="6">
        <f t="shared" si="1"/>
        <v>174.70454545454544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s="5" t="s">
        <v>14</v>
      </c>
      <c r="H56">
        <v>120</v>
      </c>
      <c r="I56" s="6">
        <f t="shared" si="1"/>
        <v>104.93333333333334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s="5" t="s">
        <v>20</v>
      </c>
      <c r="H57">
        <v>131</v>
      </c>
      <c r="I57" s="6">
        <f t="shared" si="1"/>
        <v>154.4848484848485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s="5" t="s">
        <v>20</v>
      </c>
      <c r="H58">
        <v>164</v>
      </c>
      <c r="I58" s="6">
        <f t="shared" si="1"/>
        <v>153.83125000000001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s="5" t="s">
        <v>20</v>
      </c>
      <c r="H59">
        <v>201</v>
      </c>
      <c r="I59" s="6">
        <f t="shared" si="1"/>
        <v>208.13793103448276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s="5" t="s">
        <v>20</v>
      </c>
      <c r="H60">
        <v>211</v>
      </c>
      <c r="I60" s="6">
        <f t="shared" si="1"/>
        <v>219.05555555555557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s="5" t="s">
        <v>20</v>
      </c>
      <c r="H61">
        <v>128</v>
      </c>
      <c r="I61" s="6">
        <f t="shared" si="1"/>
        <v>201.53571428571431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s="5" t="s">
        <v>20</v>
      </c>
      <c r="H62">
        <v>1600</v>
      </c>
      <c r="I62" s="6">
        <f t="shared" si="1"/>
        <v>872.18524416135881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s="5" t="s">
        <v>14</v>
      </c>
      <c r="H63">
        <v>2253</v>
      </c>
      <c r="I63" s="6">
        <f t="shared" si="1"/>
        <v>1172.8729919678715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s="5" t="s">
        <v>20</v>
      </c>
      <c r="H64">
        <v>249</v>
      </c>
      <c r="I64" s="6">
        <f t="shared" si="1"/>
        <v>485.8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s="5" t="s">
        <v>14</v>
      </c>
      <c r="H65">
        <v>5</v>
      </c>
      <c r="I65" s="6">
        <f t="shared" si="1"/>
        <v>8.4255319148936181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ref="F66:F129" si="4">SUM((E66/D66)*100)</f>
        <v>97.642857142857139</v>
      </c>
      <c r="G66" s="5" t="s">
        <v>14</v>
      </c>
      <c r="H66">
        <v>38</v>
      </c>
      <c r="I66" s="6">
        <f t="shared" ref="I66:I129" si="5">AVERAGE(H66,F66)</f>
        <v>67.821428571428569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4"/>
        <v>236.14754098360655</v>
      </c>
      <c r="G67" s="5" t="s">
        <v>20</v>
      </c>
      <c r="H67">
        <v>236</v>
      </c>
      <c r="I67" s="6">
        <f t="shared" si="5"/>
        <v>236.07377049180326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O130" si="6">((L67/60)/60)/24+DATE(1970,1,1)</f>
        <v>40570.25</v>
      </c>
      <c r="O67" s="5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s="5" t="s">
        <v>14</v>
      </c>
      <c r="H68">
        <v>12</v>
      </c>
      <c r="I68" s="6">
        <f t="shared" si="5"/>
        <v>28.53448275862069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6"/>
        <v>42102.208333333328</v>
      </c>
      <c r="O68" s="5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s="5" t="s">
        <v>20</v>
      </c>
      <c r="H69">
        <v>4065</v>
      </c>
      <c r="I69" s="6">
        <f t="shared" si="5"/>
        <v>2113.6928374655649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6"/>
        <v>40203.25</v>
      </c>
      <c r="O69" s="5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s="5" t="s">
        <v>20</v>
      </c>
      <c r="H70">
        <v>246</v>
      </c>
      <c r="I70" s="6">
        <f t="shared" si="5"/>
        <v>250.26315789473682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6"/>
        <v>42943.208333333328</v>
      </c>
      <c r="O70" s="5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s="5" t="s">
        <v>74</v>
      </c>
      <c r="H71">
        <v>17</v>
      </c>
      <c r="I71" s="6">
        <f t="shared" si="5"/>
        <v>20.531645569620252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6"/>
        <v>40531.25</v>
      </c>
      <c r="O71" s="5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s="5" t="s">
        <v>20</v>
      </c>
      <c r="H72">
        <v>2475</v>
      </c>
      <c r="I72" s="6">
        <f t="shared" si="5"/>
        <v>1299.3707031250001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6"/>
        <v>40484.208333333336</v>
      </c>
      <c r="O72" s="5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s="5" t="s">
        <v>20</v>
      </c>
      <c r="H73">
        <v>76</v>
      </c>
      <c r="I73" s="6">
        <f t="shared" si="5"/>
        <v>92.033333333333331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6"/>
        <v>43799.25</v>
      </c>
      <c r="O73" s="5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s="5" t="s">
        <v>20</v>
      </c>
      <c r="H74">
        <v>54</v>
      </c>
      <c r="I74" s="6">
        <f t="shared" si="5"/>
        <v>362.16666666666663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6"/>
        <v>42186.208333333328</v>
      </c>
      <c r="O74" s="5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s="5" t="s">
        <v>20</v>
      </c>
      <c r="H75">
        <v>88</v>
      </c>
      <c r="I75" s="6">
        <f t="shared" si="5"/>
        <v>374.46428571428572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6"/>
        <v>42701.25</v>
      </c>
      <c r="O75" s="5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s="5" t="s">
        <v>20</v>
      </c>
      <c r="H76">
        <v>85</v>
      </c>
      <c r="I76" s="6">
        <f t="shared" si="5"/>
        <v>103.73076923076923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6"/>
        <v>42456.208333333328</v>
      </c>
      <c r="O76" s="5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s="5" t="s">
        <v>20</v>
      </c>
      <c r="H77">
        <v>170</v>
      </c>
      <c r="I77" s="6">
        <f t="shared" si="5"/>
        <v>160.28865979381442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6"/>
        <v>43296.208333333328</v>
      </c>
      <c r="O77" s="5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s="5" t="s">
        <v>14</v>
      </c>
      <c r="H78">
        <v>1684</v>
      </c>
      <c r="I78" s="6">
        <f t="shared" si="5"/>
        <v>881.05329536208296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6"/>
        <v>42027.25</v>
      </c>
      <c r="O78" s="5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s="5" t="s">
        <v>14</v>
      </c>
      <c r="H79">
        <v>56</v>
      </c>
      <c r="I79" s="6">
        <f t="shared" si="5"/>
        <v>51.473684210526315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6"/>
        <v>40448.208333333336</v>
      </c>
      <c r="O79" s="5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s="5" t="s">
        <v>20</v>
      </c>
      <c r="H80">
        <v>330</v>
      </c>
      <c r="I80" s="6">
        <f t="shared" si="5"/>
        <v>315.39999999999998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6"/>
        <v>43206.208333333328</v>
      </c>
      <c r="O80" s="5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s="5" t="s">
        <v>14</v>
      </c>
      <c r="H81">
        <v>838</v>
      </c>
      <c r="I81" s="6">
        <f t="shared" si="5"/>
        <v>453.79930795847753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6"/>
        <v>43267.208333333328</v>
      </c>
      <c r="O81" s="5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s="5" t="s">
        <v>20</v>
      </c>
      <c r="H82">
        <v>127</v>
      </c>
      <c r="I82" s="6">
        <f t="shared" si="5"/>
        <v>382.22727272727275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6"/>
        <v>42976.208333333328</v>
      </c>
      <c r="O82" s="5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s="5" t="s">
        <v>20</v>
      </c>
      <c r="H83">
        <v>411</v>
      </c>
      <c r="I83" s="6">
        <f t="shared" si="5"/>
        <v>318.16964285714283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6"/>
        <v>43062.25</v>
      </c>
      <c r="O83" s="5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s="5" t="s">
        <v>20</v>
      </c>
      <c r="H84">
        <v>180</v>
      </c>
      <c r="I84" s="6">
        <f t="shared" si="5"/>
        <v>838.65000000000009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6"/>
        <v>43482.25</v>
      </c>
      <c r="O84" s="5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s="5" t="s">
        <v>14</v>
      </c>
      <c r="H85">
        <v>1000</v>
      </c>
      <c r="I85" s="6">
        <f t="shared" si="5"/>
        <v>518.79511278195491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6"/>
        <v>42579.208333333328</v>
      </c>
      <c r="O85" s="5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s="5" t="s">
        <v>20</v>
      </c>
      <c r="H86">
        <v>374</v>
      </c>
      <c r="I86" s="6">
        <f t="shared" si="5"/>
        <v>253.18471337579618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6"/>
        <v>41118.208333333336</v>
      </c>
      <c r="O86" s="5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s="5" t="s">
        <v>20</v>
      </c>
      <c r="H87">
        <v>71</v>
      </c>
      <c r="I87" s="6">
        <f t="shared" si="5"/>
        <v>101.11224489795919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6"/>
        <v>40797.208333333336</v>
      </c>
      <c r="O87" s="5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s="5" t="s">
        <v>20</v>
      </c>
      <c r="H88">
        <v>203</v>
      </c>
      <c r="I88" s="6">
        <f t="shared" si="5"/>
        <v>185.31756756756755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6"/>
        <v>42128.208333333328</v>
      </c>
      <c r="O88" s="5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s="5" t="s">
        <v>14</v>
      </c>
      <c r="H89">
        <v>1482</v>
      </c>
      <c r="I89" s="6">
        <f t="shared" si="5"/>
        <v>771.99244332493708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6"/>
        <v>40610.25</v>
      </c>
      <c r="O89" s="5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s="5" t="s">
        <v>20</v>
      </c>
      <c r="H90">
        <v>113</v>
      </c>
      <c r="I90" s="6">
        <f t="shared" si="5"/>
        <v>186.875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6"/>
        <v>42110.208333333328</v>
      </c>
      <c r="O90" s="5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s="5" t="s">
        <v>20</v>
      </c>
      <c r="H91">
        <v>96</v>
      </c>
      <c r="I91" s="6">
        <f t="shared" si="5"/>
        <v>174.29411764705884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6"/>
        <v>40283.208333333336</v>
      </c>
      <c r="O91" s="5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s="5" t="s">
        <v>14</v>
      </c>
      <c r="H92">
        <v>106</v>
      </c>
      <c r="I92" s="6">
        <f t="shared" si="5"/>
        <v>92.307692307692307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6"/>
        <v>42425.25</v>
      </c>
      <c r="O92" s="5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s="5" t="s">
        <v>14</v>
      </c>
      <c r="H93">
        <v>679</v>
      </c>
      <c r="I93" s="6">
        <f t="shared" si="5"/>
        <v>363.70220349967593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6"/>
        <v>42588.208333333328</v>
      </c>
      <c r="O93" s="5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s="5" t="s">
        <v>20</v>
      </c>
      <c r="H94">
        <v>498</v>
      </c>
      <c r="I94" s="6">
        <f t="shared" si="5"/>
        <v>378.4375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6"/>
        <v>40352.208333333336</v>
      </c>
      <c r="O94" s="5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s="5" t="s">
        <v>74</v>
      </c>
      <c r="H95">
        <v>610</v>
      </c>
      <c r="I95" s="6">
        <f t="shared" si="5"/>
        <v>335.27435661764707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6"/>
        <v>41202.208333333336</v>
      </c>
      <c r="O95" s="5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s="5" t="s">
        <v>20</v>
      </c>
      <c r="H96">
        <v>180</v>
      </c>
      <c r="I96" s="6">
        <f t="shared" si="5"/>
        <v>241.84482758620689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6"/>
        <v>43562.208333333328</v>
      </c>
      <c r="O96" s="5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s="5" t="s">
        <v>20</v>
      </c>
      <c r="H97">
        <v>27</v>
      </c>
      <c r="I97" s="6">
        <f t="shared" si="5"/>
        <v>70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6"/>
        <v>43752.208333333328</v>
      </c>
      <c r="O97" s="5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s="5" t="s">
        <v>20</v>
      </c>
      <c r="H98">
        <v>2331</v>
      </c>
      <c r="I98" s="6">
        <f t="shared" si="5"/>
        <v>1274.1893830703013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6"/>
        <v>40612.25</v>
      </c>
      <c r="O98" s="5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s="5" t="s">
        <v>20</v>
      </c>
      <c r="H99">
        <v>113</v>
      </c>
      <c r="I99" s="6">
        <f t="shared" si="5"/>
        <v>519.84615384615381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6"/>
        <v>42180.208333333328</v>
      </c>
      <c r="O99" s="5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s="5" t="s">
        <v>14</v>
      </c>
      <c r="H100">
        <v>1220</v>
      </c>
      <c r="I100" s="6">
        <f t="shared" si="5"/>
        <v>626.84611451942737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6"/>
        <v>42212.208333333328</v>
      </c>
      <c r="O100" s="5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s="5" t="s">
        <v>20</v>
      </c>
      <c r="H101">
        <v>164</v>
      </c>
      <c r="I101" s="6">
        <f t="shared" si="5"/>
        <v>180.36184210526315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6"/>
        <v>41968.25</v>
      </c>
      <c r="O101" s="5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s="5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6"/>
        <v>40835.208333333336</v>
      </c>
      <c r="O102" s="5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s="5" t="s">
        <v>20</v>
      </c>
      <c r="H103">
        <v>164</v>
      </c>
      <c r="I103" s="6">
        <f t="shared" si="5"/>
        <v>592.72222222222217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6"/>
        <v>42056.25</v>
      </c>
      <c r="O103" s="5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s="5" t="s">
        <v>20</v>
      </c>
      <c r="H104">
        <v>336</v>
      </c>
      <c r="I104" s="6">
        <f t="shared" si="5"/>
        <v>308.83783783783781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6"/>
        <v>43234.208333333328</v>
      </c>
      <c r="O104" s="5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s="5" t="s">
        <v>14</v>
      </c>
      <c r="H105">
        <v>37</v>
      </c>
      <c r="I105" s="6">
        <f t="shared" si="5"/>
        <v>30.805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6"/>
        <v>40475.208333333336</v>
      </c>
      <c r="O105" s="5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s="5" t="s">
        <v>20</v>
      </c>
      <c r="H106">
        <v>1917</v>
      </c>
      <c r="I106" s="6">
        <f t="shared" si="5"/>
        <v>1030.0700503355704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6"/>
        <v>42878.208333333328</v>
      </c>
      <c r="O106" s="5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s="5" t="s">
        <v>20</v>
      </c>
      <c r="H107">
        <v>95</v>
      </c>
      <c r="I107" s="6">
        <f t="shared" si="5"/>
        <v>119.77205882352942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6"/>
        <v>41366.208333333336</v>
      </c>
      <c r="O107" s="5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s="5" t="s">
        <v>20</v>
      </c>
      <c r="H108">
        <v>147</v>
      </c>
      <c r="I108" s="6">
        <f t="shared" si="5"/>
        <v>253.06410256410257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6"/>
        <v>43716.208333333328</v>
      </c>
      <c r="O108" s="5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s="5" t="s">
        <v>20</v>
      </c>
      <c r="H109">
        <v>86</v>
      </c>
      <c r="I109" s="6">
        <f t="shared" si="5"/>
        <v>136.24285714285713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6"/>
        <v>43213.208333333328</v>
      </c>
      <c r="O109" s="5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s="5" t="s">
        <v>20</v>
      </c>
      <c r="H110">
        <v>83</v>
      </c>
      <c r="I110" s="6">
        <f t="shared" si="5"/>
        <v>339.13333333333333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6"/>
        <v>41005.208333333336</v>
      </c>
      <c r="O110" s="5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s="5" t="s">
        <v>14</v>
      </c>
      <c r="H111">
        <v>60</v>
      </c>
      <c r="I111" s="6">
        <f t="shared" si="5"/>
        <v>59.605769230769226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6"/>
        <v>41651.25</v>
      </c>
      <c r="O111" s="5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s="5" t="s">
        <v>14</v>
      </c>
      <c r="H112">
        <v>296</v>
      </c>
      <c r="I112" s="6">
        <f t="shared" si="5"/>
        <v>155.48139044943821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6"/>
        <v>43354.208333333328</v>
      </c>
      <c r="O112" s="5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s="5" t="s">
        <v>20</v>
      </c>
      <c r="H113">
        <v>676</v>
      </c>
      <c r="I113" s="6">
        <f t="shared" si="5"/>
        <v>397.97801302931595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6"/>
        <v>41174.208333333336</v>
      </c>
      <c r="O113" s="5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s="5" t="s">
        <v>20</v>
      </c>
      <c r="H114">
        <v>361</v>
      </c>
      <c r="I114" s="6">
        <f t="shared" si="5"/>
        <v>314.91489361702128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6"/>
        <v>41875.208333333336</v>
      </c>
      <c r="O114" s="5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s="5" t="s">
        <v>20</v>
      </c>
      <c r="H115">
        <v>131</v>
      </c>
      <c r="I115" s="6">
        <f t="shared" si="5"/>
        <v>253.93939393939394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6"/>
        <v>42990.208333333328</v>
      </c>
      <c r="O115" s="5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s="5" t="s">
        <v>20</v>
      </c>
      <c r="H116">
        <v>126</v>
      </c>
      <c r="I116" s="6">
        <f t="shared" si="5"/>
        <v>426.57894736842104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6"/>
        <v>43564.208333333328</v>
      </c>
      <c r="O116" s="5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s="5" t="s">
        <v>14</v>
      </c>
      <c r="H117">
        <v>3304</v>
      </c>
      <c r="I117" s="6">
        <f t="shared" si="5"/>
        <v>1695.6058788242351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6"/>
        <v>43056.25</v>
      </c>
      <c r="O117" s="5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s="5" t="s">
        <v>14</v>
      </c>
      <c r="H118">
        <v>73</v>
      </c>
      <c r="I118" s="6">
        <f t="shared" si="5"/>
        <v>80.5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6"/>
        <v>42265.208333333328</v>
      </c>
      <c r="O118" s="5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s="5" t="s">
        <v>20</v>
      </c>
      <c r="H119">
        <v>275</v>
      </c>
      <c r="I119" s="6">
        <f t="shared" si="5"/>
        <v>224.46938775510205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6"/>
        <v>40808.208333333336</v>
      </c>
      <c r="O119" s="5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s="5" t="s">
        <v>20</v>
      </c>
      <c r="H120">
        <v>67</v>
      </c>
      <c r="I120" s="6">
        <f t="shared" si="5"/>
        <v>92.305555555555557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6"/>
        <v>41665.25</v>
      </c>
      <c r="O120" s="5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s="5" t="s">
        <v>20</v>
      </c>
      <c r="H121">
        <v>154</v>
      </c>
      <c r="I121" s="6">
        <f t="shared" si="5"/>
        <v>184.48000000000002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6"/>
        <v>41806.208333333336</v>
      </c>
      <c r="O121" s="5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s="5" t="s">
        <v>20</v>
      </c>
      <c r="H122">
        <v>1782</v>
      </c>
      <c r="I122" s="6">
        <f t="shared" si="5"/>
        <v>965.74833555259647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6"/>
        <v>42111.208333333328</v>
      </c>
      <c r="O122" s="5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s="5" t="s">
        <v>20</v>
      </c>
      <c r="H123">
        <v>903</v>
      </c>
      <c r="I123" s="6">
        <f t="shared" si="5"/>
        <v>561.16997792494476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6"/>
        <v>41917.208333333336</v>
      </c>
      <c r="O123" s="5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s="5" t="s">
        <v>14</v>
      </c>
      <c r="H124">
        <v>3387</v>
      </c>
      <c r="I124" s="6">
        <f t="shared" si="5"/>
        <v>1725.6838450292398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6"/>
        <v>41970.25</v>
      </c>
      <c r="O124" s="5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s="5" t="s">
        <v>14</v>
      </c>
      <c r="H125">
        <v>662</v>
      </c>
      <c r="I125" s="6">
        <f t="shared" si="5"/>
        <v>340.31119864940911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6"/>
        <v>42332.25</v>
      </c>
      <c r="O125" s="5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s="5" t="s">
        <v>20</v>
      </c>
      <c r="H126">
        <v>94</v>
      </c>
      <c r="I126" s="6">
        <f t="shared" si="5"/>
        <v>230.88461538461539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6"/>
        <v>43598.208333333328</v>
      </c>
      <c r="O126" s="5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s="5" t="s">
        <v>20</v>
      </c>
      <c r="H127">
        <v>180</v>
      </c>
      <c r="I127" s="6">
        <f t="shared" si="5"/>
        <v>169.95283018867923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6"/>
        <v>43362.208333333328</v>
      </c>
      <c r="O127" s="5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s="5" t="s">
        <v>14</v>
      </c>
      <c r="H128">
        <v>774</v>
      </c>
      <c r="I128" s="6">
        <f t="shared" si="5"/>
        <v>406.31659267480575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6"/>
        <v>42596.208333333328</v>
      </c>
      <c r="O128" s="5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s="5" t="s">
        <v>14</v>
      </c>
      <c r="H129">
        <v>672</v>
      </c>
      <c r="I129" s="6">
        <f t="shared" si="5"/>
        <v>361.71075581395348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6"/>
        <v>40310.208333333336</v>
      </c>
      <c r="O129" s="5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ref="F130:F193" si="7">SUM((E130/D130)*100)</f>
        <v>60.334277620396605</v>
      </c>
      <c r="G130" s="5" t="s">
        <v>74</v>
      </c>
      <c r="H130">
        <v>532</v>
      </c>
      <c r="I130" s="6">
        <f t="shared" ref="I130:I193" si="8">AVERAGE(H130,F130)</f>
        <v>296.16713881019831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6"/>
        <v>40417.208333333336</v>
      </c>
      <c r="O130" s="5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7"/>
        <v>3.202693602693603</v>
      </c>
      <c r="G131" s="5" t="s">
        <v>74</v>
      </c>
      <c r="H131">
        <v>55</v>
      </c>
      <c r="I131" s="6">
        <f t="shared" si="8"/>
        <v>29.1013468013468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O194" si="9">((L131/60)/60)/24+DATE(1970,1,1)</f>
        <v>42038.25</v>
      </c>
      <c r="O131" s="5">
        <f t="shared" si="9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7"/>
        <v>155.46875</v>
      </c>
      <c r="G132" s="5" t="s">
        <v>20</v>
      </c>
      <c r="H132">
        <v>533</v>
      </c>
      <c r="I132" s="6">
        <f t="shared" si="8"/>
        <v>344.234375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9"/>
        <v>40842.208333333336</v>
      </c>
      <c r="O132" s="5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7"/>
        <v>100.85974499089254</v>
      </c>
      <c r="G133" s="5" t="s">
        <v>20</v>
      </c>
      <c r="H133">
        <v>2443</v>
      </c>
      <c r="I133" s="6">
        <f t="shared" si="8"/>
        <v>1271.9298724954463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9"/>
        <v>41607.25</v>
      </c>
      <c r="O133" s="5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7"/>
        <v>116.18181818181819</v>
      </c>
      <c r="G134" s="5" t="s">
        <v>20</v>
      </c>
      <c r="H134">
        <v>89</v>
      </c>
      <c r="I134" s="6">
        <f t="shared" si="8"/>
        <v>102.59090909090909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9"/>
        <v>43112.25</v>
      </c>
      <c r="O134" s="5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7"/>
        <v>310.77777777777777</v>
      </c>
      <c r="G135" s="5" t="s">
        <v>20</v>
      </c>
      <c r="H135">
        <v>159</v>
      </c>
      <c r="I135" s="6">
        <f t="shared" si="8"/>
        <v>234.88888888888889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9"/>
        <v>40767.208333333336</v>
      </c>
      <c r="O135" s="5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7"/>
        <v>89.73668341708543</v>
      </c>
      <c r="G136" s="5" t="s">
        <v>14</v>
      </c>
      <c r="H136">
        <v>940</v>
      </c>
      <c r="I136" s="6">
        <f t="shared" si="8"/>
        <v>514.86834170854274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9"/>
        <v>40713.208333333336</v>
      </c>
      <c r="O136" s="5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7"/>
        <v>71.27272727272728</v>
      </c>
      <c r="G137" s="5" t="s">
        <v>14</v>
      </c>
      <c r="H137">
        <v>117</v>
      </c>
      <c r="I137" s="6">
        <f t="shared" si="8"/>
        <v>94.13636363636364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9"/>
        <v>41340.25</v>
      </c>
      <c r="O137" s="5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7"/>
        <v>3.2862318840579712</v>
      </c>
      <c r="G138" s="5" t="s">
        <v>74</v>
      </c>
      <c r="H138">
        <v>58</v>
      </c>
      <c r="I138" s="6">
        <f t="shared" si="8"/>
        <v>30.643115942028984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9"/>
        <v>41797.208333333336</v>
      </c>
      <c r="O138" s="5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7"/>
        <v>261.77777777777777</v>
      </c>
      <c r="G139" s="5" t="s">
        <v>20</v>
      </c>
      <c r="H139">
        <v>50</v>
      </c>
      <c r="I139" s="6">
        <f t="shared" si="8"/>
        <v>155.88888888888889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9"/>
        <v>40457.208333333336</v>
      </c>
      <c r="O139" s="5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7"/>
        <v>96</v>
      </c>
      <c r="G140" s="5" t="s">
        <v>14</v>
      </c>
      <c r="H140">
        <v>115</v>
      </c>
      <c r="I140" s="6">
        <f t="shared" si="8"/>
        <v>105.5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9"/>
        <v>41180.208333333336</v>
      </c>
      <c r="O140" s="5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7"/>
        <v>20.896851248642779</v>
      </c>
      <c r="G141" s="5" t="s">
        <v>14</v>
      </c>
      <c r="H141">
        <v>326</v>
      </c>
      <c r="I141" s="6">
        <f t="shared" si="8"/>
        <v>173.4484256243214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9"/>
        <v>42115.208333333328</v>
      </c>
      <c r="O141" s="5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7"/>
        <v>223.16363636363636</v>
      </c>
      <c r="G142" s="5" t="s">
        <v>20</v>
      </c>
      <c r="H142">
        <v>186</v>
      </c>
      <c r="I142" s="6">
        <f t="shared" si="8"/>
        <v>204.58181818181816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9"/>
        <v>43156.25</v>
      </c>
      <c r="O142" s="5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7"/>
        <v>101.59097978227061</v>
      </c>
      <c r="G143" s="5" t="s">
        <v>20</v>
      </c>
      <c r="H143">
        <v>1071</v>
      </c>
      <c r="I143" s="6">
        <f t="shared" si="8"/>
        <v>586.29548989113528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9"/>
        <v>42167.208333333328</v>
      </c>
      <c r="O143" s="5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7"/>
        <v>230.03999999999996</v>
      </c>
      <c r="G144" s="5" t="s">
        <v>20</v>
      </c>
      <c r="H144">
        <v>117</v>
      </c>
      <c r="I144" s="6">
        <f t="shared" si="8"/>
        <v>173.51999999999998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9"/>
        <v>41005.208333333336</v>
      </c>
      <c r="O144" s="5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7"/>
        <v>135.59259259259261</v>
      </c>
      <c r="G145" s="5" t="s">
        <v>20</v>
      </c>
      <c r="H145">
        <v>70</v>
      </c>
      <c r="I145" s="6">
        <f t="shared" si="8"/>
        <v>102.7962962962963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9"/>
        <v>40357.208333333336</v>
      </c>
      <c r="O145" s="5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7"/>
        <v>129.1</v>
      </c>
      <c r="G146" s="5" t="s">
        <v>20</v>
      </c>
      <c r="H146">
        <v>135</v>
      </c>
      <c r="I146" s="6">
        <f t="shared" si="8"/>
        <v>132.05000000000001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9"/>
        <v>43633.208333333328</v>
      </c>
      <c r="O146" s="5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7"/>
        <v>236.512</v>
      </c>
      <c r="G147" s="5" t="s">
        <v>20</v>
      </c>
      <c r="H147">
        <v>768</v>
      </c>
      <c r="I147" s="6">
        <f t="shared" si="8"/>
        <v>502.25599999999997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9"/>
        <v>41889.208333333336</v>
      </c>
      <c r="O147" s="5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7"/>
        <v>17.25</v>
      </c>
      <c r="G148" s="5" t="s">
        <v>74</v>
      </c>
      <c r="H148">
        <v>51</v>
      </c>
      <c r="I148" s="6">
        <f t="shared" si="8"/>
        <v>34.125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9"/>
        <v>40855.25</v>
      </c>
      <c r="O148" s="5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7"/>
        <v>112.49397590361446</v>
      </c>
      <c r="G149" s="5" t="s">
        <v>20</v>
      </c>
      <c r="H149">
        <v>199</v>
      </c>
      <c r="I149" s="6">
        <f t="shared" si="8"/>
        <v>155.74698795180723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9"/>
        <v>42534.208333333328</v>
      </c>
      <c r="O149" s="5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7"/>
        <v>121.02150537634408</v>
      </c>
      <c r="G150" s="5" t="s">
        <v>20</v>
      </c>
      <c r="H150">
        <v>107</v>
      </c>
      <c r="I150" s="6">
        <f t="shared" si="8"/>
        <v>114.01075268817203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9"/>
        <v>42941.208333333328</v>
      </c>
      <c r="O150" s="5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7"/>
        <v>219.87096774193549</v>
      </c>
      <c r="G151" s="5" t="s">
        <v>20</v>
      </c>
      <c r="H151">
        <v>195</v>
      </c>
      <c r="I151" s="6">
        <f t="shared" si="8"/>
        <v>207.43548387096774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9"/>
        <v>41275.25</v>
      </c>
      <c r="O151" s="5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7"/>
        <v>1</v>
      </c>
      <c r="G152" s="5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9"/>
        <v>43450.25</v>
      </c>
      <c r="O152" s="5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7"/>
        <v>64.166909620991248</v>
      </c>
      <c r="G153" s="5" t="s">
        <v>14</v>
      </c>
      <c r="H153">
        <v>1467</v>
      </c>
      <c r="I153" s="6">
        <f t="shared" si="8"/>
        <v>765.5834548104956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9"/>
        <v>41799.208333333336</v>
      </c>
      <c r="O153" s="5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7"/>
        <v>423.06746987951806</v>
      </c>
      <c r="G154" s="5" t="s">
        <v>20</v>
      </c>
      <c r="H154">
        <v>3376</v>
      </c>
      <c r="I154" s="6">
        <f t="shared" si="8"/>
        <v>1899.5337349397591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9"/>
        <v>42783.25</v>
      </c>
      <c r="O154" s="5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7"/>
        <v>92.984160506863773</v>
      </c>
      <c r="G155" s="5" t="s">
        <v>14</v>
      </c>
      <c r="H155">
        <v>5681</v>
      </c>
      <c r="I155" s="6">
        <f t="shared" si="8"/>
        <v>2886.9920802534321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9"/>
        <v>41201.208333333336</v>
      </c>
      <c r="O155" s="5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7"/>
        <v>58.756567425569173</v>
      </c>
      <c r="G156" s="5" t="s">
        <v>14</v>
      </c>
      <c r="H156">
        <v>1059</v>
      </c>
      <c r="I156" s="6">
        <f t="shared" si="8"/>
        <v>558.87828371278454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9"/>
        <v>42502.208333333328</v>
      </c>
      <c r="O156" s="5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7"/>
        <v>65.022222222222226</v>
      </c>
      <c r="G157" s="5" t="s">
        <v>14</v>
      </c>
      <c r="H157">
        <v>1194</v>
      </c>
      <c r="I157" s="6">
        <f t="shared" si="8"/>
        <v>629.51111111111106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9"/>
        <v>40262.208333333336</v>
      </c>
      <c r="O157" s="5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7"/>
        <v>73.939560439560438</v>
      </c>
      <c r="G158" s="5" t="s">
        <v>74</v>
      </c>
      <c r="H158">
        <v>379</v>
      </c>
      <c r="I158" s="6">
        <f t="shared" si="8"/>
        <v>226.4697802197802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9"/>
        <v>43743.208333333328</v>
      </c>
      <c r="O158" s="5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7"/>
        <v>52.666666666666664</v>
      </c>
      <c r="G159" s="5" t="s">
        <v>14</v>
      </c>
      <c r="H159">
        <v>30</v>
      </c>
      <c r="I159" s="6">
        <f t="shared" si="8"/>
        <v>41.333333333333329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9"/>
        <v>41638.25</v>
      </c>
      <c r="O159" s="5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7"/>
        <v>220.95238095238096</v>
      </c>
      <c r="G160" s="5" t="s">
        <v>20</v>
      </c>
      <c r="H160">
        <v>41</v>
      </c>
      <c r="I160" s="6">
        <f t="shared" si="8"/>
        <v>130.97619047619048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9"/>
        <v>42346.25</v>
      </c>
      <c r="O160" s="5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7"/>
        <v>100.01150627615063</v>
      </c>
      <c r="G161" s="5" t="s">
        <v>20</v>
      </c>
      <c r="H161">
        <v>1821</v>
      </c>
      <c r="I161" s="6">
        <f t="shared" si="8"/>
        <v>960.50575313807531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9"/>
        <v>43551.208333333328</v>
      </c>
      <c r="O161" s="5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7"/>
        <v>162.3125</v>
      </c>
      <c r="G162" s="5" t="s">
        <v>20</v>
      </c>
      <c r="H162">
        <v>164</v>
      </c>
      <c r="I162" s="6">
        <f t="shared" si="8"/>
        <v>163.15625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9"/>
        <v>43582.208333333328</v>
      </c>
      <c r="O162" s="5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7"/>
        <v>78.181818181818187</v>
      </c>
      <c r="G163" s="5" t="s">
        <v>14</v>
      </c>
      <c r="H163">
        <v>75</v>
      </c>
      <c r="I163" s="6">
        <f t="shared" si="8"/>
        <v>76.590909090909093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9"/>
        <v>42270.208333333328</v>
      </c>
      <c r="O163" s="5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7"/>
        <v>149.73770491803279</v>
      </c>
      <c r="G164" s="5" t="s">
        <v>20</v>
      </c>
      <c r="H164">
        <v>157</v>
      </c>
      <c r="I164" s="6">
        <f t="shared" si="8"/>
        <v>153.36885245901641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9"/>
        <v>43442.25</v>
      </c>
      <c r="O164" s="5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7"/>
        <v>253.25714285714284</v>
      </c>
      <c r="G165" s="5" t="s">
        <v>20</v>
      </c>
      <c r="H165">
        <v>246</v>
      </c>
      <c r="I165" s="6">
        <f t="shared" si="8"/>
        <v>249.62857142857143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9"/>
        <v>43028.208333333328</v>
      </c>
      <c r="O165" s="5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7"/>
        <v>100.16943521594683</v>
      </c>
      <c r="G166" s="5" t="s">
        <v>20</v>
      </c>
      <c r="H166">
        <v>1396</v>
      </c>
      <c r="I166" s="6">
        <f t="shared" si="8"/>
        <v>748.0847176079734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9"/>
        <v>43016.208333333328</v>
      </c>
      <c r="O166" s="5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7"/>
        <v>121.99004424778761</v>
      </c>
      <c r="G167" s="5" t="s">
        <v>20</v>
      </c>
      <c r="H167">
        <v>2506</v>
      </c>
      <c r="I167" s="6">
        <f t="shared" si="8"/>
        <v>1313.9950221238937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9"/>
        <v>42948.208333333328</v>
      </c>
      <c r="O167" s="5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7"/>
        <v>137.13265306122449</v>
      </c>
      <c r="G168" s="5" t="s">
        <v>20</v>
      </c>
      <c r="H168">
        <v>244</v>
      </c>
      <c r="I168" s="6">
        <f t="shared" si="8"/>
        <v>190.56632653061223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9"/>
        <v>40534.25</v>
      </c>
      <c r="O168" s="5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7"/>
        <v>415.53846153846149</v>
      </c>
      <c r="G169" s="5" t="s">
        <v>20</v>
      </c>
      <c r="H169">
        <v>146</v>
      </c>
      <c r="I169" s="6">
        <f t="shared" si="8"/>
        <v>280.76923076923072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9"/>
        <v>41435.208333333336</v>
      </c>
      <c r="O169" s="5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7"/>
        <v>31.30913348946136</v>
      </c>
      <c r="G170" s="5" t="s">
        <v>14</v>
      </c>
      <c r="H170">
        <v>955</v>
      </c>
      <c r="I170" s="6">
        <f t="shared" si="8"/>
        <v>493.15456674473069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9"/>
        <v>43518.25</v>
      </c>
      <c r="O170" s="5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7"/>
        <v>424.08154506437768</v>
      </c>
      <c r="G171" s="5" t="s">
        <v>20</v>
      </c>
      <c r="H171">
        <v>1267</v>
      </c>
      <c r="I171" s="6">
        <f t="shared" si="8"/>
        <v>845.54077253218884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9"/>
        <v>41077.208333333336</v>
      </c>
      <c r="O171" s="5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7"/>
        <v>2.93886230728336</v>
      </c>
      <c r="G172" s="5" t="s">
        <v>14</v>
      </c>
      <c r="H172">
        <v>67</v>
      </c>
      <c r="I172" s="6">
        <f t="shared" si="8"/>
        <v>34.969431153641679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9"/>
        <v>42950.208333333328</v>
      </c>
      <c r="O172" s="5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7"/>
        <v>10.63265306122449</v>
      </c>
      <c r="G173" s="5" t="s">
        <v>14</v>
      </c>
      <c r="H173">
        <v>5</v>
      </c>
      <c r="I173" s="6">
        <f t="shared" si="8"/>
        <v>7.8163265306122449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9"/>
        <v>41718.208333333336</v>
      </c>
      <c r="O173" s="5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7"/>
        <v>82.875</v>
      </c>
      <c r="G174" s="5" t="s">
        <v>14</v>
      </c>
      <c r="H174">
        <v>26</v>
      </c>
      <c r="I174" s="6">
        <f t="shared" si="8"/>
        <v>54.4375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9"/>
        <v>41839.208333333336</v>
      </c>
      <c r="O174" s="5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7"/>
        <v>163.01447776628748</v>
      </c>
      <c r="G175" s="5" t="s">
        <v>20</v>
      </c>
      <c r="H175">
        <v>1561</v>
      </c>
      <c r="I175" s="6">
        <f t="shared" si="8"/>
        <v>862.00723888314371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9"/>
        <v>41412.208333333336</v>
      </c>
      <c r="O175" s="5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7"/>
        <v>894.66666666666674</v>
      </c>
      <c r="G176" s="5" t="s">
        <v>20</v>
      </c>
      <c r="H176">
        <v>48</v>
      </c>
      <c r="I176" s="6">
        <f t="shared" si="8"/>
        <v>471.33333333333337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9"/>
        <v>42282.208333333328</v>
      </c>
      <c r="O176" s="5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7"/>
        <v>26.191501103752756</v>
      </c>
      <c r="G177" s="5" t="s">
        <v>14</v>
      </c>
      <c r="H177">
        <v>1130</v>
      </c>
      <c r="I177" s="6">
        <f t="shared" si="8"/>
        <v>578.09575055187634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9"/>
        <v>42613.208333333328</v>
      </c>
      <c r="O177" s="5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7"/>
        <v>74.834782608695647</v>
      </c>
      <c r="G178" s="5" t="s">
        <v>14</v>
      </c>
      <c r="H178">
        <v>782</v>
      </c>
      <c r="I178" s="6">
        <f t="shared" si="8"/>
        <v>428.4173913043478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9"/>
        <v>42616.208333333328</v>
      </c>
      <c r="O178" s="5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7"/>
        <v>416.47680412371136</v>
      </c>
      <c r="G179" s="5" t="s">
        <v>20</v>
      </c>
      <c r="H179">
        <v>2739</v>
      </c>
      <c r="I179" s="6">
        <f t="shared" si="8"/>
        <v>1577.7384020618556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9"/>
        <v>40497.25</v>
      </c>
      <c r="O179" s="5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7"/>
        <v>96.208333333333329</v>
      </c>
      <c r="G180" s="5" t="s">
        <v>14</v>
      </c>
      <c r="H180">
        <v>210</v>
      </c>
      <c r="I180" s="6">
        <f t="shared" si="8"/>
        <v>153.10416666666666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9"/>
        <v>42999.208333333328</v>
      </c>
      <c r="O180" s="5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7"/>
        <v>357.71910112359546</v>
      </c>
      <c r="G181" s="5" t="s">
        <v>20</v>
      </c>
      <c r="H181">
        <v>3537</v>
      </c>
      <c r="I181" s="6">
        <f t="shared" si="8"/>
        <v>1947.3595505617977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9"/>
        <v>41350.208333333336</v>
      </c>
      <c r="O181" s="5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7"/>
        <v>308.45714285714286</v>
      </c>
      <c r="G182" s="5" t="s">
        <v>20</v>
      </c>
      <c r="H182">
        <v>2107</v>
      </c>
      <c r="I182" s="6">
        <f t="shared" si="8"/>
        <v>1207.7285714285715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9"/>
        <v>40259.208333333336</v>
      </c>
      <c r="O182" s="5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7"/>
        <v>61.802325581395344</v>
      </c>
      <c r="G183" s="5" t="s">
        <v>14</v>
      </c>
      <c r="H183">
        <v>136</v>
      </c>
      <c r="I183" s="6">
        <f t="shared" si="8"/>
        <v>98.901162790697668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9"/>
        <v>43012.208333333328</v>
      </c>
      <c r="O183" s="5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7"/>
        <v>722.32472324723244</v>
      </c>
      <c r="G184" s="5" t="s">
        <v>20</v>
      </c>
      <c r="H184">
        <v>3318</v>
      </c>
      <c r="I184" s="6">
        <f t="shared" si="8"/>
        <v>2020.1623616236161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9"/>
        <v>43631.208333333328</v>
      </c>
      <c r="O184" s="5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7"/>
        <v>69.117647058823522</v>
      </c>
      <c r="G185" s="5" t="s">
        <v>14</v>
      </c>
      <c r="H185">
        <v>86</v>
      </c>
      <c r="I185" s="6">
        <f t="shared" si="8"/>
        <v>77.558823529411768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9"/>
        <v>40430.208333333336</v>
      </c>
      <c r="O185" s="5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7"/>
        <v>293.05555555555554</v>
      </c>
      <c r="G186" s="5" t="s">
        <v>20</v>
      </c>
      <c r="H186">
        <v>340</v>
      </c>
      <c r="I186" s="6">
        <f t="shared" si="8"/>
        <v>316.52777777777777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9"/>
        <v>43588.208333333328</v>
      </c>
      <c r="O186" s="5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7"/>
        <v>71.8</v>
      </c>
      <c r="G187" s="5" t="s">
        <v>14</v>
      </c>
      <c r="H187">
        <v>19</v>
      </c>
      <c r="I187" s="6">
        <f t="shared" si="8"/>
        <v>45.4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9"/>
        <v>43233.208333333328</v>
      </c>
      <c r="O187" s="5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7"/>
        <v>31.934684684684683</v>
      </c>
      <c r="G188" s="5" t="s">
        <v>14</v>
      </c>
      <c r="H188">
        <v>886</v>
      </c>
      <c r="I188" s="6">
        <f t="shared" si="8"/>
        <v>458.96734234234236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9"/>
        <v>41782.208333333336</v>
      </c>
      <c r="O188" s="5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7"/>
        <v>229.87375415282392</v>
      </c>
      <c r="G189" s="5" t="s">
        <v>20</v>
      </c>
      <c r="H189">
        <v>1442</v>
      </c>
      <c r="I189" s="6">
        <f t="shared" si="8"/>
        <v>835.93687707641197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9"/>
        <v>41328.25</v>
      </c>
      <c r="O189" s="5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7"/>
        <v>32.012195121951223</v>
      </c>
      <c r="G190" s="5" t="s">
        <v>14</v>
      </c>
      <c r="H190">
        <v>35</v>
      </c>
      <c r="I190" s="6">
        <f t="shared" si="8"/>
        <v>33.506097560975611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9"/>
        <v>41975.25</v>
      </c>
      <c r="O190" s="5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7"/>
        <v>23.525352848928385</v>
      </c>
      <c r="G191" s="5" t="s">
        <v>74</v>
      </c>
      <c r="H191">
        <v>441</v>
      </c>
      <c r="I191" s="6">
        <f t="shared" si="8"/>
        <v>232.26267642446419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9"/>
        <v>42433.25</v>
      </c>
      <c r="O191" s="5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7"/>
        <v>68.594594594594597</v>
      </c>
      <c r="G192" s="5" t="s">
        <v>14</v>
      </c>
      <c r="H192">
        <v>24</v>
      </c>
      <c r="I192" s="6">
        <f t="shared" si="8"/>
        <v>46.297297297297298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9"/>
        <v>41429.208333333336</v>
      </c>
      <c r="O192" s="5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7"/>
        <v>37.952380952380956</v>
      </c>
      <c r="G193" s="5" t="s">
        <v>14</v>
      </c>
      <c r="H193">
        <v>86</v>
      </c>
      <c r="I193" s="6">
        <f t="shared" si="8"/>
        <v>61.976190476190482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9"/>
        <v>43536.208333333328</v>
      </c>
      <c r="O193" s="5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ref="F194:F257" si="10">SUM((E194/D194)*100)</f>
        <v>19.992957746478872</v>
      </c>
      <c r="G194" s="5" t="s">
        <v>14</v>
      </c>
      <c r="H194">
        <v>243</v>
      </c>
      <c r="I194" s="6">
        <f t="shared" ref="I194:I257" si="11">AVERAGE(H194,F194)</f>
        <v>131.49647887323943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9"/>
        <v>41817.208333333336</v>
      </c>
      <c r="O194" s="5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0"/>
        <v>45.636363636363633</v>
      </c>
      <c r="G195" s="5" t="s">
        <v>14</v>
      </c>
      <c r="H195">
        <v>65</v>
      </c>
      <c r="I195" s="6">
        <f t="shared" si="11"/>
        <v>55.318181818181813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O258" si="12">((L195/60)/60)/24+DATE(1970,1,1)</f>
        <v>43198.208333333328</v>
      </c>
      <c r="O195" s="5">
        <f t="shared" si="12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0"/>
        <v>122.7605633802817</v>
      </c>
      <c r="G196" s="5" t="s">
        <v>20</v>
      </c>
      <c r="H196">
        <v>126</v>
      </c>
      <c r="I196" s="6">
        <f t="shared" si="11"/>
        <v>124.38028169014085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12"/>
        <v>42261.208333333328</v>
      </c>
      <c r="O196" s="5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0"/>
        <v>361.75316455696202</v>
      </c>
      <c r="G197" s="5" t="s">
        <v>20</v>
      </c>
      <c r="H197">
        <v>524</v>
      </c>
      <c r="I197" s="6">
        <f t="shared" si="11"/>
        <v>442.87658227848101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12"/>
        <v>43310.208333333328</v>
      </c>
      <c r="O197" s="5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0"/>
        <v>63.146341463414636</v>
      </c>
      <c r="G198" s="5" t="s">
        <v>14</v>
      </c>
      <c r="H198">
        <v>100</v>
      </c>
      <c r="I198" s="6">
        <f t="shared" si="11"/>
        <v>81.573170731707322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12"/>
        <v>42616.208333333328</v>
      </c>
      <c r="O198" s="5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0"/>
        <v>298.20475319926874</v>
      </c>
      <c r="G199" s="5" t="s">
        <v>20</v>
      </c>
      <c r="H199">
        <v>1989</v>
      </c>
      <c r="I199" s="6">
        <f t="shared" si="11"/>
        <v>1143.6023765996345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12"/>
        <v>42909.208333333328</v>
      </c>
      <c r="O199" s="5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0"/>
        <v>9.5585443037974684</v>
      </c>
      <c r="G200" s="5" t="s">
        <v>14</v>
      </c>
      <c r="H200">
        <v>168</v>
      </c>
      <c r="I200" s="6">
        <f t="shared" si="11"/>
        <v>88.779272151898738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12"/>
        <v>40396.208333333336</v>
      </c>
      <c r="O200" s="5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0"/>
        <v>53.777777777777779</v>
      </c>
      <c r="G201" s="5" t="s">
        <v>14</v>
      </c>
      <c r="H201">
        <v>13</v>
      </c>
      <c r="I201" s="6">
        <f t="shared" si="11"/>
        <v>33.388888888888886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12"/>
        <v>42192.208333333328</v>
      </c>
      <c r="O201" s="5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0"/>
        <v>2</v>
      </c>
      <c r="G202" s="5" t="s">
        <v>14</v>
      </c>
      <c r="H202">
        <v>1</v>
      </c>
      <c r="I202" s="6">
        <f t="shared" si="11"/>
        <v>1.5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12"/>
        <v>40262.208333333336</v>
      </c>
      <c r="O202" s="5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0"/>
        <v>681.19047619047615</v>
      </c>
      <c r="G203" s="5" t="s">
        <v>20</v>
      </c>
      <c r="H203">
        <v>157</v>
      </c>
      <c r="I203" s="6">
        <f t="shared" si="11"/>
        <v>419.09523809523807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12"/>
        <v>41845.208333333336</v>
      </c>
      <c r="O203" s="5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0"/>
        <v>78.831325301204828</v>
      </c>
      <c r="G204" s="5" t="s">
        <v>74</v>
      </c>
      <c r="H204">
        <v>82</v>
      </c>
      <c r="I204" s="6">
        <f t="shared" si="11"/>
        <v>80.415662650602414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12"/>
        <v>40818.208333333336</v>
      </c>
      <c r="O204" s="5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0"/>
        <v>134.40792216817235</v>
      </c>
      <c r="G205" s="5" t="s">
        <v>20</v>
      </c>
      <c r="H205">
        <v>4498</v>
      </c>
      <c r="I205" s="6">
        <f t="shared" si="11"/>
        <v>2316.2039610840861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12"/>
        <v>42752.25</v>
      </c>
      <c r="O205" s="5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0"/>
        <v>3.3719999999999999</v>
      </c>
      <c r="G206" s="5" t="s">
        <v>14</v>
      </c>
      <c r="H206">
        <v>40</v>
      </c>
      <c r="I206" s="6">
        <f t="shared" si="11"/>
        <v>21.686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12"/>
        <v>40636.208333333336</v>
      </c>
      <c r="O206" s="5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0"/>
        <v>431.84615384615387</v>
      </c>
      <c r="G207" s="5" t="s">
        <v>20</v>
      </c>
      <c r="H207">
        <v>80</v>
      </c>
      <c r="I207" s="6">
        <f t="shared" si="11"/>
        <v>255.92307692307693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12"/>
        <v>43390.208333333328</v>
      </c>
      <c r="O207" s="5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0"/>
        <v>38.844444444444441</v>
      </c>
      <c r="G208" s="5" t="s">
        <v>74</v>
      </c>
      <c r="H208">
        <v>57</v>
      </c>
      <c r="I208" s="6">
        <f t="shared" si="11"/>
        <v>47.922222222222217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12"/>
        <v>40236.25</v>
      </c>
      <c r="O208" s="5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0"/>
        <v>425.7</v>
      </c>
      <c r="G209" s="5" t="s">
        <v>20</v>
      </c>
      <c r="H209">
        <v>43</v>
      </c>
      <c r="I209" s="6">
        <f t="shared" si="11"/>
        <v>234.35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12"/>
        <v>43340.208333333328</v>
      </c>
      <c r="O209" s="5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0"/>
        <v>101.12239715591672</v>
      </c>
      <c r="G210" s="5" t="s">
        <v>20</v>
      </c>
      <c r="H210">
        <v>2053</v>
      </c>
      <c r="I210" s="6">
        <f t="shared" si="11"/>
        <v>1077.0611985779583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12"/>
        <v>43048.25</v>
      </c>
      <c r="O210" s="5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0"/>
        <v>21.188688946015425</v>
      </c>
      <c r="G211" s="5" t="s">
        <v>47</v>
      </c>
      <c r="H211">
        <v>808</v>
      </c>
      <c r="I211" s="6">
        <f t="shared" si="11"/>
        <v>414.59434447300771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12"/>
        <v>42496.208333333328</v>
      </c>
      <c r="O211" s="5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0"/>
        <v>67.425531914893625</v>
      </c>
      <c r="G212" s="5" t="s">
        <v>14</v>
      </c>
      <c r="H212">
        <v>226</v>
      </c>
      <c r="I212" s="6">
        <f t="shared" si="11"/>
        <v>146.71276595744681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12"/>
        <v>42797.25</v>
      </c>
      <c r="O212" s="5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0"/>
        <v>94.923371647509583</v>
      </c>
      <c r="G213" s="5" t="s">
        <v>14</v>
      </c>
      <c r="H213">
        <v>1625</v>
      </c>
      <c r="I213" s="6">
        <f t="shared" si="11"/>
        <v>859.96168582375481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12"/>
        <v>41513.208333333336</v>
      </c>
      <c r="O213" s="5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0"/>
        <v>151.85185185185185</v>
      </c>
      <c r="G214" s="5" t="s">
        <v>20</v>
      </c>
      <c r="H214">
        <v>168</v>
      </c>
      <c r="I214" s="6">
        <f t="shared" si="11"/>
        <v>159.92592592592592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12"/>
        <v>43814.25</v>
      </c>
      <c r="O214" s="5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0"/>
        <v>195.16382252559728</v>
      </c>
      <c r="G215" s="5" t="s">
        <v>20</v>
      </c>
      <c r="H215">
        <v>4289</v>
      </c>
      <c r="I215" s="6">
        <f t="shared" si="11"/>
        <v>2242.0819112627987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12"/>
        <v>40488.208333333336</v>
      </c>
      <c r="O215" s="5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0"/>
        <v>1023.1428571428571</v>
      </c>
      <c r="G216" s="5" t="s">
        <v>20</v>
      </c>
      <c r="H216">
        <v>165</v>
      </c>
      <c r="I216" s="6">
        <f t="shared" si="11"/>
        <v>594.07142857142856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12"/>
        <v>40409.208333333336</v>
      </c>
      <c r="O216" s="5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0"/>
        <v>3.841836734693878</v>
      </c>
      <c r="G217" s="5" t="s">
        <v>14</v>
      </c>
      <c r="H217">
        <v>143</v>
      </c>
      <c r="I217" s="6">
        <f t="shared" si="11"/>
        <v>73.420918367346943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12"/>
        <v>43509.25</v>
      </c>
      <c r="O217" s="5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0"/>
        <v>155.07066557107643</v>
      </c>
      <c r="G218" s="5" t="s">
        <v>20</v>
      </c>
      <c r="H218">
        <v>1815</v>
      </c>
      <c r="I218" s="6">
        <f t="shared" si="11"/>
        <v>985.03533278553823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12"/>
        <v>40869.25</v>
      </c>
      <c r="O218" s="5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0"/>
        <v>44.753477588871718</v>
      </c>
      <c r="G219" s="5" t="s">
        <v>14</v>
      </c>
      <c r="H219">
        <v>934</v>
      </c>
      <c r="I219" s="6">
        <f t="shared" si="11"/>
        <v>489.37673879443588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12"/>
        <v>43583.208333333328</v>
      </c>
      <c r="O219" s="5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0"/>
        <v>215.94736842105263</v>
      </c>
      <c r="G220" s="5" t="s">
        <v>20</v>
      </c>
      <c r="H220">
        <v>397</v>
      </c>
      <c r="I220" s="6">
        <f t="shared" si="11"/>
        <v>306.4736842105263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12"/>
        <v>40858.25</v>
      </c>
      <c r="O220" s="5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0"/>
        <v>332.12709832134288</v>
      </c>
      <c r="G221" s="5" t="s">
        <v>20</v>
      </c>
      <c r="H221">
        <v>1539</v>
      </c>
      <c r="I221" s="6">
        <f t="shared" si="11"/>
        <v>935.56354916067141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12"/>
        <v>41137.208333333336</v>
      </c>
      <c r="O221" s="5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0"/>
        <v>8.4430379746835449</v>
      </c>
      <c r="G222" s="5" t="s">
        <v>14</v>
      </c>
      <c r="H222">
        <v>17</v>
      </c>
      <c r="I222" s="6">
        <f t="shared" si="11"/>
        <v>12.721518987341772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12"/>
        <v>40725.208333333336</v>
      </c>
      <c r="O222" s="5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0"/>
        <v>98.625514403292186</v>
      </c>
      <c r="G223" s="5" t="s">
        <v>14</v>
      </c>
      <c r="H223">
        <v>2179</v>
      </c>
      <c r="I223" s="6">
        <f t="shared" si="11"/>
        <v>1138.812757201646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12"/>
        <v>41081.208333333336</v>
      </c>
      <c r="O223" s="5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0"/>
        <v>137.97916666666669</v>
      </c>
      <c r="G224" s="5" t="s">
        <v>20</v>
      </c>
      <c r="H224">
        <v>138</v>
      </c>
      <c r="I224" s="6">
        <f t="shared" si="11"/>
        <v>137.98958333333334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12"/>
        <v>41914.208333333336</v>
      </c>
      <c r="O224" s="5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0"/>
        <v>93.81099656357388</v>
      </c>
      <c r="G225" s="5" t="s">
        <v>14</v>
      </c>
      <c r="H225">
        <v>931</v>
      </c>
      <c r="I225" s="6">
        <f t="shared" si="11"/>
        <v>512.40549828178689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12"/>
        <v>42445.208333333328</v>
      </c>
      <c r="O225" s="5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0"/>
        <v>403.63930885529157</v>
      </c>
      <c r="G226" s="5" t="s">
        <v>20</v>
      </c>
      <c r="H226">
        <v>3594</v>
      </c>
      <c r="I226" s="6">
        <f t="shared" si="11"/>
        <v>1998.8196544276457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12"/>
        <v>41906.208333333336</v>
      </c>
      <c r="O226" s="5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0"/>
        <v>260.1740412979351</v>
      </c>
      <c r="G227" s="5" t="s">
        <v>20</v>
      </c>
      <c r="H227">
        <v>5880</v>
      </c>
      <c r="I227" s="6">
        <f t="shared" si="11"/>
        <v>3070.0870206489676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12"/>
        <v>41762.208333333336</v>
      </c>
      <c r="O227" s="5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0"/>
        <v>366.63333333333333</v>
      </c>
      <c r="G228" s="5" t="s">
        <v>20</v>
      </c>
      <c r="H228">
        <v>112</v>
      </c>
      <c r="I228" s="6">
        <f t="shared" si="11"/>
        <v>239.31666666666666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12"/>
        <v>40276.208333333336</v>
      </c>
      <c r="O228" s="5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0"/>
        <v>168.72085385878489</v>
      </c>
      <c r="G229" s="5" t="s">
        <v>20</v>
      </c>
      <c r="H229">
        <v>943</v>
      </c>
      <c r="I229" s="6">
        <f t="shared" si="11"/>
        <v>555.86042692939247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12"/>
        <v>42139.208333333328</v>
      </c>
      <c r="O229" s="5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0"/>
        <v>119.90717911530093</v>
      </c>
      <c r="G230" s="5" t="s">
        <v>20</v>
      </c>
      <c r="H230">
        <v>2468</v>
      </c>
      <c r="I230" s="6">
        <f t="shared" si="11"/>
        <v>1293.9535895576505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12"/>
        <v>42613.208333333328</v>
      </c>
      <c r="O230" s="5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0"/>
        <v>193.68925233644859</v>
      </c>
      <c r="G231" s="5" t="s">
        <v>20</v>
      </c>
      <c r="H231">
        <v>2551</v>
      </c>
      <c r="I231" s="6">
        <f t="shared" si="11"/>
        <v>1372.3446261682243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12"/>
        <v>42887.208333333328</v>
      </c>
      <c r="O231" s="5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0"/>
        <v>420.16666666666669</v>
      </c>
      <c r="G232" s="5" t="s">
        <v>20</v>
      </c>
      <c r="H232">
        <v>101</v>
      </c>
      <c r="I232" s="6">
        <f t="shared" si="11"/>
        <v>260.58333333333337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12"/>
        <v>43805.25</v>
      </c>
      <c r="O232" s="5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0"/>
        <v>76.708333333333329</v>
      </c>
      <c r="G233" s="5" t="s">
        <v>74</v>
      </c>
      <c r="H233">
        <v>67</v>
      </c>
      <c r="I233" s="6">
        <f t="shared" si="11"/>
        <v>71.854166666666657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12"/>
        <v>41415.208333333336</v>
      </c>
      <c r="O233" s="5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0"/>
        <v>171.26470588235293</v>
      </c>
      <c r="G234" s="5" t="s">
        <v>20</v>
      </c>
      <c r="H234">
        <v>92</v>
      </c>
      <c r="I234" s="6">
        <f t="shared" si="11"/>
        <v>131.63235294117646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12"/>
        <v>42576.208333333328</v>
      </c>
      <c r="O234" s="5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0"/>
        <v>157.89473684210526</v>
      </c>
      <c r="G235" s="5" t="s">
        <v>20</v>
      </c>
      <c r="H235">
        <v>62</v>
      </c>
      <c r="I235" s="6">
        <f t="shared" si="11"/>
        <v>109.94736842105263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12"/>
        <v>40706.208333333336</v>
      </c>
      <c r="O235" s="5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0"/>
        <v>109.08</v>
      </c>
      <c r="G236" s="5" t="s">
        <v>20</v>
      </c>
      <c r="H236">
        <v>149</v>
      </c>
      <c r="I236" s="6">
        <f t="shared" si="11"/>
        <v>129.04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12"/>
        <v>42969.208333333328</v>
      </c>
      <c r="O236" s="5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0"/>
        <v>41.732558139534881</v>
      </c>
      <c r="G237" s="5" t="s">
        <v>14</v>
      </c>
      <c r="H237">
        <v>92</v>
      </c>
      <c r="I237" s="6">
        <f t="shared" si="11"/>
        <v>66.866279069767444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12"/>
        <v>42779.25</v>
      </c>
      <c r="O237" s="5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0"/>
        <v>10.944303797468354</v>
      </c>
      <c r="G238" s="5" t="s">
        <v>14</v>
      </c>
      <c r="H238">
        <v>57</v>
      </c>
      <c r="I238" s="6">
        <f t="shared" si="11"/>
        <v>33.972151898734175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12"/>
        <v>43641.208333333328</v>
      </c>
      <c r="O238" s="5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0"/>
        <v>159.3763440860215</v>
      </c>
      <c r="G239" s="5" t="s">
        <v>20</v>
      </c>
      <c r="H239">
        <v>329</v>
      </c>
      <c r="I239" s="6">
        <f t="shared" si="11"/>
        <v>244.18817204301075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12"/>
        <v>41754.208333333336</v>
      </c>
      <c r="O239" s="5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0"/>
        <v>422.41666666666669</v>
      </c>
      <c r="G240" s="5" t="s">
        <v>20</v>
      </c>
      <c r="H240">
        <v>97</v>
      </c>
      <c r="I240" s="6">
        <f t="shared" si="11"/>
        <v>259.70833333333337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12"/>
        <v>43083.25</v>
      </c>
      <c r="O240" s="5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0"/>
        <v>97.71875</v>
      </c>
      <c r="G241" s="5" t="s">
        <v>14</v>
      </c>
      <c r="H241">
        <v>41</v>
      </c>
      <c r="I241" s="6">
        <f t="shared" si="11"/>
        <v>69.359375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12"/>
        <v>42245.208333333328</v>
      </c>
      <c r="O241" s="5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0"/>
        <v>418.78911564625849</v>
      </c>
      <c r="G242" s="5" t="s">
        <v>20</v>
      </c>
      <c r="H242">
        <v>1784</v>
      </c>
      <c r="I242" s="6">
        <f t="shared" si="11"/>
        <v>1101.3945578231292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12"/>
        <v>40396.208333333336</v>
      </c>
      <c r="O242" s="5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0"/>
        <v>101.91632047477745</v>
      </c>
      <c r="G243" s="5" t="s">
        <v>20</v>
      </c>
      <c r="H243">
        <v>1684</v>
      </c>
      <c r="I243" s="6">
        <f t="shared" si="11"/>
        <v>892.95816023738871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12"/>
        <v>41742.208333333336</v>
      </c>
      <c r="O243" s="5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0"/>
        <v>127.72619047619047</v>
      </c>
      <c r="G244" s="5" t="s">
        <v>20</v>
      </c>
      <c r="H244">
        <v>250</v>
      </c>
      <c r="I244" s="6">
        <f t="shared" si="11"/>
        <v>188.86309523809524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12"/>
        <v>42865.208333333328</v>
      </c>
      <c r="O244" s="5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0"/>
        <v>445.21739130434781</v>
      </c>
      <c r="G245" s="5" t="s">
        <v>20</v>
      </c>
      <c r="H245">
        <v>238</v>
      </c>
      <c r="I245" s="6">
        <f t="shared" si="11"/>
        <v>341.60869565217388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12"/>
        <v>43163.25</v>
      </c>
      <c r="O245" s="5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0"/>
        <v>569.71428571428578</v>
      </c>
      <c r="G246" s="5" t="s">
        <v>20</v>
      </c>
      <c r="H246">
        <v>53</v>
      </c>
      <c r="I246" s="6">
        <f t="shared" si="11"/>
        <v>311.35714285714289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12"/>
        <v>41834.208333333336</v>
      </c>
      <c r="O246" s="5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0"/>
        <v>509.34482758620686</v>
      </c>
      <c r="G247" s="5" t="s">
        <v>20</v>
      </c>
      <c r="H247">
        <v>214</v>
      </c>
      <c r="I247" s="6">
        <f t="shared" si="11"/>
        <v>361.67241379310343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12"/>
        <v>41736.208333333336</v>
      </c>
      <c r="O247" s="5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0"/>
        <v>325.5333333333333</v>
      </c>
      <c r="G248" s="5" t="s">
        <v>20</v>
      </c>
      <c r="H248">
        <v>222</v>
      </c>
      <c r="I248" s="6">
        <f t="shared" si="11"/>
        <v>273.76666666666665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12"/>
        <v>41491.208333333336</v>
      </c>
      <c r="O248" s="5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0"/>
        <v>932.61616161616166</v>
      </c>
      <c r="G249" s="5" t="s">
        <v>20</v>
      </c>
      <c r="H249">
        <v>1884</v>
      </c>
      <c r="I249" s="6">
        <f t="shared" si="11"/>
        <v>1408.3080808080808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12"/>
        <v>42726.25</v>
      </c>
      <c r="O249" s="5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0"/>
        <v>211.33870967741933</v>
      </c>
      <c r="G250" s="5" t="s">
        <v>20</v>
      </c>
      <c r="H250">
        <v>218</v>
      </c>
      <c r="I250" s="6">
        <f t="shared" si="11"/>
        <v>214.66935483870967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12"/>
        <v>42004.25</v>
      </c>
      <c r="O250" s="5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0"/>
        <v>273.32520325203251</v>
      </c>
      <c r="G251" s="5" t="s">
        <v>20</v>
      </c>
      <c r="H251">
        <v>6465</v>
      </c>
      <c r="I251" s="6">
        <f t="shared" si="11"/>
        <v>3369.1626016260161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12"/>
        <v>42006.25</v>
      </c>
      <c r="O251" s="5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0"/>
        <v>3</v>
      </c>
      <c r="G252" s="5" t="s">
        <v>14</v>
      </c>
      <c r="H252">
        <v>1</v>
      </c>
      <c r="I252" s="6">
        <f t="shared" si="11"/>
        <v>2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12"/>
        <v>40203.25</v>
      </c>
      <c r="O252" s="5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0"/>
        <v>54.084507042253513</v>
      </c>
      <c r="G253" s="5" t="s">
        <v>14</v>
      </c>
      <c r="H253">
        <v>101</v>
      </c>
      <c r="I253" s="6">
        <f t="shared" si="11"/>
        <v>77.542253521126753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12"/>
        <v>41252.25</v>
      </c>
      <c r="O253" s="5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0"/>
        <v>626.29999999999995</v>
      </c>
      <c r="G254" s="5" t="s">
        <v>20</v>
      </c>
      <c r="H254">
        <v>59</v>
      </c>
      <c r="I254" s="6">
        <f t="shared" si="11"/>
        <v>342.65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12"/>
        <v>41572.208333333336</v>
      </c>
      <c r="O254" s="5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0"/>
        <v>89.021399176954731</v>
      </c>
      <c r="G255" s="5" t="s">
        <v>14</v>
      </c>
      <c r="H255">
        <v>1335</v>
      </c>
      <c r="I255" s="6">
        <f t="shared" si="11"/>
        <v>712.01069958847734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12"/>
        <v>40641.208333333336</v>
      </c>
      <c r="O255" s="5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0"/>
        <v>184.89130434782609</v>
      </c>
      <c r="G256" s="5" t="s">
        <v>20</v>
      </c>
      <c r="H256">
        <v>88</v>
      </c>
      <c r="I256" s="6">
        <f t="shared" si="11"/>
        <v>136.44565217391306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12"/>
        <v>42787.25</v>
      </c>
      <c r="O256" s="5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0"/>
        <v>120.16770186335404</v>
      </c>
      <c r="G257" s="5" t="s">
        <v>20</v>
      </c>
      <c r="H257">
        <v>1697</v>
      </c>
      <c r="I257" s="6">
        <f t="shared" si="11"/>
        <v>908.58385093167703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12"/>
        <v>40590.25</v>
      </c>
      <c r="O257" s="5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ref="F258:F321" si="13">SUM((E258/D258)*100)</f>
        <v>23.390243902439025</v>
      </c>
      <c r="G258" s="5" t="s">
        <v>14</v>
      </c>
      <c r="H258">
        <v>15</v>
      </c>
      <c r="I258" s="6">
        <f t="shared" ref="I258:I321" si="14">AVERAGE(H258,F258)</f>
        <v>19.195121951219512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12"/>
        <v>42393.25</v>
      </c>
      <c r="O258" s="5">
        <f t="shared" si="12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3"/>
        <v>146</v>
      </c>
      <c r="G259" s="5" t="s">
        <v>20</v>
      </c>
      <c r="H259">
        <v>92</v>
      </c>
      <c r="I259" s="6">
        <f t="shared" si="14"/>
        <v>119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O322" si="15">((L259/60)/60)/24+DATE(1970,1,1)</f>
        <v>41338.25</v>
      </c>
      <c r="O259" s="5">
        <f t="shared" si="15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3"/>
        <v>268.48</v>
      </c>
      <c r="G260" s="5" t="s">
        <v>20</v>
      </c>
      <c r="H260">
        <v>186</v>
      </c>
      <c r="I260" s="6">
        <f t="shared" si="14"/>
        <v>227.24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15"/>
        <v>42712.25</v>
      </c>
      <c r="O260" s="5">
        <f t="shared" si="15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3"/>
        <v>597.5</v>
      </c>
      <c r="G261" s="5" t="s">
        <v>20</v>
      </c>
      <c r="H261">
        <v>138</v>
      </c>
      <c r="I261" s="6">
        <f t="shared" si="14"/>
        <v>367.75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15"/>
        <v>41251.25</v>
      </c>
      <c r="O261" s="5">
        <f t="shared" si="15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3"/>
        <v>157.69841269841268</v>
      </c>
      <c r="G262" s="5" t="s">
        <v>20</v>
      </c>
      <c r="H262">
        <v>261</v>
      </c>
      <c r="I262" s="6">
        <f t="shared" si="14"/>
        <v>209.34920634920633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15"/>
        <v>41180.208333333336</v>
      </c>
      <c r="O262" s="5">
        <f t="shared" si="15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3"/>
        <v>31.201660735468568</v>
      </c>
      <c r="G263" s="5" t="s">
        <v>14</v>
      </c>
      <c r="H263">
        <v>454</v>
      </c>
      <c r="I263" s="6">
        <f t="shared" si="14"/>
        <v>242.60083036773429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15"/>
        <v>40415.208333333336</v>
      </c>
      <c r="O263" s="5">
        <f t="shared" si="15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3"/>
        <v>313.41176470588238</v>
      </c>
      <c r="G264" s="5" t="s">
        <v>20</v>
      </c>
      <c r="H264">
        <v>107</v>
      </c>
      <c r="I264" s="6">
        <f t="shared" si="14"/>
        <v>210.20588235294119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15"/>
        <v>40638.208333333336</v>
      </c>
      <c r="O264" s="5">
        <f t="shared" si="15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3"/>
        <v>370.89655172413791</v>
      </c>
      <c r="G265" s="5" t="s">
        <v>20</v>
      </c>
      <c r="H265">
        <v>199</v>
      </c>
      <c r="I265" s="6">
        <f t="shared" si="14"/>
        <v>284.94827586206895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15"/>
        <v>40187.25</v>
      </c>
      <c r="O265" s="5">
        <f t="shared" si="15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3"/>
        <v>362.66447368421052</v>
      </c>
      <c r="G266" s="5" t="s">
        <v>20</v>
      </c>
      <c r="H266">
        <v>5512</v>
      </c>
      <c r="I266" s="6">
        <f t="shared" si="14"/>
        <v>2937.3322368421054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15"/>
        <v>41317.25</v>
      </c>
      <c r="O266" s="5">
        <f t="shared" si="15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3"/>
        <v>123.08163265306122</v>
      </c>
      <c r="G267" s="5" t="s">
        <v>20</v>
      </c>
      <c r="H267">
        <v>86</v>
      </c>
      <c r="I267" s="6">
        <f t="shared" si="14"/>
        <v>104.5408163265306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15"/>
        <v>42372.25</v>
      </c>
      <c r="O267" s="5">
        <f t="shared" si="15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3"/>
        <v>76.766756032171585</v>
      </c>
      <c r="G268" s="5" t="s">
        <v>14</v>
      </c>
      <c r="H268">
        <v>3182</v>
      </c>
      <c r="I268" s="6">
        <f t="shared" si="14"/>
        <v>1629.3833780160858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15"/>
        <v>41950.25</v>
      </c>
      <c r="O268" s="5">
        <f t="shared" si="15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3"/>
        <v>233.62012987012989</v>
      </c>
      <c r="G269" s="5" t="s">
        <v>20</v>
      </c>
      <c r="H269">
        <v>2768</v>
      </c>
      <c r="I269" s="6">
        <f t="shared" si="14"/>
        <v>1500.8100649350649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15"/>
        <v>41206.208333333336</v>
      </c>
      <c r="O269" s="5">
        <f t="shared" si="15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3"/>
        <v>180.53333333333333</v>
      </c>
      <c r="G270" s="5" t="s">
        <v>20</v>
      </c>
      <c r="H270">
        <v>48</v>
      </c>
      <c r="I270" s="6">
        <f t="shared" si="14"/>
        <v>114.26666666666667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15"/>
        <v>41186.208333333336</v>
      </c>
      <c r="O270" s="5">
        <f t="shared" si="15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3"/>
        <v>252.62857142857143</v>
      </c>
      <c r="G271" s="5" t="s">
        <v>20</v>
      </c>
      <c r="H271">
        <v>87</v>
      </c>
      <c r="I271" s="6">
        <f t="shared" si="14"/>
        <v>169.81428571428572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15"/>
        <v>43496.25</v>
      </c>
      <c r="O271" s="5">
        <f t="shared" si="15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3"/>
        <v>27.176538240368025</v>
      </c>
      <c r="G272" s="5" t="s">
        <v>74</v>
      </c>
      <c r="H272">
        <v>1890</v>
      </c>
      <c r="I272" s="6">
        <f t="shared" si="14"/>
        <v>958.58826912018401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15"/>
        <v>40514.25</v>
      </c>
      <c r="O272" s="5">
        <f t="shared" si="15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3"/>
        <v>1.2706571242680547</v>
      </c>
      <c r="G273" s="5" t="s">
        <v>47</v>
      </c>
      <c r="H273">
        <v>61</v>
      </c>
      <c r="I273" s="6">
        <f t="shared" si="14"/>
        <v>31.135328562134028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15"/>
        <v>42345.25</v>
      </c>
      <c r="O273" s="5">
        <f t="shared" si="15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3"/>
        <v>304.0097847358121</v>
      </c>
      <c r="G274" s="5" t="s">
        <v>20</v>
      </c>
      <c r="H274">
        <v>1894</v>
      </c>
      <c r="I274" s="6">
        <f t="shared" si="14"/>
        <v>1099.004892367906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15"/>
        <v>43656.208333333328</v>
      </c>
      <c r="O274" s="5">
        <f t="shared" si="15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3"/>
        <v>137.23076923076923</v>
      </c>
      <c r="G275" s="5" t="s">
        <v>20</v>
      </c>
      <c r="H275">
        <v>282</v>
      </c>
      <c r="I275" s="6">
        <f t="shared" si="14"/>
        <v>209.61538461538461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15"/>
        <v>42995.208333333328</v>
      </c>
      <c r="O275" s="5">
        <f t="shared" si="15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3"/>
        <v>32.208333333333336</v>
      </c>
      <c r="G276" s="5" t="s">
        <v>14</v>
      </c>
      <c r="H276">
        <v>15</v>
      </c>
      <c r="I276" s="6">
        <f t="shared" si="14"/>
        <v>23.604166666666668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15"/>
        <v>43045.25</v>
      </c>
      <c r="O276" s="5">
        <f t="shared" si="15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3"/>
        <v>241.51282051282053</v>
      </c>
      <c r="G277" s="5" t="s">
        <v>20</v>
      </c>
      <c r="H277">
        <v>116</v>
      </c>
      <c r="I277" s="6">
        <f t="shared" si="14"/>
        <v>178.75641025641028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15"/>
        <v>43561.208333333328</v>
      </c>
      <c r="O277" s="5">
        <f t="shared" si="15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3"/>
        <v>96.8</v>
      </c>
      <c r="G278" s="5" t="s">
        <v>14</v>
      </c>
      <c r="H278">
        <v>133</v>
      </c>
      <c r="I278" s="6">
        <f t="shared" si="14"/>
        <v>114.9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15"/>
        <v>41018.208333333336</v>
      </c>
      <c r="O278" s="5">
        <f t="shared" si="15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3"/>
        <v>1066.4285714285716</v>
      </c>
      <c r="G279" s="5" t="s">
        <v>20</v>
      </c>
      <c r="H279">
        <v>83</v>
      </c>
      <c r="I279" s="6">
        <f t="shared" si="14"/>
        <v>574.71428571428578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15"/>
        <v>40378.208333333336</v>
      </c>
      <c r="O279" s="5">
        <f t="shared" si="15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3"/>
        <v>325.88888888888891</v>
      </c>
      <c r="G280" s="5" t="s">
        <v>20</v>
      </c>
      <c r="H280">
        <v>91</v>
      </c>
      <c r="I280" s="6">
        <f t="shared" si="14"/>
        <v>208.44444444444446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15"/>
        <v>41239.25</v>
      </c>
      <c r="O280" s="5">
        <f t="shared" si="15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3"/>
        <v>170.70000000000002</v>
      </c>
      <c r="G281" s="5" t="s">
        <v>20</v>
      </c>
      <c r="H281">
        <v>546</v>
      </c>
      <c r="I281" s="6">
        <f t="shared" si="14"/>
        <v>358.35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15"/>
        <v>43346.208333333328</v>
      </c>
      <c r="O281" s="5">
        <f t="shared" si="15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3"/>
        <v>581.44000000000005</v>
      </c>
      <c r="G282" s="5" t="s">
        <v>20</v>
      </c>
      <c r="H282">
        <v>393</v>
      </c>
      <c r="I282" s="6">
        <f t="shared" si="14"/>
        <v>487.22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15"/>
        <v>43060.25</v>
      </c>
      <c r="O282" s="5">
        <f t="shared" si="15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3"/>
        <v>91.520972644376897</v>
      </c>
      <c r="G283" s="5" t="s">
        <v>14</v>
      </c>
      <c r="H283">
        <v>2062</v>
      </c>
      <c r="I283" s="6">
        <f t="shared" si="14"/>
        <v>1076.7604863221884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15"/>
        <v>40979.25</v>
      </c>
      <c r="O283" s="5">
        <f t="shared" si="15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3"/>
        <v>108.04761904761904</v>
      </c>
      <c r="G284" s="5" t="s">
        <v>20</v>
      </c>
      <c r="H284">
        <v>133</v>
      </c>
      <c r="I284" s="6">
        <f t="shared" si="14"/>
        <v>120.52380952380952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15"/>
        <v>42701.25</v>
      </c>
      <c r="O284" s="5">
        <f t="shared" si="15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3"/>
        <v>18.728395061728396</v>
      </c>
      <c r="G285" s="5" t="s">
        <v>14</v>
      </c>
      <c r="H285">
        <v>29</v>
      </c>
      <c r="I285" s="6">
        <f t="shared" si="14"/>
        <v>23.864197530864196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15"/>
        <v>42520.208333333328</v>
      </c>
      <c r="O285" s="5">
        <f t="shared" si="15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3"/>
        <v>83.193877551020407</v>
      </c>
      <c r="G286" s="5" t="s">
        <v>14</v>
      </c>
      <c r="H286">
        <v>132</v>
      </c>
      <c r="I286" s="6">
        <f t="shared" si="14"/>
        <v>107.59693877551021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15"/>
        <v>41030.208333333336</v>
      </c>
      <c r="O286" s="5">
        <f t="shared" si="15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3"/>
        <v>706.33333333333337</v>
      </c>
      <c r="G287" s="5" t="s">
        <v>20</v>
      </c>
      <c r="H287">
        <v>254</v>
      </c>
      <c r="I287" s="6">
        <f t="shared" si="14"/>
        <v>480.16666666666669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15"/>
        <v>42623.208333333328</v>
      </c>
      <c r="O287" s="5">
        <f t="shared" si="15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3"/>
        <v>17.446030330062445</v>
      </c>
      <c r="G288" s="5" t="s">
        <v>74</v>
      </c>
      <c r="H288">
        <v>184</v>
      </c>
      <c r="I288" s="6">
        <f t="shared" si="14"/>
        <v>100.72301516503123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15"/>
        <v>42697.25</v>
      </c>
      <c r="O288" s="5">
        <f t="shared" si="15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3"/>
        <v>209.73015873015873</v>
      </c>
      <c r="G289" s="5" t="s">
        <v>20</v>
      </c>
      <c r="H289">
        <v>176</v>
      </c>
      <c r="I289" s="6">
        <f t="shared" si="14"/>
        <v>192.86507936507937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15"/>
        <v>42122.208333333328</v>
      </c>
      <c r="O289" s="5">
        <f t="shared" si="15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3"/>
        <v>97.785714285714292</v>
      </c>
      <c r="G290" s="5" t="s">
        <v>14</v>
      </c>
      <c r="H290">
        <v>137</v>
      </c>
      <c r="I290" s="6">
        <f t="shared" si="14"/>
        <v>117.39285714285714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15"/>
        <v>40982.208333333336</v>
      </c>
      <c r="O290" s="5">
        <f t="shared" si="15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3"/>
        <v>1684.25</v>
      </c>
      <c r="G291" s="5" t="s">
        <v>20</v>
      </c>
      <c r="H291">
        <v>337</v>
      </c>
      <c r="I291" s="6">
        <f t="shared" si="14"/>
        <v>1010.625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15"/>
        <v>42219.208333333328</v>
      </c>
      <c r="O291" s="5">
        <f t="shared" si="15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3"/>
        <v>54.402135231316727</v>
      </c>
      <c r="G292" s="5" t="s">
        <v>14</v>
      </c>
      <c r="H292">
        <v>908</v>
      </c>
      <c r="I292" s="6">
        <f t="shared" si="14"/>
        <v>481.20106761565836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15"/>
        <v>41404.208333333336</v>
      </c>
      <c r="O292" s="5">
        <f t="shared" si="15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3"/>
        <v>456.61111111111109</v>
      </c>
      <c r="G293" s="5" t="s">
        <v>20</v>
      </c>
      <c r="H293">
        <v>107</v>
      </c>
      <c r="I293" s="6">
        <f t="shared" si="14"/>
        <v>281.80555555555554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15"/>
        <v>40831.208333333336</v>
      </c>
      <c r="O293" s="5">
        <f t="shared" si="15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3"/>
        <v>9.8219178082191778</v>
      </c>
      <c r="G294" s="5" t="s">
        <v>14</v>
      </c>
      <c r="H294">
        <v>10</v>
      </c>
      <c r="I294" s="6">
        <f t="shared" si="14"/>
        <v>9.910958904109588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15"/>
        <v>40984.208333333336</v>
      </c>
      <c r="O294" s="5">
        <f t="shared" si="15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3"/>
        <v>16.384615384615383</v>
      </c>
      <c r="G295" s="5" t="s">
        <v>74</v>
      </c>
      <c r="H295">
        <v>32</v>
      </c>
      <c r="I295" s="6">
        <f t="shared" si="14"/>
        <v>24.192307692307693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15"/>
        <v>40456.208333333336</v>
      </c>
      <c r="O295" s="5">
        <f t="shared" si="15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3"/>
        <v>1339.6666666666667</v>
      </c>
      <c r="G296" s="5" t="s">
        <v>20</v>
      </c>
      <c r="H296">
        <v>183</v>
      </c>
      <c r="I296" s="6">
        <f t="shared" si="14"/>
        <v>761.33333333333337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15"/>
        <v>43399.208333333328</v>
      </c>
      <c r="O296" s="5">
        <f t="shared" si="15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3"/>
        <v>35.650077760497666</v>
      </c>
      <c r="G297" s="5" t="s">
        <v>14</v>
      </c>
      <c r="H297">
        <v>1910</v>
      </c>
      <c r="I297" s="6">
        <f t="shared" si="14"/>
        <v>972.82503888024883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15"/>
        <v>41562.208333333336</v>
      </c>
      <c r="O297" s="5">
        <f t="shared" si="15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3"/>
        <v>54.950819672131146</v>
      </c>
      <c r="G298" s="5" t="s">
        <v>14</v>
      </c>
      <c r="H298">
        <v>38</v>
      </c>
      <c r="I298" s="6">
        <f t="shared" si="14"/>
        <v>46.475409836065573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15"/>
        <v>43493.25</v>
      </c>
      <c r="O298" s="5">
        <f t="shared" si="15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3"/>
        <v>94.236111111111114</v>
      </c>
      <c r="G299" s="5" t="s">
        <v>14</v>
      </c>
      <c r="H299">
        <v>104</v>
      </c>
      <c r="I299" s="6">
        <f t="shared" si="14"/>
        <v>99.118055555555557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15"/>
        <v>41653.25</v>
      </c>
      <c r="O299" s="5">
        <f t="shared" si="15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3"/>
        <v>143.91428571428571</v>
      </c>
      <c r="G300" s="5" t="s">
        <v>20</v>
      </c>
      <c r="H300">
        <v>72</v>
      </c>
      <c r="I300" s="6">
        <f t="shared" si="14"/>
        <v>107.95714285714286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15"/>
        <v>42426.25</v>
      </c>
      <c r="O300" s="5">
        <f t="shared" si="15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3"/>
        <v>51.421052631578945</v>
      </c>
      <c r="G301" s="5" t="s">
        <v>14</v>
      </c>
      <c r="H301">
        <v>49</v>
      </c>
      <c r="I301" s="6">
        <f t="shared" si="14"/>
        <v>50.210526315789473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15"/>
        <v>42432.25</v>
      </c>
      <c r="O301" s="5">
        <f t="shared" si="15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3"/>
        <v>5</v>
      </c>
      <c r="G302" s="5" t="s">
        <v>14</v>
      </c>
      <c r="H302">
        <v>1</v>
      </c>
      <c r="I302" s="6">
        <f t="shared" si="14"/>
        <v>3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15"/>
        <v>42977.208333333328</v>
      </c>
      <c r="O302" s="5">
        <f t="shared" si="15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3"/>
        <v>1344.6666666666667</v>
      </c>
      <c r="G303" s="5" t="s">
        <v>20</v>
      </c>
      <c r="H303">
        <v>295</v>
      </c>
      <c r="I303" s="6">
        <f t="shared" si="14"/>
        <v>819.83333333333337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15"/>
        <v>42061.25</v>
      </c>
      <c r="O303" s="5">
        <f t="shared" si="15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3"/>
        <v>31.844940867279899</v>
      </c>
      <c r="G304" s="5" t="s">
        <v>14</v>
      </c>
      <c r="H304">
        <v>245</v>
      </c>
      <c r="I304" s="6">
        <f t="shared" si="14"/>
        <v>138.42247043363994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15"/>
        <v>43345.208333333328</v>
      </c>
      <c r="O304" s="5">
        <f t="shared" si="15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3"/>
        <v>82.617647058823536</v>
      </c>
      <c r="G305" s="5" t="s">
        <v>14</v>
      </c>
      <c r="H305">
        <v>32</v>
      </c>
      <c r="I305" s="6">
        <f t="shared" si="14"/>
        <v>57.308823529411768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15"/>
        <v>42376.25</v>
      </c>
      <c r="O305" s="5">
        <f t="shared" si="15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3"/>
        <v>546.14285714285722</v>
      </c>
      <c r="G306" s="5" t="s">
        <v>20</v>
      </c>
      <c r="H306">
        <v>142</v>
      </c>
      <c r="I306" s="6">
        <f t="shared" si="14"/>
        <v>344.07142857142861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15"/>
        <v>42589.208333333328</v>
      </c>
      <c r="O306" s="5">
        <f t="shared" si="15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3"/>
        <v>286.21428571428572</v>
      </c>
      <c r="G307" s="5" t="s">
        <v>20</v>
      </c>
      <c r="H307">
        <v>85</v>
      </c>
      <c r="I307" s="6">
        <f t="shared" si="14"/>
        <v>185.60714285714286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15"/>
        <v>42448.208333333328</v>
      </c>
      <c r="O307" s="5">
        <f t="shared" si="15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3"/>
        <v>7.9076923076923071</v>
      </c>
      <c r="G308" s="5" t="s">
        <v>14</v>
      </c>
      <c r="H308">
        <v>7</v>
      </c>
      <c r="I308" s="6">
        <f t="shared" si="14"/>
        <v>7.453846153846154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15"/>
        <v>42930.208333333328</v>
      </c>
      <c r="O308" s="5">
        <f t="shared" si="15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3"/>
        <v>132.13677811550153</v>
      </c>
      <c r="G309" s="5" t="s">
        <v>20</v>
      </c>
      <c r="H309">
        <v>659</v>
      </c>
      <c r="I309" s="6">
        <f t="shared" si="14"/>
        <v>395.56838905775078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15"/>
        <v>41066.208333333336</v>
      </c>
      <c r="O309" s="5">
        <f t="shared" si="15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3"/>
        <v>74.077834179357026</v>
      </c>
      <c r="G310" s="5" t="s">
        <v>14</v>
      </c>
      <c r="H310">
        <v>803</v>
      </c>
      <c r="I310" s="6">
        <f t="shared" si="14"/>
        <v>438.53891708967853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15"/>
        <v>40651.208333333336</v>
      </c>
      <c r="O310" s="5">
        <f t="shared" si="15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3"/>
        <v>75.292682926829272</v>
      </c>
      <c r="G311" s="5" t="s">
        <v>74</v>
      </c>
      <c r="H311">
        <v>75</v>
      </c>
      <c r="I311" s="6">
        <f t="shared" si="14"/>
        <v>75.146341463414643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15"/>
        <v>40807.208333333336</v>
      </c>
      <c r="O311" s="5">
        <f t="shared" si="15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3"/>
        <v>20.333333333333332</v>
      </c>
      <c r="G312" s="5" t="s">
        <v>14</v>
      </c>
      <c r="H312">
        <v>16</v>
      </c>
      <c r="I312" s="6">
        <f t="shared" si="14"/>
        <v>18.166666666666664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15"/>
        <v>40277.208333333336</v>
      </c>
      <c r="O312" s="5">
        <f t="shared" si="15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3"/>
        <v>203.36507936507937</v>
      </c>
      <c r="G313" s="5" t="s">
        <v>20</v>
      </c>
      <c r="H313">
        <v>121</v>
      </c>
      <c r="I313" s="6">
        <f t="shared" si="14"/>
        <v>162.1825396825397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15"/>
        <v>40590.25</v>
      </c>
      <c r="O313" s="5">
        <f t="shared" si="15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3"/>
        <v>310.2284263959391</v>
      </c>
      <c r="G314" s="5" t="s">
        <v>20</v>
      </c>
      <c r="H314">
        <v>3742</v>
      </c>
      <c r="I314" s="6">
        <f t="shared" si="14"/>
        <v>2026.1142131979695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15"/>
        <v>41572.208333333336</v>
      </c>
      <c r="O314" s="5">
        <f t="shared" si="15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3"/>
        <v>395.31818181818181</v>
      </c>
      <c r="G315" s="5" t="s">
        <v>20</v>
      </c>
      <c r="H315">
        <v>223</v>
      </c>
      <c r="I315" s="6">
        <f t="shared" si="14"/>
        <v>309.15909090909088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15"/>
        <v>40966.25</v>
      </c>
      <c r="O315" s="5">
        <f t="shared" si="15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3"/>
        <v>294.71428571428572</v>
      </c>
      <c r="G316" s="5" t="s">
        <v>20</v>
      </c>
      <c r="H316">
        <v>133</v>
      </c>
      <c r="I316" s="6">
        <f t="shared" si="14"/>
        <v>213.85714285714286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15"/>
        <v>43536.208333333328</v>
      </c>
      <c r="O316" s="5">
        <f t="shared" si="15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3"/>
        <v>33.89473684210526</v>
      </c>
      <c r="G317" s="5" t="s">
        <v>14</v>
      </c>
      <c r="H317">
        <v>31</v>
      </c>
      <c r="I317" s="6">
        <f t="shared" si="14"/>
        <v>32.44736842105263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15"/>
        <v>41783.208333333336</v>
      </c>
      <c r="O317" s="5">
        <f t="shared" si="15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3"/>
        <v>66.677083333333329</v>
      </c>
      <c r="G318" s="5" t="s">
        <v>14</v>
      </c>
      <c r="H318">
        <v>108</v>
      </c>
      <c r="I318" s="6">
        <f t="shared" si="14"/>
        <v>87.338541666666657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15"/>
        <v>43788.25</v>
      </c>
      <c r="O318" s="5">
        <f t="shared" si="15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3"/>
        <v>19.227272727272727</v>
      </c>
      <c r="G319" s="5" t="s">
        <v>14</v>
      </c>
      <c r="H319">
        <v>30</v>
      </c>
      <c r="I319" s="6">
        <f t="shared" si="14"/>
        <v>24.613636363636363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15"/>
        <v>42869.208333333328</v>
      </c>
      <c r="O319" s="5">
        <f t="shared" si="15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3"/>
        <v>15.842105263157894</v>
      </c>
      <c r="G320" s="5" t="s">
        <v>14</v>
      </c>
      <c r="H320">
        <v>17</v>
      </c>
      <c r="I320" s="6">
        <f t="shared" si="14"/>
        <v>16.421052631578945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15"/>
        <v>41684.25</v>
      </c>
      <c r="O320" s="5">
        <f t="shared" si="15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3"/>
        <v>38.702380952380956</v>
      </c>
      <c r="G321" s="5" t="s">
        <v>74</v>
      </c>
      <c r="H321">
        <v>64</v>
      </c>
      <c r="I321" s="6">
        <f t="shared" si="14"/>
        <v>51.351190476190482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15"/>
        <v>40402.208333333336</v>
      </c>
      <c r="O321" s="5">
        <f t="shared" si="15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ref="F322:F385" si="16">SUM((E322/D322)*100)</f>
        <v>9.5876777251184837</v>
      </c>
      <c r="G322" s="5" t="s">
        <v>14</v>
      </c>
      <c r="H322">
        <v>80</v>
      </c>
      <c r="I322" s="6">
        <f t="shared" ref="I322:I385" si="17">AVERAGE(H322,F322)</f>
        <v>44.793838862559241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15"/>
        <v>40673.208333333336</v>
      </c>
      <c r="O322" s="5">
        <f t="shared" si="15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6"/>
        <v>94.144366197183089</v>
      </c>
      <c r="G323" s="5" t="s">
        <v>14</v>
      </c>
      <c r="H323">
        <v>2468</v>
      </c>
      <c r="I323" s="6">
        <f t="shared" si="17"/>
        <v>1281.0721830985915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O386" si="18">((L323/60)/60)/24+DATE(1970,1,1)</f>
        <v>40634.208333333336</v>
      </c>
      <c r="O323" s="5">
        <f t="shared" si="18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6"/>
        <v>166.56234096692114</v>
      </c>
      <c r="G324" s="5" t="s">
        <v>20</v>
      </c>
      <c r="H324">
        <v>5168</v>
      </c>
      <c r="I324" s="6">
        <f t="shared" si="17"/>
        <v>2667.2811704834608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18"/>
        <v>40507.25</v>
      </c>
      <c r="O324" s="5">
        <f t="shared" si="18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6"/>
        <v>24.134831460674157</v>
      </c>
      <c r="G325" s="5" t="s">
        <v>14</v>
      </c>
      <c r="H325">
        <v>26</v>
      </c>
      <c r="I325" s="6">
        <f t="shared" si="17"/>
        <v>25.067415730337078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18"/>
        <v>41725.208333333336</v>
      </c>
      <c r="O325" s="5">
        <f t="shared" si="18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6"/>
        <v>164.05633802816902</v>
      </c>
      <c r="G326" s="5" t="s">
        <v>20</v>
      </c>
      <c r="H326">
        <v>307</v>
      </c>
      <c r="I326" s="6">
        <f t="shared" si="17"/>
        <v>235.52816901408451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18"/>
        <v>42176.208333333328</v>
      </c>
      <c r="O326" s="5">
        <f t="shared" si="18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6"/>
        <v>90.723076923076931</v>
      </c>
      <c r="G327" s="5" t="s">
        <v>14</v>
      </c>
      <c r="H327">
        <v>73</v>
      </c>
      <c r="I327" s="6">
        <f t="shared" si="17"/>
        <v>81.861538461538458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18"/>
        <v>43267.208333333328</v>
      </c>
      <c r="O327" s="5">
        <f t="shared" si="18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6"/>
        <v>46.194444444444443</v>
      </c>
      <c r="G328" s="5" t="s">
        <v>14</v>
      </c>
      <c r="H328">
        <v>128</v>
      </c>
      <c r="I328" s="6">
        <f t="shared" si="17"/>
        <v>87.097222222222229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18"/>
        <v>42364.25</v>
      </c>
      <c r="O328" s="5">
        <f t="shared" si="18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6"/>
        <v>38.53846153846154</v>
      </c>
      <c r="G329" s="5" t="s">
        <v>14</v>
      </c>
      <c r="H329">
        <v>33</v>
      </c>
      <c r="I329" s="6">
        <f t="shared" si="17"/>
        <v>35.769230769230774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18"/>
        <v>43705.208333333328</v>
      </c>
      <c r="O329" s="5">
        <f t="shared" si="18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6"/>
        <v>133.56231003039514</v>
      </c>
      <c r="G330" s="5" t="s">
        <v>20</v>
      </c>
      <c r="H330">
        <v>2441</v>
      </c>
      <c r="I330" s="6">
        <f t="shared" si="17"/>
        <v>1287.2811550151976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18"/>
        <v>43434.25</v>
      </c>
      <c r="O330" s="5">
        <f t="shared" si="18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6"/>
        <v>22.896588486140725</v>
      </c>
      <c r="G331" s="5" t="s">
        <v>47</v>
      </c>
      <c r="H331">
        <v>211</v>
      </c>
      <c r="I331" s="6">
        <f t="shared" si="17"/>
        <v>116.94829424307036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18"/>
        <v>42716.25</v>
      </c>
      <c r="O331" s="5">
        <f t="shared" si="18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6"/>
        <v>184.95548961424333</v>
      </c>
      <c r="G332" s="5" t="s">
        <v>20</v>
      </c>
      <c r="H332">
        <v>1385</v>
      </c>
      <c r="I332" s="6">
        <f t="shared" si="17"/>
        <v>784.97774480712167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18"/>
        <v>43077.25</v>
      </c>
      <c r="O332" s="5">
        <f t="shared" si="18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6"/>
        <v>443.72727272727275</v>
      </c>
      <c r="G333" s="5" t="s">
        <v>20</v>
      </c>
      <c r="H333">
        <v>190</v>
      </c>
      <c r="I333" s="6">
        <f t="shared" si="17"/>
        <v>316.86363636363637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18"/>
        <v>40896.25</v>
      </c>
      <c r="O333" s="5">
        <f t="shared" si="18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6"/>
        <v>199.9806763285024</v>
      </c>
      <c r="G334" s="5" t="s">
        <v>20</v>
      </c>
      <c r="H334">
        <v>470</v>
      </c>
      <c r="I334" s="6">
        <f t="shared" si="17"/>
        <v>334.99033816425117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18"/>
        <v>41361.208333333336</v>
      </c>
      <c r="O334" s="5">
        <f t="shared" si="18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6"/>
        <v>123.95833333333333</v>
      </c>
      <c r="G335" s="5" t="s">
        <v>20</v>
      </c>
      <c r="H335">
        <v>253</v>
      </c>
      <c r="I335" s="6">
        <f t="shared" si="17"/>
        <v>188.47916666666666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18"/>
        <v>43424.25</v>
      </c>
      <c r="O335" s="5">
        <f t="shared" si="18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6"/>
        <v>186.61329305135951</v>
      </c>
      <c r="G336" s="5" t="s">
        <v>20</v>
      </c>
      <c r="H336">
        <v>1113</v>
      </c>
      <c r="I336" s="6">
        <f t="shared" si="17"/>
        <v>649.80664652567975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18"/>
        <v>43110.25</v>
      </c>
      <c r="O336" s="5">
        <f t="shared" si="18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6"/>
        <v>114.28538550057536</v>
      </c>
      <c r="G337" s="5" t="s">
        <v>20</v>
      </c>
      <c r="H337">
        <v>2283</v>
      </c>
      <c r="I337" s="6">
        <f t="shared" si="17"/>
        <v>1198.6426927502878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18"/>
        <v>43784.25</v>
      </c>
      <c r="O337" s="5">
        <f t="shared" si="18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6"/>
        <v>97.032531824611041</v>
      </c>
      <c r="G338" s="5" t="s">
        <v>14</v>
      </c>
      <c r="H338">
        <v>1072</v>
      </c>
      <c r="I338" s="6">
        <f t="shared" si="17"/>
        <v>584.51626591230547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18"/>
        <v>40527.25</v>
      </c>
      <c r="O338" s="5">
        <f t="shared" si="18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6"/>
        <v>122.81904761904762</v>
      </c>
      <c r="G339" s="5" t="s">
        <v>20</v>
      </c>
      <c r="H339">
        <v>1095</v>
      </c>
      <c r="I339" s="6">
        <f t="shared" si="17"/>
        <v>608.90952380952376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18"/>
        <v>43780.25</v>
      </c>
      <c r="O339" s="5">
        <f t="shared" si="18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6"/>
        <v>179.14326647564468</v>
      </c>
      <c r="G340" s="5" t="s">
        <v>20</v>
      </c>
      <c r="H340">
        <v>1690</v>
      </c>
      <c r="I340" s="6">
        <f t="shared" si="17"/>
        <v>934.57163323782231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18"/>
        <v>40821.208333333336</v>
      </c>
      <c r="O340" s="5">
        <f t="shared" si="18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6"/>
        <v>79.951577402787962</v>
      </c>
      <c r="G341" s="5" t="s">
        <v>74</v>
      </c>
      <c r="H341">
        <v>1297</v>
      </c>
      <c r="I341" s="6">
        <f t="shared" si="17"/>
        <v>688.47578870139398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18"/>
        <v>42949.208333333328</v>
      </c>
      <c r="O341" s="5">
        <f t="shared" si="18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6"/>
        <v>94.242587601078171</v>
      </c>
      <c r="G342" s="5" t="s">
        <v>14</v>
      </c>
      <c r="H342">
        <v>393</v>
      </c>
      <c r="I342" s="6">
        <f t="shared" si="17"/>
        <v>243.62129380053909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18"/>
        <v>40889.25</v>
      </c>
      <c r="O342" s="5">
        <f t="shared" si="18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6"/>
        <v>84.669291338582681</v>
      </c>
      <c r="G343" s="5" t="s">
        <v>14</v>
      </c>
      <c r="H343">
        <v>1257</v>
      </c>
      <c r="I343" s="6">
        <f t="shared" si="17"/>
        <v>670.83464566929138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18"/>
        <v>42244.208333333328</v>
      </c>
      <c r="O343" s="5">
        <f t="shared" si="18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6"/>
        <v>66.521920668058456</v>
      </c>
      <c r="G344" s="5" t="s">
        <v>14</v>
      </c>
      <c r="H344">
        <v>328</v>
      </c>
      <c r="I344" s="6">
        <f t="shared" si="17"/>
        <v>197.26096033402922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18"/>
        <v>41475.208333333336</v>
      </c>
      <c r="O344" s="5">
        <f t="shared" si="18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6"/>
        <v>53.922222222222224</v>
      </c>
      <c r="G345" s="5" t="s">
        <v>14</v>
      </c>
      <c r="H345">
        <v>147</v>
      </c>
      <c r="I345" s="6">
        <f t="shared" si="17"/>
        <v>100.46111111111111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18"/>
        <v>41597.25</v>
      </c>
      <c r="O345" s="5">
        <f t="shared" si="18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6"/>
        <v>41.983299595141702</v>
      </c>
      <c r="G346" s="5" t="s">
        <v>14</v>
      </c>
      <c r="H346">
        <v>830</v>
      </c>
      <c r="I346" s="6">
        <f t="shared" si="17"/>
        <v>435.99164979757086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18"/>
        <v>43122.25</v>
      </c>
      <c r="O346" s="5">
        <f t="shared" si="18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6"/>
        <v>14.69479695431472</v>
      </c>
      <c r="G347" s="5" t="s">
        <v>14</v>
      </c>
      <c r="H347">
        <v>331</v>
      </c>
      <c r="I347" s="6">
        <f t="shared" si="17"/>
        <v>172.84739847715736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18"/>
        <v>42194.208333333328</v>
      </c>
      <c r="O347" s="5">
        <f t="shared" si="18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6"/>
        <v>34.475000000000001</v>
      </c>
      <c r="G348" s="5" t="s">
        <v>14</v>
      </c>
      <c r="H348">
        <v>25</v>
      </c>
      <c r="I348" s="6">
        <f t="shared" si="17"/>
        <v>29.737500000000001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18"/>
        <v>42971.208333333328</v>
      </c>
      <c r="O348" s="5">
        <f t="shared" si="18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6"/>
        <v>1400.7777777777778</v>
      </c>
      <c r="G349" s="5" t="s">
        <v>20</v>
      </c>
      <c r="H349">
        <v>191</v>
      </c>
      <c r="I349" s="6">
        <f t="shared" si="17"/>
        <v>795.88888888888891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18"/>
        <v>42046.25</v>
      </c>
      <c r="O349" s="5">
        <f t="shared" si="18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6"/>
        <v>71.770351758793964</v>
      </c>
      <c r="G350" s="5" t="s">
        <v>14</v>
      </c>
      <c r="H350">
        <v>3483</v>
      </c>
      <c r="I350" s="6">
        <f t="shared" si="17"/>
        <v>1777.3851758793969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18"/>
        <v>42782.25</v>
      </c>
      <c r="O350" s="5">
        <f t="shared" si="18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6"/>
        <v>53.074115044247783</v>
      </c>
      <c r="G351" s="5" t="s">
        <v>14</v>
      </c>
      <c r="H351">
        <v>923</v>
      </c>
      <c r="I351" s="6">
        <f t="shared" si="17"/>
        <v>488.03705752212392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18"/>
        <v>42930.208333333328</v>
      </c>
      <c r="O351" s="5">
        <f t="shared" si="18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6"/>
        <v>5</v>
      </c>
      <c r="G352" s="5" t="s">
        <v>14</v>
      </c>
      <c r="H352">
        <v>1</v>
      </c>
      <c r="I352" s="6">
        <f t="shared" si="17"/>
        <v>3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18"/>
        <v>42144.208333333328</v>
      </c>
      <c r="O352" s="5">
        <f t="shared" si="18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6"/>
        <v>127.70715249662618</v>
      </c>
      <c r="G353" s="5" t="s">
        <v>20</v>
      </c>
      <c r="H353">
        <v>2013</v>
      </c>
      <c r="I353" s="6">
        <f t="shared" si="17"/>
        <v>1070.3535762483132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18"/>
        <v>42240.208333333328</v>
      </c>
      <c r="O353" s="5">
        <f t="shared" si="18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6"/>
        <v>34.892857142857139</v>
      </c>
      <c r="G354" s="5" t="s">
        <v>14</v>
      </c>
      <c r="H354">
        <v>33</v>
      </c>
      <c r="I354" s="6">
        <f t="shared" si="17"/>
        <v>33.946428571428569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18"/>
        <v>42315.25</v>
      </c>
      <c r="O354" s="5">
        <f t="shared" si="18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6"/>
        <v>410.59821428571428</v>
      </c>
      <c r="G355" s="5" t="s">
        <v>20</v>
      </c>
      <c r="H355">
        <v>1703</v>
      </c>
      <c r="I355" s="6">
        <f t="shared" si="17"/>
        <v>1056.7991071428571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18"/>
        <v>43651.208333333328</v>
      </c>
      <c r="O355" s="5">
        <f t="shared" si="18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6"/>
        <v>123.73770491803278</v>
      </c>
      <c r="G356" s="5" t="s">
        <v>20</v>
      </c>
      <c r="H356">
        <v>80</v>
      </c>
      <c r="I356" s="6">
        <f t="shared" si="17"/>
        <v>101.86885245901638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18"/>
        <v>41520.208333333336</v>
      </c>
      <c r="O356" s="5">
        <f t="shared" si="18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6"/>
        <v>58.973684210526315</v>
      </c>
      <c r="G357" s="5" t="s">
        <v>47</v>
      </c>
      <c r="H357">
        <v>86</v>
      </c>
      <c r="I357" s="6">
        <f t="shared" si="17"/>
        <v>72.48684210526315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18"/>
        <v>42757.25</v>
      </c>
      <c r="O357" s="5">
        <f t="shared" si="18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6"/>
        <v>36.892473118279568</v>
      </c>
      <c r="G358" s="5" t="s">
        <v>14</v>
      </c>
      <c r="H358">
        <v>40</v>
      </c>
      <c r="I358" s="6">
        <f t="shared" si="17"/>
        <v>38.446236559139784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18"/>
        <v>40922.25</v>
      </c>
      <c r="O358" s="5">
        <f t="shared" si="18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6"/>
        <v>184.91304347826087</v>
      </c>
      <c r="G359" s="5" t="s">
        <v>20</v>
      </c>
      <c r="H359">
        <v>41</v>
      </c>
      <c r="I359" s="6">
        <f t="shared" si="17"/>
        <v>112.95652173913044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18"/>
        <v>42250.208333333328</v>
      </c>
      <c r="O359" s="5">
        <f t="shared" si="18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6"/>
        <v>11.814432989690722</v>
      </c>
      <c r="G360" s="5" t="s">
        <v>14</v>
      </c>
      <c r="H360">
        <v>23</v>
      </c>
      <c r="I360" s="6">
        <f t="shared" si="17"/>
        <v>17.407216494845361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18"/>
        <v>43322.208333333328</v>
      </c>
      <c r="O360" s="5">
        <f t="shared" si="18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6"/>
        <v>298.7</v>
      </c>
      <c r="G361" s="5" t="s">
        <v>20</v>
      </c>
      <c r="H361">
        <v>187</v>
      </c>
      <c r="I361" s="6">
        <f t="shared" si="17"/>
        <v>242.85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18"/>
        <v>40782.208333333336</v>
      </c>
      <c r="O361" s="5">
        <f t="shared" si="18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6"/>
        <v>226.35175879396985</v>
      </c>
      <c r="G362" s="5" t="s">
        <v>20</v>
      </c>
      <c r="H362">
        <v>2875</v>
      </c>
      <c r="I362" s="6">
        <f t="shared" si="17"/>
        <v>1550.675879396985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18"/>
        <v>40544.25</v>
      </c>
      <c r="O362" s="5">
        <f t="shared" si="18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6"/>
        <v>173.56363636363636</v>
      </c>
      <c r="G363" s="5" t="s">
        <v>20</v>
      </c>
      <c r="H363">
        <v>88</v>
      </c>
      <c r="I363" s="6">
        <f t="shared" si="17"/>
        <v>130.78181818181818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18"/>
        <v>43015.208333333328</v>
      </c>
      <c r="O363" s="5">
        <f t="shared" si="18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6"/>
        <v>371.75675675675677</v>
      </c>
      <c r="G364" s="5" t="s">
        <v>20</v>
      </c>
      <c r="H364">
        <v>191</v>
      </c>
      <c r="I364" s="6">
        <f t="shared" si="17"/>
        <v>281.37837837837839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18"/>
        <v>40570.25</v>
      </c>
      <c r="O364" s="5">
        <f t="shared" si="18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6"/>
        <v>160.19230769230771</v>
      </c>
      <c r="G365" s="5" t="s">
        <v>20</v>
      </c>
      <c r="H365">
        <v>139</v>
      </c>
      <c r="I365" s="6">
        <f t="shared" si="17"/>
        <v>149.59615384615387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18"/>
        <v>40904.25</v>
      </c>
      <c r="O365" s="5">
        <f t="shared" si="18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6"/>
        <v>1616.3333333333335</v>
      </c>
      <c r="G366" s="5" t="s">
        <v>20</v>
      </c>
      <c r="H366">
        <v>186</v>
      </c>
      <c r="I366" s="6">
        <f t="shared" si="17"/>
        <v>901.16666666666674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18"/>
        <v>43164.25</v>
      </c>
      <c r="O366" s="5">
        <f t="shared" si="18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6"/>
        <v>733.4375</v>
      </c>
      <c r="G367" s="5" t="s">
        <v>20</v>
      </c>
      <c r="H367">
        <v>112</v>
      </c>
      <c r="I367" s="6">
        <f t="shared" si="17"/>
        <v>422.71875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18"/>
        <v>42733.25</v>
      </c>
      <c r="O367" s="5">
        <f t="shared" si="18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6"/>
        <v>592.11111111111109</v>
      </c>
      <c r="G368" s="5" t="s">
        <v>20</v>
      </c>
      <c r="H368">
        <v>101</v>
      </c>
      <c r="I368" s="6">
        <f t="shared" si="17"/>
        <v>346.55555555555554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18"/>
        <v>40546.25</v>
      </c>
      <c r="O368" s="5">
        <f t="shared" si="18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6"/>
        <v>18.888888888888889</v>
      </c>
      <c r="G369" s="5" t="s">
        <v>14</v>
      </c>
      <c r="H369">
        <v>75</v>
      </c>
      <c r="I369" s="6">
        <f t="shared" si="17"/>
        <v>46.944444444444443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18"/>
        <v>41930.208333333336</v>
      </c>
      <c r="O369" s="5">
        <f t="shared" si="18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6"/>
        <v>276.80769230769232</v>
      </c>
      <c r="G370" s="5" t="s">
        <v>20</v>
      </c>
      <c r="H370">
        <v>206</v>
      </c>
      <c r="I370" s="6">
        <f t="shared" si="17"/>
        <v>241.40384615384616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18"/>
        <v>40464.208333333336</v>
      </c>
      <c r="O370" s="5">
        <f t="shared" si="18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6"/>
        <v>273.01851851851848</v>
      </c>
      <c r="G371" s="5" t="s">
        <v>20</v>
      </c>
      <c r="H371">
        <v>154</v>
      </c>
      <c r="I371" s="6">
        <f t="shared" si="17"/>
        <v>213.50925925925924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18"/>
        <v>41308.25</v>
      </c>
      <c r="O371" s="5">
        <f t="shared" si="18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6"/>
        <v>159.36331255565449</v>
      </c>
      <c r="G372" s="5" t="s">
        <v>20</v>
      </c>
      <c r="H372">
        <v>5966</v>
      </c>
      <c r="I372" s="6">
        <f t="shared" si="17"/>
        <v>3062.6816562778272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18"/>
        <v>43570.208333333328</v>
      </c>
      <c r="O372" s="5">
        <f t="shared" si="18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6"/>
        <v>67.869978858350947</v>
      </c>
      <c r="G373" s="5" t="s">
        <v>14</v>
      </c>
      <c r="H373">
        <v>2176</v>
      </c>
      <c r="I373" s="6">
        <f t="shared" si="17"/>
        <v>1121.9349894291754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18"/>
        <v>42043.25</v>
      </c>
      <c r="O373" s="5">
        <f t="shared" si="18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6"/>
        <v>1591.5555555555554</v>
      </c>
      <c r="G374" s="5" t="s">
        <v>20</v>
      </c>
      <c r="H374">
        <v>169</v>
      </c>
      <c r="I374" s="6">
        <f t="shared" si="17"/>
        <v>880.27777777777771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18"/>
        <v>42012.25</v>
      </c>
      <c r="O374" s="5">
        <f t="shared" si="18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6"/>
        <v>730.18222222222221</v>
      </c>
      <c r="G375" s="5" t="s">
        <v>20</v>
      </c>
      <c r="H375">
        <v>2106</v>
      </c>
      <c r="I375" s="6">
        <f t="shared" si="17"/>
        <v>1418.0911111111111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18"/>
        <v>42964.208333333328</v>
      </c>
      <c r="O375" s="5">
        <f t="shared" si="18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6"/>
        <v>13.185782556750297</v>
      </c>
      <c r="G376" s="5" t="s">
        <v>14</v>
      </c>
      <c r="H376">
        <v>441</v>
      </c>
      <c r="I376" s="6">
        <f t="shared" si="17"/>
        <v>227.09289127837513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18"/>
        <v>43476.25</v>
      </c>
      <c r="O376" s="5">
        <f t="shared" si="18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6"/>
        <v>54.777777777777779</v>
      </c>
      <c r="G377" s="5" t="s">
        <v>14</v>
      </c>
      <c r="H377">
        <v>25</v>
      </c>
      <c r="I377" s="6">
        <f t="shared" si="17"/>
        <v>39.888888888888886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18"/>
        <v>42293.208333333328</v>
      </c>
      <c r="O377" s="5">
        <f t="shared" si="18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6"/>
        <v>361.02941176470591</v>
      </c>
      <c r="G378" s="5" t="s">
        <v>20</v>
      </c>
      <c r="H378">
        <v>131</v>
      </c>
      <c r="I378" s="6">
        <f t="shared" si="17"/>
        <v>246.01470588235296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18"/>
        <v>41826.208333333336</v>
      </c>
      <c r="O378" s="5">
        <f t="shared" si="18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6"/>
        <v>10.257545271629779</v>
      </c>
      <c r="G379" s="5" t="s">
        <v>14</v>
      </c>
      <c r="H379">
        <v>127</v>
      </c>
      <c r="I379" s="6">
        <f t="shared" si="17"/>
        <v>68.628772635814883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18"/>
        <v>43760.208333333328</v>
      </c>
      <c r="O379" s="5">
        <f t="shared" si="18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6"/>
        <v>13.962962962962964</v>
      </c>
      <c r="G380" s="5" t="s">
        <v>14</v>
      </c>
      <c r="H380">
        <v>355</v>
      </c>
      <c r="I380" s="6">
        <f t="shared" si="17"/>
        <v>184.4814814814815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18"/>
        <v>43241.208333333328</v>
      </c>
      <c r="O380" s="5">
        <f t="shared" si="18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6"/>
        <v>40.444444444444443</v>
      </c>
      <c r="G381" s="5" t="s">
        <v>14</v>
      </c>
      <c r="H381">
        <v>44</v>
      </c>
      <c r="I381" s="6">
        <f t="shared" si="17"/>
        <v>42.222222222222221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18"/>
        <v>40843.208333333336</v>
      </c>
      <c r="O381" s="5">
        <f t="shared" si="18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6"/>
        <v>160.32</v>
      </c>
      <c r="G382" s="5" t="s">
        <v>20</v>
      </c>
      <c r="H382">
        <v>84</v>
      </c>
      <c r="I382" s="6">
        <f t="shared" si="17"/>
        <v>122.16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18"/>
        <v>41448.208333333336</v>
      </c>
      <c r="O382" s="5">
        <f t="shared" si="18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6"/>
        <v>183.9433962264151</v>
      </c>
      <c r="G383" s="5" t="s">
        <v>20</v>
      </c>
      <c r="H383">
        <v>155</v>
      </c>
      <c r="I383" s="6">
        <f t="shared" si="17"/>
        <v>169.47169811320754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18"/>
        <v>42163.208333333328</v>
      </c>
      <c r="O383" s="5">
        <f t="shared" si="18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6"/>
        <v>63.769230769230766</v>
      </c>
      <c r="G384" s="5" t="s">
        <v>14</v>
      </c>
      <c r="H384">
        <v>67</v>
      </c>
      <c r="I384" s="6">
        <f t="shared" si="17"/>
        <v>65.384615384615387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18"/>
        <v>43024.208333333328</v>
      </c>
      <c r="O384" s="5">
        <f t="shared" si="18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6"/>
        <v>225.38095238095238</v>
      </c>
      <c r="G385" s="5" t="s">
        <v>20</v>
      </c>
      <c r="H385">
        <v>189</v>
      </c>
      <c r="I385" s="6">
        <f t="shared" si="17"/>
        <v>207.1904761904762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18"/>
        <v>43509.25</v>
      </c>
      <c r="O385" s="5">
        <f t="shared" si="18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ref="F386:F449" si="19">SUM((E386/D386)*100)</f>
        <v>172.00961538461539</v>
      </c>
      <c r="G386" s="5" t="s">
        <v>20</v>
      </c>
      <c r="H386">
        <v>4799</v>
      </c>
      <c r="I386" s="6">
        <f t="shared" ref="I386:I449" si="20">AVERAGE(H386,F386)</f>
        <v>2485.5048076923076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18"/>
        <v>42776.25</v>
      </c>
      <c r="O386" s="5">
        <f t="shared" si="18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9"/>
        <v>146.16709511568124</v>
      </c>
      <c r="G387" s="5" t="s">
        <v>20</v>
      </c>
      <c r="H387">
        <v>1137</v>
      </c>
      <c r="I387" s="6">
        <f t="shared" si="20"/>
        <v>641.58354755784057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21">((L387/60)/60)/24+DATE(1970,1,1)</f>
        <v>43553.208333333328</v>
      </c>
      <c r="O387" s="5">
        <f t="shared" ref="O387:O450" si="22">((M387/60)/60)/24+DATE(1970,1,1)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9"/>
        <v>76.42361623616236</v>
      </c>
      <c r="G388" s="5" t="s">
        <v>14</v>
      </c>
      <c r="H388">
        <v>1068</v>
      </c>
      <c r="I388" s="6">
        <f t="shared" si="20"/>
        <v>572.21180811808119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21"/>
        <v>40355.208333333336</v>
      </c>
      <c r="O388" s="5">
        <f t="shared" si="22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9"/>
        <v>39.261467889908261</v>
      </c>
      <c r="G389" s="5" t="s">
        <v>14</v>
      </c>
      <c r="H389">
        <v>424</v>
      </c>
      <c r="I389" s="6">
        <f t="shared" si="20"/>
        <v>231.63073394495413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21"/>
        <v>41072.208333333336</v>
      </c>
      <c r="O389" s="5">
        <f t="shared" si="22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9"/>
        <v>11.270034843205574</v>
      </c>
      <c r="G390" s="5" t="s">
        <v>74</v>
      </c>
      <c r="H390">
        <v>145</v>
      </c>
      <c r="I390" s="6">
        <f t="shared" si="20"/>
        <v>78.135017421602782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21"/>
        <v>40912.25</v>
      </c>
      <c r="O390" s="5">
        <f t="shared" si="22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9"/>
        <v>122.11084337349398</v>
      </c>
      <c r="G391" s="5" t="s">
        <v>20</v>
      </c>
      <c r="H391">
        <v>1152</v>
      </c>
      <c r="I391" s="6">
        <f t="shared" si="20"/>
        <v>637.05542168674697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21"/>
        <v>40479.208333333336</v>
      </c>
      <c r="O391" s="5">
        <f t="shared" si="22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9"/>
        <v>186.54166666666669</v>
      </c>
      <c r="G392" s="5" t="s">
        <v>20</v>
      </c>
      <c r="H392">
        <v>50</v>
      </c>
      <c r="I392" s="6">
        <f t="shared" si="20"/>
        <v>118.27083333333334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21"/>
        <v>41530.208333333336</v>
      </c>
      <c r="O392" s="5">
        <f t="shared" si="22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9"/>
        <v>7.2731788079470201</v>
      </c>
      <c r="G393" s="5" t="s">
        <v>14</v>
      </c>
      <c r="H393">
        <v>151</v>
      </c>
      <c r="I393" s="6">
        <f t="shared" si="20"/>
        <v>79.136589403973517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21"/>
        <v>41653.25</v>
      </c>
      <c r="O393" s="5">
        <f t="shared" si="22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9"/>
        <v>65.642371234207957</v>
      </c>
      <c r="G394" s="5" t="s">
        <v>14</v>
      </c>
      <c r="H394">
        <v>1608</v>
      </c>
      <c r="I394" s="6">
        <f t="shared" si="20"/>
        <v>836.82118561710399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21"/>
        <v>40549.25</v>
      </c>
      <c r="O394" s="5">
        <f t="shared" si="22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9"/>
        <v>228.96178343949046</v>
      </c>
      <c r="G395" s="5" t="s">
        <v>20</v>
      </c>
      <c r="H395">
        <v>3059</v>
      </c>
      <c r="I395" s="6">
        <f t="shared" si="20"/>
        <v>1643.9808917197452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21"/>
        <v>42933.208333333328</v>
      </c>
      <c r="O395" s="5">
        <f t="shared" si="22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9"/>
        <v>469.37499999999994</v>
      </c>
      <c r="G396" s="5" t="s">
        <v>20</v>
      </c>
      <c r="H396">
        <v>34</v>
      </c>
      <c r="I396" s="6">
        <f t="shared" si="20"/>
        <v>251.68749999999997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21"/>
        <v>41484.208333333336</v>
      </c>
      <c r="O396" s="5">
        <f t="shared" si="22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9"/>
        <v>130.11267605633802</v>
      </c>
      <c r="G397" s="5" t="s">
        <v>20</v>
      </c>
      <c r="H397">
        <v>220</v>
      </c>
      <c r="I397" s="6">
        <f t="shared" si="20"/>
        <v>175.05633802816902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21"/>
        <v>40885.25</v>
      </c>
      <c r="O397" s="5">
        <f t="shared" si="22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9"/>
        <v>167.05422993492408</v>
      </c>
      <c r="G398" s="5" t="s">
        <v>20</v>
      </c>
      <c r="H398">
        <v>1604</v>
      </c>
      <c r="I398" s="6">
        <f t="shared" si="20"/>
        <v>885.52711496746201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21"/>
        <v>43378.208333333328</v>
      </c>
      <c r="O398" s="5">
        <f t="shared" si="22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9"/>
        <v>173.8641975308642</v>
      </c>
      <c r="G399" s="5" t="s">
        <v>20</v>
      </c>
      <c r="H399">
        <v>454</v>
      </c>
      <c r="I399" s="6">
        <f t="shared" si="20"/>
        <v>313.9320987654321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21"/>
        <v>41417.208333333336</v>
      </c>
      <c r="O399" s="5">
        <f t="shared" si="22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9"/>
        <v>717.76470588235293</v>
      </c>
      <c r="G400" s="5" t="s">
        <v>20</v>
      </c>
      <c r="H400">
        <v>123</v>
      </c>
      <c r="I400" s="6">
        <f t="shared" si="20"/>
        <v>420.38235294117646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21"/>
        <v>43228.208333333328</v>
      </c>
      <c r="O400" s="5">
        <f t="shared" si="22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9"/>
        <v>63.850976361767728</v>
      </c>
      <c r="G401" s="5" t="s">
        <v>14</v>
      </c>
      <c r="H401">
        <v>941</v>
      </c>
      <c r="I401" s="6">
        <f t="shared" si="20"/>
        <v>502.42548818088386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21"/>
        <v>40576.25</v>
      </c>
      <c r="O401" s="5">
        <f t="shared" si="22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9"/>
        <v>2</v>
      </c>
      <c r="G402" s="5" t="s">
        <v>14</v>
      </c>
      <c r="H402">
        <v>1</v>
      </c>
      <c r="I402" s="6">
        <f t="shared" si="20"/>
        <v>1.5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21"/>
        <v>41502.208333333336</v>
      </c>
      <c r="O402" s="5">
        <f t="shared" si="22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9"/>
        <v>1530.2222222222222</v>
      </c>
      <c r="G403" s="5" t="s">
        <v>20</v>
      </c>
      <c r="H403">
        <v>299</v>
      </c>
      <c r="I403" s="6">
        <f t="shared" si="20"/>
        <v>914.61111111111109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21"/>
        <v>43765.208333333328</v>
      </c>
      <c r="O403" s="5">
        <f t="shared" si="22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9"/>
        <v>40.356164383561641</v>
      </c>
      <c r="G404" s="5" t="s">
        <v>14</v>
      </c>
      <c r="H404">
        <v>40</v>
      </c>
      <c r="I404" s="6">
        <f t="shared" si="20"/>
        <v>40.178082191780817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21"/>
        <v>40914.25</v>
      </c>
      <c r="O404" s="5">
        <f t="shared" si="22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9"/>
        <v>86.220633299284984</v>
      </c>
      <c r="G405" s="5" t="s">
        <v>14</v>
      </c>
      <c r="H405">
        <v>3015</v>
      </c>
      <c r="I405" s="6">
        <f t="shared" si="20"/>
        <v>1550.6103166496425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21"/>
        <v>40310.208333333336</v>
      </c>
      <c r="O405" s="5">
        <f t="shared" si="22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9"/>
        <v>315.58486707566465</v>
      </c>
      <c r="G406" s="5" t="s">
        <v>20</v>
      </c>
      <c r="H406">
        <v>2237</v>
      </c>
      <c r="I406" s="6">
        <f t="shared" si="20"/>
        <v>1276.2924335378323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21"/>
        <v>43053.25</v>
      </c>
      <c r="O406" s="5">
        <f t="shared" si="22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9"/>
        <v>89.618243243243242</v>
      </c>
      <c r="G407" s="5" t="s">
        <v>14</v>
      </c>
      <c r="H407">
        <v>435</v>
      </c>
      <c r="I407" s="6">
        <f t="shared" si="20"/>
        <v>262.30912162162161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21"/>
        <v>43255.208333333328</v>
      </c>
      <c r="O407" s="5">
        <f t="shared" si="22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9"/>
        <v>182.14503816793894</v>
      </c>
      <c r="G408" s="5" t="s">
        <v>20</v>
      </c>
      <c r="H408">
        <v>645</v>
      </c>
      <c r="I408" s="6">
        <f t="shared" si="20"/>
        <v>413.5725190839695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21"/>
        <v>41304.25</v>
      </c>
      <c r="O408" s="5">
        <f t="shared" si="22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9"/>
        <v>355.88235294117646</v>
      </c>
      <c r="G409" s="5" t="s">
        <v>20</v>
      </c>
      <c r="H409">
        <v>484</v>
      </c>
      <c r="I409" s="6">
        <f t="shared" si="20"/>
        <v>419.94117647058823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21"/>
        <v>43751.208333333328</v>
      </c>
      <c r="O409" s="5">
        <f t="shared" si="22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9"/>
        <v>131.83695652173913</v>
      </c>
      <c r="G410" s="5" t="s">
        <v>20</v>
      </c>
      <c r="H410">
        <v>154</v>
      </c>
      <c r="I410" s="6">
        <f t="shared" si="20"/>
        <v>142.91847826086956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21"/>
        <v>42541.208333333328</v>
      </c>
      <c r="O410" s="5">
        <f t="shared" si="22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9"/>
        <v>46.315634218289084</v>
      </c>
      <c r="G411" s="5" t="s">
        <v>14</v>
      </c>
      <c r="H411">
        <v>714</v>
      </c>
      <c r="I411" s="6">
        <f t="shared" si="20"/>
        <v>380.15781710914456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21"/>
        <v>42843.208333333328</v>
      </c>
      <c r="O411" s="5">
        <f t="shared" si="22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9"/>
        <v>36.132726089785294</v>
      </c>
      <c r="G412" s="5" t="s">
        <v>47</v>
      </c>
      <c r="H412">
        <v>1111</v>
      </c>
      <c r="I412" s="6">
        <f t="shared" si="20"/>
        <v>573.56636304489268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21"/>
        <v>42122.208333333328</v>
      </c>
      <c r="O412" s="5">
        <f t="shared" si="22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9"/>
        <v>104.62820512820512</v>
      </c>
      <c r="G413" s="5" t="s">
        <v>20</v>
      </c>
      <c r="H413">
        <v>82</v>
      </c>
      <c r="I413" s="6">
        <f t="shared" si="20"/>
        <v>93.314102564102569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21"/>
        <v>42884.208333333328</v>
      </c>
      <c r="O413" s="5">
        <f t="shared" si="22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9"/>
        <v>668.85714285714289</v>
      </c>
      <c r="G414" s="5" t="s">
        <v>20</v>
      </c>
      <c r="H414">
        <v>134</v>
      </c>
      <c r="I414" s="6">
        <f t="shared" si="20"/>
        <v>401.42857142857144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21"/>
        <v>41642.25</v>
      </c>
      <c r="O414" s="5">
        <f t="shared" si="22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9"/>
        <v>62.072823218997364</v>
      </c>
      <c r="G415" s="5" t="s">
        <v>47</v>
      </c>
      <c r="H415">
        <v>1089</v>
      </c>
      <c r="I415" s="6">
        <f t="shared" si="20"/>
        <v>575.53641160949871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21"/>
        <v>43431.25</v>
      </c>
      <c r="O415" s="5">
        <f t="shared" si="22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9"/>
        <v>84.699787460148784</v>
      </c>
      <c r="G416" s="5" t="s">
        <v>14</v>
      </c>
      <c r="H416">
        <v>5497</v>
      </c>
      <c r="I416" s="6">
        <f t="shared" si="20"/>
        <v>2790.8498937300742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21"/>
        <v>40288.208333333336</v>
      </c>
      <c r="O416" s="5">
        <f t="shared" si="22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9"/>
        <v>11.059030837004405</v>
      </c>
      <c r="G417" s="5" t="s">
        <v>14</v>
      </c>
      <c r="H417">
        <v>418</v>
      </c>
      <c r="I417" s="6">
        <f t="shared" si="20"/>
        <v>214.5295154185022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21"/>
        <v>40921.25</v>
      </c>
      <c r="O417" s="5">
        <f t="shared" si="22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9"/>
        <v>43.838781575037146</v>
      </c>
      <c r="G418" s="5" t="s">
        <v>14</v>
      </c>
      <c r="H418">
        <v>1439</v>
      </c>
      <c r="I418" s="6">
        <f t="shared" si="20"/>
        <v>741.41939078751852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21"/>
        <v>40560.25</v>
      </c>
      <c r="O418" s="5">
        <f t="shared" si="22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9"/>
        <v>55.470588235294116</v>
      </c>
      <c r="G419" s="5" t="s">
        <v>14</v>
      </c>
      <c r="H419">
        <v>15</v>
      </c>
      <c r="I419" s="6">
        <f t="shared" si="20"/>
        <v>35.235294117647058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21"/>
        <v>43407.208333333328</v>
      </c>
      <c r="O419" s="5">
        <f t="shared" si="22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9"/>
        <v>57.399511301160658</v>
      </c>
      <c r="G420" s="5" t="s">
        <v>14</v>
      </c>
      <c r="H420">
        <v>1999</v>
      </c>
      <c r="I420" s="6">
        <f t="shared" si="20"/>
        <v>1028.1997556505803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21"/>
        <v>41035.208333333336</v>
      </c>
      <c r="O420" s="5">
        <f t="shared" si="22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9"/>
        <v>123.43497363796135</v>
      </c>
      <c r="G421" s="5" t="s">
        <v>20</v>
      </c>
      <c r="H421">
        <v>5203</v>
      </c>
      <c r="I421" s="6">
        <f t="shared" si="20"/>
        <v>2663.2174868189809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21"/>
        <v>40899.25</v>
      </c>
      <c r="O421" s="5">
        <f t="shared" si="22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9"/>
        <v>128.46</v>
      </c>
      <c r="G422" s="5" t="s">
        <v>20</v>
      </c>
      <c r="H422">
        <v>94</v>
      </c>
      <c r="I422" s="6">
        <f t="shared" si="20"/>
        <v>111.23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21"/>
        <v>42911.208333333328</v>
      </c>
      <c r="O422" s="5">
        <f t="shared" si="22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9"/>
        <v>63.989361702127653</v>
      </c>
      <c r="G423" s="5" t="s">
        <v>14</v>
      </c>
      <c r="H423">
        <v>118</v>
      </c>
      <c r="I423" s="6">
        <f t="shared" si="20"/>
        <v>90.994680851063833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21"/>
        <v>42915.208333333328</v>
      </c>
      <c r="O423" s="5">
        <f t="shared" si="22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9"/>
        <v>127.29885057471265</v>
      </c>
      <c r="G424" s="5" t="s">
        <v>20</v>
      </c>
      <c r="H424">
        <v>205</v>
      </c>
      <c r="I424" s="6">
        <f t="shared" si="20"/>
        <v>166.14942528735634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21"/>
        <v>40285.208333333336</v>
      </c>
      <c r="O424" s="5">
        <f t="shared" si="22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9"/>
        <v>10.638024357239512</v>
      </c>
      <c r="G425" s="5" t="s">
        <v>14</v>
      </c>
      <c r="H425">
        <v>162</v>
      </c>
      <c r="I425" s="6">
        <f t="shared" si="20"/>
        <v>86.319012178619758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21"/>
        <v>40808.208333333336</v>
      </c>
      <c r="O425" s="5">
        <f t="shared" si="22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9"/>
        <v>40.470588235294116</v>
      </c>
      <c r="G426" s="5" t="s">
        <v>14</v>
      </c>
      <c r="H426">
        <v>83</v>
      </c>
      <c r="I426" s="6">
        <f t="shared" si="20"/>
        <v>61.735294117647058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21"/>
        <v>43208.208333333328</v>
      </c>
      <c r="O426" s="5">
        <f t="shared" si="22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9"/>
        <v>287.66666666666663</v>
      </c>
      <c r="G427" s="5" t="s">
        <v>20</v>
      </c>
      <c r="H427">
        <v>92</v>
      </c>
      <c r="I427" s="6">
        <f t="shared" si="20"/>
        <v>189.83333333333331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21"/>
        <v>42213.208333333328</v>
      </c>
      <c r="O427" s="5">
        <f t="shared" si="22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9"/>
        <v>572.94444444444446</v>
      </c>
      <c r="G428" s="5" t="s">
        <v>20</v>
      </c>
      <c r="H428">
        <v>219</v>
      </c>
      <c r="I428" s="6">
        <f t="shared" si="20"/>
        <v>395.97222222222223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21"/>
        <v>41332.25</v>
      </c>
      <c r="O428" s="5">
        <f t="shared" si="22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9"/>
        <v>112.90429799426933</v>
      </c>
      <c r="G429" s="5" t="s">
        <v>20</v>
      </c>
      <c r="H429">
        <v>2526</v>
      </c>
      <c r="I429" s="6">
        <f t="shared" si="20"/>
        <v>1319.4521489971346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21"/>
        <v>41895.208333333336</v>
      </c>
      <c r="O429" s="5">
        <f t="shared" si="22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9"/>
        <v>46.387573964497044</v>
      </c>
      <c r="G430" s="5" t="s">
        <v>14</v>
      </c>
      <c r="H430">
        <v>747</v>
      </c>
      <c r="I430" s="6">
        <f t="shared" si="20"/>
        <v>396.69378698224853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21"/>
        <v>40585.25</v>
      </c>
      <c r="O430" s="5">
        <f t="shared" si="22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9"/>
        <v>90.675916230366497</v>
      </c>
      <c r="G431" s="5" t="s">
        <v>74</v>
      </c>
      <c r="H431">
        <v>2138</v>
      </c>
      <c r="I431" s="6">
        <f t="shared" si="20"/>
        <v>1114.3379581151833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21"/>
        <v>41680.25</v>
      </c>
      <c r="O431" s="5">
        <f t="shared" si="22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9"/>
        <v>67.740740740740748</v>
      </c>
      <c r="G432" s="5" t="s">
        <v>14</v>
      </c>
      <c r="H432">
        <v>84</v>
      </c>
      <c r="I432" s="6">
        <f t="shared" si="20"/>
        <v>75.870370370370381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21"/>
        <v>43737.208333333328</v>
      </c>
      <c r="O432" s="5">
        <f t="shared" si="22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9"/>
        <v>192.49019607843135</v>
      </c>
      <c r="G433" s="5" t="s">
        <v>20</v>
      </c>
      <c r="H433">
        <v>94</v>
      </c>
      <c r="I433" s="6">
        <f t="shared" si="20"/>
        <v>143.24509803921569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21"/>
        <v>43273.208333333328</v>
      </c>
      <c r="O433" s="5">
        <f t="shared" si="22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9"/>
        <v>82.714285714285722</v>
      </c>
      <c r="G434" s="5" t="s">
        <v>14</v>
      </c>
      <c r="H434">
        <v>91</v>
      </c>
      <c r="I434" s="6">
        <f t="shared" si="20"/>
        <v>86.857142857142861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21"/>
        <v>41761.208333333336</v>
      </c>
      <c r="O434" s="5">
        <f t="shared" si="22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9"/>
        <v>54.163920922570021</v>
      </c>
      <c r="G435" s="5" t="s">
        <v>14</v>
      </c>
      <c r="H435">
        <v>792</v>
      </c>
      <c r="I435" s="6">
        <f t="shared" si="20"/>
        <v>423.08196046128501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21"/>
        <v>41603.25</v>
      </c>
      <c r="O435" s="5">
        <f t="shared" si="22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9"/>
        <v>16.722222222222221</v>
      </c>
      <c r="G436" s="5" t="s">
        <v>74</v>
      </c>
      <c r="H436">
        <v>10</v>
      </c>
      <c r="I436" s="6">
        <f t="shared" si="20"/>
        <v>13.361111111111111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21"/>
        <v>42705.25</v>
      </c>
      <c r="O436" s="5">
        <f t="shared" si="22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9"/>
        <v>116.87664041994749</v>
      </c>
      <c r="G437" s="5" t="s">
        <v>20</v>
      </c>
      <c r="H437">
        <v>1713</v>
      </c>
      <c r="I437" s="6">
        <f t="shared" si="20"/>
        <v>914.93832020997377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21"/>
        <v>41988.25</v>
      </c>
      <c r="O437" s="5">
        <f t="shared" si="22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9"/>
        <v>1052.1538461538462</v>
      </c>
      <c r="G438" s="5" t="s">
        <v>20</v>
      </c>
      <c r="H438">
        <v>249</v>
      </c>
      <c r="I438" s="6">
        <f t="shared" si="20"/>
        <v>650.57692307692309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21"/>
        <v>43575.208333333328</v>
      </c>
      <c r="O438" s="5">
        <f t="shared" si="22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9"/>
        <v>123.07407407407408</v>
      </c>
      <c r="G439" s="5" t="s">
        <v>20</v>
      </c>
      <c r="H439">
        <v>192</v>
      </c>
      <c r="I439" s="6">
        <f t="shared" si="20"/>
        <v>157.53703703703704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21"/>
        <v>42260.208333333328</v>
      </c>
      <c r="O439" s="5">
        <f t="shared" si="22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9"/>
        <v>178.63855421686748</v>
      </c>
      <c r="G440" s="5" t="s">
        <v>20</v>
      </c>
      <c r="H440">
        <v>247</v>
      </c>
      <c r="I440" s="6">
        <f t="shared" si="20"/>
        <v>212.81927710843374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21"/>
        <v>41337.25</v>
      </c>
      <c r="O440" s="5">
        <f t="shared" si="22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9"/>
        <v>355.28169014084506</v>
      </c>
      <c r="G441" s="5" t="s">
        <v>20</v>
      </c>
      <c r="H441">
        <v>2293</v>
      </c>
      <c r="I441" s="6">
        <f t="shared" si="20"/>
        <v>1324.1408450704225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21"/>
        <v>42680.208333333328</v>
      </c>
      <c r="O441" s="5">
        <f t="shared" si="22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9"/>
        <v>161.90634146341463</v>
      </c>
      <c r="G442" s="5" t="s">
        <v>20</v>
      </c>
      <c r="H442">
        <v>3131</v>
      </c>
      <c r="I442" s="6">
        <f t="shared" si="20"/>
        <v>1646.4531707317074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21"/>
        <v>42916.208333333328</v>
      </c>
      <c r="O442" s="5">
        <f t="shared" si="22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9"/>
        <v>24.914285714285715</v>
      </c>
      <c r="G443" s="5" t="s">
        <v>14</v>
      </c>
      <c r="H443">
        <v>32</v>
      </c>
      <c r="I443" s="6">
        <f t="shared" si="20"/>
        <v>28.457142857142856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21"/>
        <v>41025.208333333336</v>
      </c>
      <c r="O443" s="5">
        <f t="shared" si="22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9"/>
        <v>198.72222222222223</v>
      </c>
      <c r="G444" s="5" t="s">
        <v>20</v>
      </c>
      <c r="H444">
        <v>143</v>
      </c>
      <c r="I444" s="6">
        <f t="shared" si="20"/>
        <v>170.86111111111111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21"/>
        <v>42980.208333333328</v>
      </c>
      <c r="O444" s="5">
        <f t="shared" si="22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9"/>
        <v>34.752688172043008</v>
      </c>
      <c r="G445" s="5" t="s">
        <v>74</v>
      </c>
      <c r="H445">
        <v>90</v>
      </c>
      <c r="I445" s="6">
        <f t="shared" si="20"/>
        <v>62.376344086021504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21"/>
        <v>40451.208333333336</v>
      </c>
      <c r="O445" s="5">
        <f t="shared" si="22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9"/>
        <v>176.41935483870967</v>
      </c>
      <c r="G446" s="5" t="s">
        <v>20</v>
      </c>
      <c r="H446">
        <v>296</v>
      </c>
      <c r="I446" s="6">
        <f t="shared" si="20"/>
        <v>236.20967741935482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21"/>
        <v>40748.208333333336</v>
      </c>
      <c r="O446" s="5">
        <f t="shared" si="22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9"/>
        <v>511.38095238095235</v>
      </c>
      <c r="G447" s="5" t="s">
        <v>20</v>
      </c>
      <c r="H447">
        <v>170</v>
      </c>
      <c r="I447" s="6">
        <f t="shared" si="20"/>
        <v>340.69047619047615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21"/>
        <v>40515.25</v>
      </c>
      <c r="O447" s="5">
        <f t="shared" si="22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9"/>
        <v>82.044117647058826</v>
      </c>
      <c r="G448" s="5" t="s">
        <v>14</v>
      </c>
      <c r="H448">
        <v>186</v>
      </c>
      <c r="I448" s="6">
        <f t="shared" si="20"/>
        <v>134.02205882352942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21"/>
        <v>41261.25</v>
      </c>
      <c r="O448" s="5">
        <f t="shared" si="22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9"/>
        <v>24.326030927835053</v>
      </c>
      <c r="G449" s="5" t="s">
        <v>74</v>
      </c>
      <c r="H449">
        <v>439</v>
      </c>
      <c r="I449" s="6">
        <f t="shared" si="20"/>
        <v>231.66301546391753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21"/>
        <v>43088.25</v>
      </c>
      <c r="O449" s="5">
        <f t="shared" si="22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ref="F450:F513" si="23">SUM((E450/D450)*100)</f>
        <v>50.482758620689658</v>
      </c>
      <c r="G450" s="5" t="s">
        <v>14</v>
      </c>
      <c r="H450">
        <v>605</v>
      </c>
      <c r="I450" s="6">
        <f t="shared" ref="I450:I513" si="24">AVERAGE(H450,F450)</f>
        <v>327.74137931034483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21"/>
        <v>41378.208333333336</v>
      </c>
      <c r="O450" s="5">
        <f t="shared" si="22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3"/>
        <v>967</v>
      </c>
      <c r="G451" s="5" t="s">
        <v>20</v>
      </c>
      <c r="H451">
        <v>86</v>
      </c>
      <c r="I451" s="6">
        <f t="shared" si="24"/>
        <v>526.5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O514" si="25">((L451/60)/60)/24+DATE(1970,1,1)</f>
        <v>43530.25</v>
      </c>
      <c r="O451" s="5">
        <f t="shared" si="25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3"/>
        <v>4</v>
      </c>
      <c r="G452" s="5" t="s">
        <v>14</v>
      </c>
      <c r="H452">
        <v>1</v>
      </c>
      <c r="I452" s="6">
        <f t="shared" si="24"/>
        <v>2.5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25"/>
        <v>43394.208333333328</v>
      </c>
      <c r="O452" s="5">
        <f t="shared" si="2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3"/>
        <v>122.84501347708894</v>
      </c>
      <c r="G453" s="5" t="s">
        <v>20</v>
      </c>
      <c r="H453">
        <v>6286</v>
      </c>
      <c r="I453" s="6">
        <f t="shared" si="24"/>
        <v>3204.4225067385446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25"/>
        <v>42935.208333333328</v>
      </c>
      <c r="O453" s="5">
        <f t="shared" si="2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3"/>
        <v>63.4375</v>
      </c>
      <c r="G454" s="5" t="s">
        <v>14</v>
      </c>
      <c r="H454">
        <v>31</v>
      </c>
      <c r="I454" s="6">
        <f t="shared" si="24"/>
        <v>47.21875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25"/>
        <v>40365.208333333336</v>
      </c>
      <c r="O454" s="5">
        <f t="shared" si="2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3"/>
        <v>56.331688596491226</v>
      </c>
      <c r="G455" s="5" t="s">
        <v>14</v>
      </c>
      <c r="H455">
        <v>1181</v>
      </c>
      <c r="I455" s="6">
        <f t="shared" si="24"/>
        <v>618.66584429824559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25"/>
        <v>42705.25</v>
      </c>
      <c r="O455" s="5">
        <f t="shared" si="2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3"/>
        <v>44.074999999999996</v>
      </c>
      <c r="G456" s="5" t="s">
        <v>14</v>
      </c>
      <c r="H456">
        <v>39</v>
      </c>
      <c r="I456" s="6">
        <f t="shared" si="24"/>
        <v>41.537499999999994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25"/>
        <v>41568.208333333336</v>
      </c>
      <c r="O456" s="5">
        <f t="shared" si="2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3"/>
        <v>118.37253218884121</v>
      </c>
      <c r="G457" s="5" t="s">
        <v>20</v>
      </c>
      <c r="H457">
        <v>3727</v>
      </c>
      <c r="I457" s="6">
        <f t="shared" si="24"/>
        <v>1922.6862660944207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25"/>
        <v>40809.208333333336</v>
      </c>
      <c r="O457" s="5">
        <f t="shared" si="2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3"/>
        <v>104.1243169398907</v>
      </c>
      <c r="G458" s="5" t="s">
        <v>20</v>
      </c>
      <c r="H458">
        <v>1605</v>
      </c>
      <c r="I458" s="6">
        <f t="shared" si="24"/>
        <v>854.5621584699453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25"/>
        <v>43141.25</v>
      </c>
      <c r="O458" s="5">
        <f t="shared" si="2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3"/>
        <v>26.640000000000004</v>
      </c>
      <c r="G459" s="5" t="s">
        <v>14</v>
      </c>
      <c r="H459">
        <v>46</v>
      </c>
      <c r="I459" s="6">
        <f t="shared" si="24"/>
        <v>36.32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25"/>
        <v>42657.208333333328</v>
      </c>
      <c r="O459" s="5">
        <f t="shared" si="2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3"/>
        <v>351.20118343195264</v>
      </c>
      <c r="G460" s="5" t="s">
        <v>20</v>
      </c>
      <c r="H460">
        <v>2120</v>
      </c>
      <c r="I460" s="6">
        <f t="shared" si="24"/>
        <v>1235.6005917159764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25"/>
        <v>40265.208333333336</v>
      </c>
      <c r="O460" s="5">
        <f t="shared" si="2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3"/>
        <v>90.063492063492063</v>
      </c>
      <c r="G461" s="5" t="s">
        <v>14</v>
      </c>
      <c r="H461">
        <v>105</v>
      </c>
      <c r="I461" s="6">
        <f t="shared" si="24"/>
        <v>97.531746031746025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25"/>
        <v>42001.25</v>
      </c>
      <c r="O461" s="5">
        <f t="shared" si="2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3"/>
        <v>171.625</v>
      </c>
      <c r="G462" s="5" t="s">
        <v>20</v>
      </c>
      <c r="H462">
        <v>50</v>
      </c>
      <c r="I462" s="6">
        <f t="shared" si="24"/>
        <v>110.8125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25"/>
        <v>40399.208333333336</v>
      </c>
      <c r="O462" s="5">
        <f t="shared" si="2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3"/>
        <v>141.04655870445345</v>
      </c>
      <c r="G463" s="5" t="s">
        <v>20</v>
      </c>
      <c r="H463">
        <v>2080</v>
      </c>
      <c r="I463" s="6">
        <f t="shared" si="24"/>
        <v>1110.5232793522268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25"/>
        <v>41757.208333333336</v>
      </c>
      <c r="O463" s="5">
        <f t="shared" si="2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3"/>
        <v>30.57944915254237</v>
      </c>
      <c r="G464" s="5" t="s">
        <v>14</v>
      </c>
      <c r="H464">
        <v>535</v>
      </c>
      <c r="I464" s="6">
        <f t="shared" si="24"/>
        <v>282.78972457627117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25"/>
        <v>41304.25</v>
      </c>
      <c r="O464" s="5">
        <f t="shared" si="2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3"/>
        <v>108.16455696202532</v>
      </c>
      <c r="G465" s="5" t="s">
        <v>20</v>
      </c>
      <c r="H465">
        <v>2105</v>
      </c>
      <c r="I465" s="6">
        <f t="shared" si="24"/>
        <v>1106.5822784810127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25"/>
        <v>41639.25</v>
      </c>
      <c r="O465" s="5">
        <f t="shared" si="2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3"/>
        <v>133.45505617977528</v>
      </c>
      <c r="G466" s="5" t="s">
        <v>20</v>
      </c>
      <c r="H466">
        <v>2436</v>
      </c>
      <c r="I466" s="6">
        <f t="shared" si="24"/>
        <v>1284.7275280898875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25"/>
        <v>43142.25</v>
      </c>
      <c r="O466" s="5">
        <f t="shared" si="2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3"/>
        <v>187.85106382978722</v>
      </c>
      <c r="G467" s="5" t="s">
        <v>20</v>
      </c>
      <c r="H467">
        <v>80</v>
      </c>
      <c r="I467" s="6">
        <f t="shared" si="24"/>
        <v>133.92553191489361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25"/>
        <v>43127.25</v>
      </c>
      <c r="O467" s="5">
        <f t="shared" si="2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3"/>
        <v>332</v>
      </c>
      <c r="G468" s="5" t="s">
        <v>20</v>
      </c>
      <c r="H468">
        <v>42</v>
      </c>
      <c r="I468" s="6">
        <f t="shared" si="24"/>
        <v>187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25"/>
        <v>41409.208333333336</v>
      </c>
      <c r="O468" s="5">
        <f t="shared" si="2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3"/>
        <v>575.21428571428578</v>
      </c>
      <c r="G469" s="5" t="s">
        <v>20</v>
      </c>
      <c r="H469">
        <v>139</v>
      </c>
      <c r="I469" s="6">
        <f t="shared" si="24"/>
        <v>357.10714285714289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25"/>
        <v>42331.25</v>
      </c>
      <c r="O469" s="5">
        <f t="shared" si="2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3"/>
        <v>40.5</v>
      </c>
      <c r="G470" s="5" t="s">
        <v>14</v>
      </c>
      <c r="H470">
        <v>16</v>
      </c>
      <c r="I470" s="6">
        <f t="shared" si="24"/>
        <v>28.25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25"/>
        <v>43569.208333333328</v>
      </c>
      <c r="O470" s="5">
        <f t="shared" si="2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3"/>
        <v>184.42857142857144</v>
      </c>
      <c r="G471" s="5" t="s">
        <v>20</v>
      </c>
      <c r="H471">
        <v>159</v>
      </c>
      <c r="I471" s="6">
        <f t="shared" si="24"/>
        <v>171.71428571428572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25"/>
        <v>42142.208333333328</v>
      </c>
      <c r="O471" s="5">
        <f t="shared" si="2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3"/>
        <v>285.80555555555554</v>
      </c>
      <c r="G472" s="5" t="s">
        <v>20</v>
      </c>
      <c r="H472">
        <v>381</v>
      </c>
      <c r="I472" s="6">
        <f t="shared" si="24"/>
        <v>333.40277777777777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25"/>
        <v>42716.25</v>
      </c>
      <c r="O472" s="5">
        <f t="shared" si="2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3"/>
        <v>319</v>
      </c>
      <c r="G473" s="5" t="s">
        <v>20</v>
      </c>
      <c r="H473">
        <v>194</v>
      </c>
      <c r="I473" s="6">
        <f t="shared" si="24"/>
        <v>256.5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25"/>
        <v>41031.208333333336</v>
      </c>
      <c r="O473" s="5">
        <f t="shared" si="2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3"/>
        <v>39.234070221066318</v>
      </c>
      <c r="G474" s="5" t="s">
        <v>14</v>
      </c>
      <c r="H474">
        <v>575</v>
      </c>
      <c r="I474" s="6">
        <f t="shared" si="24"/>
        <v>307.11703511053315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25"/>
        <v>43535.208333333328</v>
      </c>
      <c r="O474" s="5">
        <f t="shared" si="2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3"/>
        <v>178.14000000000001</v>
      </c>
      <c r="G475" s="5" t="s">
        <v>20</v>
      </c>
      <c r="H475">
        <v>106</v>
      </c>
      <c r="I475" s="6">
        <f t="shared" si="24"/>
        <v>142.07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25"/>
        <v>43277.208333333328</v>
      </c>
      <c r="O475" s="5">
        <f t="shared" si="2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3"/>
        <v>365.15</v>
      </c>
      <c r="G476" s="5" t="s">
        <v>20</v>
      </c>
      <c r="H476">
        <v>142</v>
      </c>
      <c r="I476" s="6">
        <f t="shared" si="24"/>
        <v>253.57499999999999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25"/>
        <v>41989.25</v>
      </c>
      <c r="O476" s="5">
        <f t="shared" si="2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3"/>
        <v>113.94594594594594</v>
      </c>
      <c r="G477" s="5" t="s">
        <v>20</v>
      </c>
      <c r="H477">
        <v>211</v>
      </c>
      <c r="I477" s="6">
        <f t="shared" si="24"/>
        <v>162.47297297297297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25"/>
        <v>41450.208333333336</v>
      </c>
      <c r="O477" s="5">
        <f t="shared" si="2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3"/>
        <v>29.828720626631856</v>
      </c>
      <c r="G478" s="5" t="s">
        <v>14</v>
      </c>
      <c r="H478">
        <v>1120</v>
      </c>
      <c r="I478" s="6">
        <f t="shared" si="24"/>
        <v>574.91436031331591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25"/>
        <v>43322.208333333328</v>
      </c>
      <c r="O478" s="5">
        <f t="shared" si="2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3"/>
        <v>54.270588235294113</v>
      </c>
      <c r="G479" s="5" t="s">
        <v>14</v>
      </c>
      <c r="H479">
        <v>113</v>
      </c>
      <c r="I479" s="6">
        <f t="shared" si="24"/>
        <v>83.635294117647049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25"/>
        <v>40720.208333333336</v>
      </c>
      <c r="O479" s="5">
        <f t="shared" si="2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3"/>
        <v>236.34156976744185</v>
      </c>
      <c r="G480" s="5" t="s">
        <v>20</v>
      </c>
      <c r="H480">
        <v>2756</v>
      </c>
      <c r="I480" s="6">
        <f t="shared" si="24"/>
        <v>1496.1707848837209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25"/>
        <v>42072.208333333328</v>
      </c>
      <c r="O480" s="5">
        <f t="shared" si="2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3"/>
        <v>512.91666666666663</v>
      </c>
      <c r="G481" s="5" t="s">
        <v>20</v>
      </c>
      <c r="H481">
        <v>173</v>
      </c>
      <c r="I481" s="6">
        <f t="shared" si="24"/>
        <v>342.95833333333331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25"/>
        <v>42945.208333333328</v>
      </c>
      <c r="O481" s="5">
        <f t="shared" si="2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3"/>
        <v>100.65116279069768</v>
      </c>
      <c r="G482" s="5" t="s">
        <v>20</v>
      </c>
      <c r="H482">
        <v>87</v>
      </c>
      <c r="I482" s="6">
        <f t="shared" si="24"/>
        <v>93.825581395348848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25"/>
        <v>40248.25</v>
      </c>
      <c r="O482" s="5">
        <f t="shared" si="2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3"/>
        <v>81.348423194303152</v>
      </c>
      <c r="G483" s="5" t="s">
        <v>14</v>
      </c>
      <c r="H483">
        <v>1538</v>
      </c>
      <c r="I483" s="6">
        <f t="shared" si="24"/>
        <v>809.67421159715161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25"/>
        <v>41913.208333333336</v>
      </c>
      <c r="O483" s="5">
        <f t="shared" si="2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3"/>
        <v>16.404761904761905</v>
      </c>
      <c r="G484" s="5" t="s">
        <v>14</v>
      </c>
      <c r="H484">
        <v>9</v>
      </c>
      <c r="I484" s="6">
        <f t="shared" si="24"/>
        <v>12.702380952380953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25"/>
        <v>40963.25</v>
      </c>
      <c r="O484" s="5">
        <f t="shared" si="2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3"/>
        <v>52.774617067833695</v>
      </c>
      <c r="G485" s="5" t="s">
        <v>14</v>
      </c>
      <c r="H485">
        <v>554</v>
      </c>
      <c r="I485" s="6">
        <f t="shared" si="24"/>
        <v>303.38730853391684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25"/>
        <v>43811.25</v>
      </c>
      <c r="O485" s="5">
        <f t="shared" si="2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3"/>
        <v>260.20608108108109</v>
      </c>
      <c r="G486" s="5" t="s">
        <v>20</v>
      </c>
      <c r="H486">
        <v>1572</v>
      </c>
      <c r="I486" s="6">
        <f t="shared" si="24"/>
        <v>916.10304054054052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25"/>
        <v>41855.208333333336</v>
      </c>
      <c r="O486" s="5">
        <f t="shared" si="2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3"/>
        <v>30.73289183222958</v>
      </c>
      <c r="G487" s="5" t="s">
        <v>14</v>
      </c>
      <c r="H487">
        <v>648</v>
      </c>
      <c r="I487" s="6">
        <f t="shared" si="24"/>
        <v>339.3664459161148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25"/>
        <v>43626.208333333328</v>
      </c>
      <c r="O487" s="5">
        <f t="shared" si="2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3"/>
        <v>13.5</v>
      </c>
      <c r="G488" s="5" t="s">
        <v>14</v>
      </c>
      <c r="H488">
        <v>21</v>
      </c>
      <c r="I488" s="6">
        <f t="shared" si="24"/>
        <v>17.25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25"/>
        <v>43168.25</v>
      </c>
      <c r="O488" s="5">
        <f t="shared" si="2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3"/>
        <v>178.62556663644605</v>
      </c>
      <c r="G489" s="5" t="s">
        <v>20</v>
      </c>
      <c r="H489">
        <v>2346</v>
      </c>
      <c r="I489" s="6">
        <f t="shared" si="24"/>
        <v>1262.312783318223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25"/>
        <v>42845.208333333328</v>
      </c>
      <c r="O489" s="5">
        <f t="shared" si="2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3"/>
        <v>220.0566037735849</v>
      </c>
      <c r="G490" s="5" t="s">
        <v>20</v>
      </c>
      <c r="H490">
        <v>115</v>
      </c>
      <c r="I490" s="6">
        <f t="shared" si="24"/>
        <v>167.52830188679246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25"/>
        <v>42403.25</v>
      </c>
      <c r="O490" s="5">
        <f t="shared" si="2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3"/>
        <v>101.5108695652174</v>
      </c>
      <c r="G491" s="5" t="s">
        <v>20</v>
      </c>
      <c r="H491">
        <v>85</v>
      </c>
      <c r="I491" s="6">
        <f t="shared" si="24"/>
        <v>93.255434782608702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25"/>
        <v>40406.208333333336</v>
      </c>
      <c r="O491" s="5">
        <f t="shared" si="2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3"/>
        <v>191.5</v>
      </c>
      <c r="G492" s="5" t="s">
        <v>20</v>
      </c>
      <c r="H492">
        <v>144</v>
      </c>
      <c r="I492" s="6">
        <f t="shared" si="24"/>
        <v>167.75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25"/>
        <v>43786.25</v>
      </c>
      <c r="O492" s="5">
        <f t="shared" si="2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3"/>
        <v>305.34683098591546</v>
      </c>
      <c r="G493" s="5" t="s">
        <v>20</v>
      </c>
      <c r="H493">
        <v>2443</v>
      </c>
      <c r="I493" s="6">
        <f t="shared" si="24"/>
        <v>1374.1734154929577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25"/>
        <v>41456.208333333336</v>
      </c>
      <c r="O493" s="5">
        <f t="shared" si="2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3"/>
        <v>23.995287958115181</v>
      </c>
      <c r="G494" s="5" t="s">
        <v>74</v>
      </c>
      <c r="H494">
        <v>595</v>
      </c>
      <c r="I494" s="6">
        <f t="shared" si="24"/>
        <v>309.49764397905761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25"/>
        <v>40336.208333333336</v>
      </c>
      <c r="O494" s="5">
        <f t="shared" si="2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3"/>
        <v>723.77777777777771</v>
      </c>
      <c r="G495" s="5" t="s">
        <v>20</v>
      </c>
      <c r="H495">
        <v>64</v>
      </c>
      <c r="I495" s="6">
        <f t="shared" si="24"/>
        <v>393.88888888888886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25"/>
        <v>43645.208333333328</v>
      </c>
      <c r="O495" s="5">
        <f t="shared" si="2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3"/>
        <v>547.36</v>
      </c>
      <c r="G496" s="5" t="s">
        <v>20</v>
      </c>
      <c r="H496">
        <v>268</v>
      </c>
      <c r="I496" s="6">
        <f t="shared" si="24"/>
        <v>407.68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25"/>
        <v>40990.208333333336</v>
      </c>
      <c r="O496" s="5">
        <f t="shared" si="2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3"/>
        <v>414.49999999999994</v>
      </c>
      <c r="G497" s="5" t="s">
        <v>20</v>
      </c>
      <c r="H497">
        <v>195</v>
      </c>
      <c r="I497" s="6">
        <f t="shared" si="24"/>
        <v>304.75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25"/>
        <v>41800.208333333336</v>
      </c>
      <c r="O497" s="5">
        <f t="shared" si="2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3"/>
        <v>0.90696409140369971</v>
      </c>
      <c r="G498" s="5" t="s">
        <v>14</v>
      </c>
      <c r="H498">
        <v>54</v>
      </c>
      <c r="I498" s="6">
        <f t="shared" si="24"/>
        <v>27.45348204570185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25"/>
        <v>42876.208333333328</v>
      </c>
      <c r="O498" s="5">
        <f t="shared" si="2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3"/>
        <v>34.173469387755098</v>
      </c>
      <c r="G499" s="5" t="s">
        <v>14</v>
      </c>
      <c r="H499">
        <v>120</v>
      </c>
      <c r="I499" s="6">
        <f t="shared" si="24"/>
        <v>77.086734693877546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25"/>
        <v>42724.25</v>
      </c>
      <c r="O499" s="5">
        <f t="shared" si="2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3"/>
        <v>23.948810754912099</v>
      </c>
      <c r="G500" s="5" t="s">
        <v>14</v>
      </c>
      <c r="H500">
        <v>579</v>
      </c>
      <c r="I500" s="6">
        <f t="shared" si="24"/>
        <v>301.47440537745604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25"/>
        <v>42005.25</v>
      </c>
      <c r="O500" s="5">
        <f t="shared" si="2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3"/>
        <v>48.072649572649574</v>
      </c>
      <c r="G501" s="5" t="s">
        <v>14</v>
      </c>
      <c r="H501">
        <v>2072</v>
      </c>
      <c r="I501" s="6">
        <f t="shared" si="24"/>
        <v>1060.0363247863247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25"/>
        <v>42444.208333333328</v>
      </c>
      <c r="O501" s="5">
        <f t="shared" si="2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3"/>
        <v>0</v>
      </c>
      <c r="G502" s="5" t="s">
        <v>14</v>
      </c>
      <c r="H502">
        <v>0</v>
      </c>
      <c r="I502" s="6">
        <f t="shared" si="24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25"/>
        <v>41395.208333333336</v>
      </c>
      <c r="O502" s="5">
        <f t="shared" si="2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3"/>
        <v>70.145182291666657</v>
      </c>
      <c r="G503" s="5" t="s">
        <v>14</v>
      </c>
      <c r="H503">
        <v>1796</v>
      </c>
      <c r="I503" s="6">
        <f t="shared" si="24"/>
        <v>933.07259114583337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25"/>
        <v>41345.208333333336</v>
      </c>
      <c r="O503" s="5">
        <f t="shared" si="2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3"/>
        <v>529.92307692307691</v>
      </c>
      <c r="G504" s="5" t="s">
        <v>20</v>
      </c>
      <c r="H504">
        <v>186</v>
      </c>
      <c r="I504" s="6">
        <f t="shared" si="24"/>
        <v>357.96153846153845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25"/>
        <v>41117.208333333336</v>
      </c>
      <c r="O504" s="5">
        <f t="shared" si="2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3"/>
        <v>180.32549019607845</v>
      </c>
      <c r="G505" s="5" t="s">
        <v>20</v>
      </c>
      <c r="H505">
        <v>460</v>
      </c>
      <c r="I505" s="6">
        <f t="shared" si="24"/>
        <v>320.16274509803924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25"/>
        <v>42186.208333333328</v>
      </c>
      <c r="O505" s="5">
        <f t="shared" si="2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3"/>
        <v>92.320000000000007</v>
      </c>
      <c r="G506" s="5" t="s">
        <v>14</v>
      </c>
      <c r="H506">
        <v>62</v>
      </c>
      <c r="I506" s="6">
        <f t="shared" si="24"/>
        <v>77.16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25"/>
        <v>42142.208333333328</v>
      </c>
      <c r="O506" s="5">
        <f t="shared" si="2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3"/>
        <v>13.901001112347053</v>
      </c>
      <c r="G507" s="5" t="s">
        <v>14</v>
      </c>
      <c r="H507">
        <v>347</v>
      </c>
      <c r="I507" s="6">
        <f t="shared" si="24"/>
        <v>180.45050055617352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25"/>
        <v>41341.25</v>
      </c>
      <c r="O507" s="5">
        <f t="shared" si="2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3"/>
        <v>927.07777777777767</v>
      </c>
      <c r="G508" s="5" t="s">
        <v>20</v>
      </c>
      <c r="H508">
        <v>2528</v>
      </c>
      <c r="I508" s="6">
        <f t="shared" si="24"/>
        <v>1727.5388888888888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25"/>
        <v>43062.25</v>
      </c>
      <c r="O508" s="5">
        <f t="shared" si="2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3"/>
        <v>39.857142857142861</v>
      </c>
      <c r="G509" s="5" t="s">
        <v>14</v>
      </c>
      <c r="H509">
        <v>19</v>
      </c>
      <c r="I509" s="6">
        <f t="shared" si="24"/>
        <v>29.428571428571431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25"/>
        <v>41373.208333333336</v>
      </c>
      <c r="O509" s="5">
        <f t="shared" si="2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3"/>
        <v>112.22929936305732</v>
      </c>
      <c r="G510" s="5" t="s">
        <v>20</v>
      </c>
      <c r="H510">
        <v>3657</v>
      </c>
      <c r="I510" s="6">
        <f t="shared" si="24"/>
        <v>1884.6146496815286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25"/>
        <v>43310.208333333328</v>
      </c>
      <c r="O510" s="5">
        <f t="shared" si="2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3"/>
        <v>70.925816023738875</v>
      </c>
      <c r="G511" s="5" t="s">
        <v>14</v>
      </c>
      <c r="H511">
        <v>1258</v>
      </c>
      <c r="I511" s="6">
        <f t="shared" si="24"/>
        <v>664.46290801186944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25"/>
        <v>41034.208333333336</v>
      </c>
      <c r="O511" s="5">
        <f t="shared" si="2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3"/>
        <v>119.08974358974358</v>
      </c>
      <c r="G512" s="5" t="s">
        <v>20</v>
      </c>
      <c r="H512">
        <v>131</v>
      </c>
      <c r="I512" s="6">
        <f t="shared" si="24"/>
        <v>125.0448717948718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25"/>
        <v>43251.208333333328</v>
      </c>
      <c r="O512" s="5">
        <f t="shared" si="2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3"/>
        <v>24.017591339648174</v>
      </c>
      <c r="G513" s="5" t="s">
        <v>14</v>
      </c>
      <c r="H513">
        <v>362</v>
      </c>
      <c r="I513" s="6">
        <f t="shared" si="24"/>
        <v>193.00879566982408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25"/>
        <v>43671.208333333328</v>
      </c>
      <c r="O513" s="5">
        <f t="shared" si="2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ref="F514:F577" si="26">SUM((E514/D514)*100)</f>
        <v>139.31868131868131</v>
      </c>
      <c r="G514" s="5" t="s">
        <v>20</v>
      </c>
      <c r="H514">
        <v>239</v>
      </c>
      <c r="I514" s="6">
        <f t="shared" ref="I514:I577" si="27">AVERAGE(H514,F514)</f>
        <v>189.15934065934067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25"/>
        <v>41825.208333333336</v>
      </c>
      <c r="O514" s="5">
        <f t="shared" si="2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26"/>
        <v>39.277108433734945</v>
      </c>
      <c r="G515" s="5" t="s">
        <v>74</v>
      </c>
      <c r="H515">
        <v>35</v>
      </c>
      <c r="I515" s="6">
        <f t="shared" si="27"/>
        <v>37.138554216867476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O578" si="28">((L515/60)/60)/24+DATE(1970,1,1)</f>
        <v>40430.208333333336</v>
      </c>
      <c r="O515" s="5">
        <f t="shared" si="28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26"/>
        <v>22.439077144917089</v>
      </c>
      <c r="G516" s="5" t="s">
        <v>74</v>
      </c>
      <c r="H516">
        <v>528</v>
      </c>
      <c r="I516" s="6">
        <f t="shared" si="27"/>
        <v>275.21953857245853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28"/>
        <v>41614.25</v>
      </c>
      <c r="O516" s="5">
        <f t="shared" si="28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6"/>
        <v>55.779069767441861</v>
      </c>
      <c r="G517" s="5" t="s">
        <v>14</v>
      </c>
      <c r="H517">
        <v>133</v>
      </c>
      <c r="I517" s="6">
        <f t="shared" si="27"/>
        <v>94.389534883720927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28"/>
        <v>40900.25</v>
      </c>
      <c r="O517" s="5">
        <f t="shared" si="28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6"/>
        <v>42.523125996810208</v>
      </c>
      <c r="G518" s="5" t="s">
        <v>14</v>
      </c>
      <c r="H518">
        <v>846</v>
      </c>
      <c r="I518" s="6">
        <f t="shared" si="27"/>
        <v>444.26156299840511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28"/>
        <v>40396.208333333336</v>
      </c>
      <c r="O518" s="5">
        <f t="shared" si="28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6"/>
        <v>112.00000000000001</v>
      </c>
      <c r="G519" s="5" t="s">
        <v>20</v>
      </c>
      <c r="H519">
        <v>78</v>
      </c>
      <c r="I519" s="6">
        <f t="shared" si="27"/>
        <v>95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28"/>
        <v>42860.208333333328</v>
      </c>
      <c r="O519" s="5">
        <f t="shared" si="28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6"/>
        <v>7.0681818181818183</v>
      </c>
      <c r="G520" s="5" t="s">
        <v>14</v>
      </c>
      <c r="H520">
        <v>10</v>
      </c>
      <c r="I520" s="6">
        <f t="shared" si="27"/>
        <v>8.5340909090909101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28"/>
        <v>43154.25</v>
      </c>
      <c r="O520" s="5">
        <f t="shared" si="28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6"/>
        <v>101.74563871693867</v>
      </c>
      <c r="G521" s="5" t="s">
        <v>20</v>
      </c>
      <c r="H521">
        <v>1773</v>
      </c>
      <c r="I521" s="6">
        <f t="shared" si="27"/>
        <v>937.37281935846931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28"/>
        <v>42012.25</v>
      </c>
      <c r="O521" s="5">
        <f t="shared" si="28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6"/>
        <v>425.75</v>
      </c>
      <c r="G522" s="5" t="s">
        <v>20</v>
      </c>
      <c r="H522">
        <v>32</v>
      </c>
      <c r="I522" s="6">
        <f t="shared" si="27"/>
        <v>228.875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28"/>
        <v>43574.208333333328</v>
      </c>
      <c r="O522" s="5">
        <f t="shared" si="28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6"/>
        <v>145.53947368421052</v>
      </c>
      <c r="G523" s="5" t="s">
        <v>20</v>
      </c>
      <c r="H523">
        <v>369</v>
      </c>
      <c r="I523" s="6">
        <f t="shared" si="27"/>
        <v>257.26973684210526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28"/>
        <v>42605.208333333328</v>
      </c>
      <c r="O523" s="5">
        <f t="shared" si="28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6"/>
        <v>32.453465346534657</v>
      </c>
      <c r="G524" s="5" t="s">
        <v>14</v>
      </c>
      <c r="H524">
        <v>191</v>
      </c>
      <c r="I524" s="6">
        <f t="shared" si="27"/>
        <v>111.72673267326732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28"/>
        <v>41093.208333333336</v>
      </c>
      <c r="O524" s="5">
        <f t="shared" si="28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6"/>
        <v>700.33333333333326</v>
      </c>
      <c r="G525" s="5" t="s">
        <v>20</v>
      </c>
      <c r="H525">
        <v>89</v>
      </c>
      <c r="I525" s="6">
        <f t="shared" si="27"/>
        <v>394.66666666666663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28"/>
        <v>40241.25</v>
      </c>
      <c r="O525" s="5">
        <f t="shared" si="28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6"/>
        <v>83.904860392967933</v>
      </c>
      <c r="G526" s="5" t="s">
        <v>14</v>
      </c>
      <c r="H526">
        <v>1979</v>
      </c>
      <c r="I526" s="6">
        <f t="shared" si="27"/>
        <v>1031.4524301964839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28"/>
        <v>40294.208333333336</v>
      </c>
      <c r="O526" s="5">
        <f t="shared" si="28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6"/>
        <v>84.19047619047619</v>
      </c>
      <c r="G527" s="5" t="s">
        <v>14</v>
      </c>
      <c r="H527">
        <v>63</v>
      </c>
      <c r="I527" s="6">
        <f t="shared" si="27"/>
        <v>73.595238095238102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28"/>
        <v>40505.25</v>
      </c>
      <c r="O527" s="5">
        <f t="shared" si="28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6"/>
        <v>155.95180722891567</v>
      </c>
      <c r="G528" s="5" t="s">
        <v>20</v>
      </c>
      <c r="H528">
        <v>147</v>
      </c>
      <c r="I528" s="6">
        <f t="shared" si="27"/>
        <v>151.47590361445782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28"/>
        <v>42364.25</v>
      </c>
      <c r="O528" s="5">
        <f t="shared" si="28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6"/>
        <v>99.619450317124731</v>
      </c>
      <c r="G529" s="5" t="s">
        <v>14</v>
      </c>
      <c r="H529">
        <v>6080</v>
      </c>
      <c r="I529" s="6">
        <f t="shared" si="27"/>
        <v>3089.8097251585623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28"/>
        <v>42405.25</v>
      </c>
      <c r="O529" s="5">
        <f t="shared" si="28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6"/>
        <v>80.300000000000011</v>
      </c>
      <c r="G530" s="5" t="s">
        <v>14</v>
      </c>
      <c r="H530">
        <v>80</v>
      </c>
      <c r="I530" s="6">
        <f t="shared" si="27"/>
        <v>80.150000000000006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28"/>
        <v>41601.25</v>
      </c>
      <c r="O530" s="5">
        <f t="shared" si="28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6"/>
        <v>11.254901960784313</v>
      </c>
      <c r="G531" s="5" t="s">
        <v>14</v>
      </c>
      <c r="H531">
        <v>9</v>
      </c>
      <c r="I531" s="6">
        <f t="shared" si="27"/>
        <v>10.127450980392156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28"/>
        <v>41769.208333333336</v>
      </c>
      <c r="O531" s="5">
        <f t="shared" si="28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6"/>
        <v>91.740952380952379</v>
      </c>
      <c r="G532" s="5" t="s">
        <v>14</v>
      </c>
      <c r="H532">
        <v>1784</v>
      </c>
      <c r="I532" s="6">
        <f t="shared" si="27"/>
        <v>937.87047619047621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28"/>
        <v>40421.208333333336</v>
      </c>
      <c r="O532" s="5">
        <f t="shared" si="28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6"/>
        <v>95.521156936261391</v>
      </c>
      <c r="G533" s="5" t="s">
        <v>47</v>
      </c>
      <c r="H533">
        <v>3640</v>
      </c>
      <c r="I533" s="6">
        <f t="shared" si="27"/>
        <v>1867.7605784681307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28"/>
        <v>41589.25</v>
      </c>
      <c r="O533" s="5">
        <f t="shared" si="28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6"/>
        <v>502.87499999999994</v>
      </c>
      <c r="G534" s="5" t="s">
        <v>20</v>
      </c>
      <c r="H534">
        <v>126</v>
      </c>
      <c r="I534" s="6">
        <f t="shared" si="27"/>
        <v>314.4375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28"/>
        <v>43125.25</v>
      </c>
      <c r="O534" s="5">
        <f t="shared" si="28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6"/>
        <v>159.24394463667818</v>
      </c>
      <c r="G535" s="5" t="s">
        <v>20</v>
      </c>
      <c r="H535">
        <v>2218</v>
      </c>
      <c r="I535" s="6">
        <f t="shared" si="27"/>
        <v>1188.621972318339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28"/>
        <v>41479.208333333336</v>
      </c>
      <c r="O535" s="5">
        <f t="shared" si="28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6"/>
        <v>15.022446689113355</v>
      </c>
      <c r="G536" s="5" t="s">
        <v>14</v>
      </c>
      <c r="H536">
        <v>243</v>
      </c>
      <c r="I536" s="6">
        <f t="shared" si="27"/>
        <v>129.01122334455667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28"/>
        <v>43329.208333333328</v>
      </c>
      <c r="O536" s="5">
        <f t="shared" si="28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6"/>
        <v>482.03846153846149</v>
      </c>
      <c r="G537" s="5" t="s">
        <v>20</v>
      </c>
      <c r="H537">
        <v>202</v>
      </c>
      <c r="I537" s="6">
        <f t="shared" si="27"/>
        <v>342.01923076923072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28"/>
        <v>43259.208333333328</v>
      </c>
      <c r="O537" s="5">
        <f t="shared" si="28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6"/>
        <v>149.96938775510205</v>
      </c>
      <c r="G538" s="5" t="s">
        <v>20</v>
      </c>
      <c r="H538">
        <v>140</v>
      </c>
      <c r="I538" s="6">
        <f t="shared" si="27"/>
        <v>144.98469387755102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28"/>
        <v>40414.208333333336</v>
      </c>
      <c r="O538" s="5">
        <f t="shared" si="28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6"/>
        <v>117.22156398104266</v>
      </c>
      <c r="G539" s="5" t="s">
        <v>20</v>
      </c>
      <c r="H539">
        <v>1052</v>
      </c>
      <c r="I539" s="6">
        <f t="shared" si="27"/>
        <v>584.61078199052133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28"/>
        <v>43342.208333333328</v>
      </c>
      <c r="O539" s="5">
        <f t="shared" si="28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6"/>
        <v>37.695968274950431</v>
      </c>
      <c r="G540" s="5" t="s">
        <v>14</v>
      </c>
      <c r="H540">
        <v>1296</v>
      </c>
      <c r="I540" s="6">
        <f t="shared" si="27"/>
        <v>666.84798413747524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28"/>
        <v>41539.208333333336</v>
      </c>
      <c r="O540" s="5">
        <f t="shared" si="28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6"/>
        <v>72.653061224489804</v>
      </c>
      <c r="G541" s="5" t="s">
        <v>14</v>
      </c>
      <c r="H541">
        <v>77</v>
      </c>
      <c r="I541" s="6">
        <f t="shared" si="27"/>
        <v>74.826530612244909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28"/>
        <v>43647.208333333328</v>
      </c>
      <c r="O541" s="5">
        <f t="shared" si="28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6"/>
        <v>265.98113207547169</v>
      </c>
      <c r="G542" s="5" t="s">
        <v>20</v>
      </c>
      <c r="H542">
        <v>247</v>
      </c>
      <c r="I542" s="6">
        <f t="shared" si="27"/>
        <v>256.49056603773585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28"/>
        <v>43225.208333333328</v>
      </c>
      <c r="O542" s="5">
        <f t="shared" si="28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6"/>
        <v>24.205617977528089</v>
      </c>
      <c r="G543" s="5" t="s">
        <v>14</v>
      </c>
      <c r="H543">
        <v>395</v>
      </c>
      <c r="I543" s="6">
        <f t="shared" si="27"/>
        <v>209.60280898876405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28"/>
        <v>42165.208333333328</v>
      </c>
      <c r="O543" s="5">
        <f t="shared" si="28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6"/>
        <v>2.5064935064935066</v>
      </c>
      <c r="G544" s="5" t="s">
        <v>14</v>
      </c>
      <c r="H544">
        <v>49</v>
      </c>
      <c r="I544" s="6">
        <f t="shared" si="27"/>
        <v>25.753246753246753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28"/>
        <v>42391.25</v>
      </c>
      <c r="O544" s="5">
        <f t="shared" si="28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6"/>
        <v>16.329799764428738</v>
      </c>
      <c r="G545" s="5" t="s">
        <v>14</v>
      </c>
      <c r="H545">
        <v>180</v>
      </c>
      <c r="I545" s="6">
        <f t="shared" si="27"/>
        <v>98.164899882214371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28"/>
        <v>41528.208333333336</v>
      </c>
      <c r="O545" s="5">
        <f t="shared" si="28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6"/>
        <v>276.5</v>
      </c>
      <c r="G546" s="5" t="s">
        <v>20</v>
      </c>
      <c r="H546">
        <v>84</v>
      </c>
      <c r="I546" s="6">
        <f t="shared" si="27"/>
        <v>180.25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28"/>
        <v>42377.25</v>
      </c>
      <c r="O546" s="5">
        <f t="shared" si="28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6"/>
        <v>88.803571428571431</v>
      </c>
      <c r="G547" s="5" t="s">
        <v>14</v>
      </c>
      <c r="H547">
        <v>2690</v>
      </c>
      <c r="I547" s="6">
        <f t="shared" si="27"/>
        <v>1389.4017857142858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28"/>
        <v>43824.25</v>
      </c>
      <c r="O547" s="5">
        <f t="shared" si="28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6"/>
        <v>163.57142857142856</v>
      </c>
      <c r="G548" s="5" t="s">
        <v>20</v>
      </c>
      <c r="H548">
        <v>88</v>
      </c>
      <c r="I548" s="6">
        <f t="shared" si="27"/>
        <v>125.78571428571428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28"/>
        <v>43360.208333333328</v>
      </c>
      <c r="O548" s="5">
        <f t="shared" si="28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6"/>
        <v>969</v>
      </c>
      <c r="G549" s="5" t="s">
        <v>20</v>
      </c>
      <c r="H549">
        <v>156</v>
      </c>
      <c r="I549" s="6">
        <f t="shared" si="27"/>
        <v>562.5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28"/>
        <v>42029.25</v>
      </c>
      <c r="O549" s="5">
        <f t="shared" si="28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6"/>
        <v>270.91376701966715</v>
      </c>
      <c r="G550" s="5" t="s">
        <v>20</v>
      </c>
      <c r="H550">
        <v>2985</v>
      </c>
      <c r="I550" s="6">
        <f t="shared" si="27"/>
        <v>1627.9568835098335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28"/>
        <v>42461.208333333328</v>
      </c>
      <c r="O550" s="5">
        <f t="shared" si="28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6"/>
        <v>284.21355932203392</v>
      </c>
      <c r="G551" s="5" t="s">
        <v>20</v>
      </c>
      <c r="H551">
        <v>762</v>
      </c>
      <c r="I551" s="6">
        <f t="shared" si="27"/>
        <v>523.10677966101696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28"/>
        <v>41422.208333333336</v>
      </c>
      <c r="O551" s="5">
        <f t="shared" si="28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6"/>
        <v>4</v>
      </c>
      <c r="G552" s="5" t="s">
        <v>74</v>
      </c>
      <c r="H552">
        <v>1</v>
      </c>
      <c r="I552" s="6">
        <f t="shared" si="27"/>
        <v>2.5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28"/>
        <v>40968.25</v>
      </c>
      <c r="O552" s="5">
        <f t="shared" si="28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6"/>
        <v>58.6329816768462</v>
      </c>
      <c r="G553" s="5" t="s">
        <v>14</v>
      </c>
      <c r="H553">
        <v>2779</v>
      </c>
      <c r="I553" s="6">
        <f t="shared" si="27"/>
        <v>1418.8164908384231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28"/>
        <v>41993.25</v>
      </c>
      <c r="O553" s="5">
        <f t="shared" si="28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6"/>
        <v>98.51111111111112</v>
      </c>
      <c r="G554" s="5" t="s">
        <v>14</v>
      </c>
      <c r="H554">
        <v>92</v>
      </c>
      <c r="I554" s="6">
        <f t="shared" si="27"/>
        <v>95.25555555555556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28"/>
        <v>42700.25</v>
      </c>
      <c r="O554" s="5">
        <f t="shared" si="28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6"/>
        <v>43.975381008206334</v>
      </c>
      <c r="G555" s="5" t="s">
        <v>14</v>
      </c>
      <c r="H555">
        <v>1028</v>
      </c>
      <c r="I555" s="6">
        <f t="shared" si="27"/>
        <v>535.98769050410317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28"/>
        <v>40545.25</v>
      </c>
      <c r="O555" s="5">
        <f t="shared" si="28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6"/>
        <v>151.66315789473683</v>
      </c>
      <c r="G556" s="5" t="s">
        <v>20</v>
      </c>
      <c r="H556">
        <v>554</v>
      </c>
      <c r="I556" s="6">
        <f t="shared" si="27"/>
        <v>352.83157894736843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28"/>
        <v>42723.25</v>
      </c>
      <c r="O556" s="5">
        <f t="shared" si="28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6"/>
        <v>223.63492063492063</v>
      </c>
      <c r="G557" s="5" t="s">
        <v>20</v>
      </c>
      <c r="H557">
        <v>135</v>
      </c>
      <c r="I557" s="6">
        <f t="shared" si="27"/>
        <v>179.3174603174603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28"/>
        <v>41731.208333333336</v>
      </c>
      <c r="O557" s="5">
        <f t="shared" si="28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6"/>
        <v>239.75</v>
      </c>
      <c r="G558" s="5" t="s">
        <v>20</v>
      </c>
      <c r="H558">
        <v>122</v>
      </c>
      <c r="I558" s="6">
        <f t="shared" si="27"/>
        <v>180.875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28"/>
        <v>40792.208333333336</v>
      </c>
      <c r="O558" s="5">
        <f t="shared" si="28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6"/>
        <v>199.33333333333334</v>
      </c>
      <c r="G559" s="5" t="s">
        <v>20</v>
      </c>
      <c r="H559">
        <v>221</v>
      </c>
      <c r="I559" s="6">
        <f t="shared" si="27"/>
        <v>210.16666666666669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28"/>
        <v>42279.208333333328</v>
      </c>
      <c r="O559" s="5">
        <f t="shared" si="28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6"/>
        <v>137.34482758620689</v>
      </c>
      <c r="G560" s="5" t="s">
        <v>20</v>
      </c>
      <c r="H560">
        <v>126</v>
      </c>
      <c r="I560" s="6">
        <f t="shared" si="27"/>
        <v>131.67241379310343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28"/>
        <v>42424.25</v>
      </c>
      <c r="O560" s="5">
        <f t="shared" si="28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6"/>
        <v>100.9696106362773</v>
      </c>
      <c r="G561" s="5" t="s">
        <v>20</v>
      </c>
      <c r="H561">
        <v>1022</v>
      </c>
      <c r="I561" s="6">
        <f t="shared" si="27"/>
        <v>561.48480531813868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28"/>
        <v>42584.208333333328</v>
      </c>
      <c r="O561" s="5">
        <f t="shared" si="28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6"/>
        <v>794.16</v>
      </c>
      <c r="G562" s="5" t="s">
        <v>20</v>
      </c>
      <c r="H562">
        <v>3177</v>
      </c>
      <c r="I562" s="6">
        <f t="shared" si="27"/>
        <v>1985.58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28"/>
        <v>40865.25</v>
      </c>
      <c r="O562" s="5">
        <f t="shared" si="28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6"/>
        <v>369.7</v>
      </c>
      <c r="G563" s="5" t="s">
        <v>20</v>
      </c>
      <c r="H563">
        <v>198</v>
      </c>
      <c r="I563" s="6">
        <f t="shared" si="27"/>
        <v>283.85000000000002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28"/>
        <v>40833.208333333336</v>
      </c>
      <c r="O563" s="5">
        <f t="shared" si="28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6"/>
        <v>12.818181818181817</v>
      </c>
      <c r="G564" s="5" t="s">
        <v>14</v>
      </c>
      <c r="H564">
        <v>26</v>
      </c>
      <c r="I564" s="6">
        <f t="shared" si="27"/>
        <v>19.409090909090907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28"/>
        <v>43536.208333333328</v>
      </c>
      <c r="O564" s="5">
        <f t="shared" si="28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6"/>
        <v>138.02702702702703</v>
      </c>
      <c r="G565" s="5" t="s">
        <v>20</v>
      </c>
      <c r="H565">
        <v>85</v>
      </c>
      <c r="I565" s="6">
        <f t="shared" si="27"/>
        <v>111.51351351351352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28"/>
        <v>43417.25</v>
      </c>
      <c r="O565" s="5">
        <f t="shared" si="28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6"/>
        <v>83.813278008298752</v>
      </c>
      <c r="G566" s="5" t="s">
        <v>14</v>
      </c>
      <c r="H566">
        <v>1790</v>
      </c>
      <c r="I566" s="6">
        <f t="shared" si="27"/>
        <v>936.90663900414938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28"/>
        <v>42078.208333333328</v>
      </c>
      <c r="O566" s="5">
        <f t="shared" si="28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6"/>
        <v>204.60063224446787</v>
      </c>
      <c r="G567" s="5" t="s">
        <v>20</v>
      </c>
      <c r="H567">
        <v>3596</v>
      </c>
      <c r="I567" s="6">
        <f t="shared" si="27"/>
        <v>1900.3003161222339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28"/>
        <v>40862.25</v>
      </c>
      <c r="O567" s="5">
        <f t="shared" si="28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6"/>
        <v>44.344086021505376</v>
      </c>
      <c r="G568" s="5" t="s">
        <v>14</v>
      </c>
      <c r="H568">
        <v>37</v>
      </c>
      <c r="I568" s="6">
        <f t="shared" si="27"/>
        <v>40.672043010752688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28"/>
        <v>42424.25</v>
      </c>
      <c r="O568" s="5">
        <f t="shared" si="28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6"/>
        <v>218.60294117647058</v>
      </c>
      <c r="G569" s="5" t="s">
        <v>20</v>
      </c>
      <c r="H569">
        <v>244</v>
      </c>
      <c r="I569" s="6">
        <f t="shared" si="27"/>
        <v>231.3014705882353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28"/>
        <v>41830.208333333336</v>
      </c>
      <c r="O569" s="5">
        <f t="shared" si="28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6"/>
        <v>186.03314917127071</v>
      </c>
      <c r="G570" s="5" t="s">
        <v>20</v>
      </c>
      <c r="H570">
        <v>5180</v>
      </c>
      <c r="I570" s="6">
        <f t="shared" si="27"/>
        <v>2683.0165745856352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28"/>
        <v>40374.208333333336</v>
      </c>
      <c r="O570" s="5">
        <f t="shared" si="28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6"/>
        <v>237.33830845771143</v>
      </c>
      <c r="G571" s="5" t="s">
        <v>20</v>
      </c>
      <c r="H571">
        <v>589</v>
      </c>
      <c r="I571" s="6">
        <f t="shared" si="27"/>
        <v>413.16915422885575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28"/>
        <v>40554.25</v>
      </c>
      <c r="O571" s="5">
        <f t="shared" si="28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6"/>
        <v>305.65384615384613</v>
      </c>
      <c r="G572" s="5" t="s">
        <v>20</v>
      </c>
      <c r="H572">
        <v>2725</v>
      </c>
      <c r="I572" s="6">
        <f t="shared" si="27"/>
        <v>1515.3269230769231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28"/>
        <v>41993.25</v>
      </c>
      <c r="O572" s="5">
        <f t="shared" si="28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6"/>
        <v>94.142857142857139</v>
      </c>
      <c r="G573" s="5" t="s">
        <v>14</v>
      </c>
      <c r="H573">
        <v>35</v>
      </c>
      <c r="I573" s="6">
        <f t="shared" si="27"/>
        <v>64.571428571428569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28"/>
        <v>42174.208333333328</v>
      </c>
      <c r="O573" s="5">
        <f t="shared" si="28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6"/>
        <v>54.400000000000006</v>
      </c>
      <c r="G574" s="5" t="s">
        <v>74</v>
      </c>
      <c r="H574">
        <v>94</v>
      </c>
      <c r="I574" s="6">
        <f t="shared" si="27"/>
        <v>74.2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28"/>
        <v>42275.208333333328</v>
      </c>
      <c r="O574" s="5">
        <f t="shared" si="28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6"/>
        <v>111.88059701492537</v>
      </c>
      <c r="G575" s="5" t="s">
        <v>20</v>
      </c>
      <c r="H575">
        <v>300</v>
      </c>
      <c r="I575" s="6">
        <f t="shared" si="27"/>
        <v>205.94029850746267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28"/>
        <v>41761.208333333336</v>
      </c>
      <c r="O575" s="5">
        <f t="shared" si="28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6"/>
        <v>369.14814814814815</v>
      </c>
      <c r="G576" s="5" t="s">
        <v>20</v>
      </c>
      <c r="H576">
        <v>144</v>
      </c>
      <c r="I576" s="6">
        <f t="shared" si="27"/>
        <v>256.57407407407408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28"/>
        <v>43806.25</v>
      </c>
      <c r="O576" s="5">
        <f t="shared" si="28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6"/>
        <v>62.930372148859547</v>
      </c>
      <c r="G577" s="5" t="s">
        <v>14</v>
      </c>
      <c r="H577">
        <v>558</v>
      </c>
      <c r="I577" s="6">
        <f t="shared" si="27"/>
        <v>310.46518607442977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28"/>
        <v>41779.208333333336</v>
      </c>
      <c r="O577" s="5">
        <f t="shared" si="28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ref="F578:F641" si="29">SUM((E578/D578)*100)</f>
        <v>64.927835051546396</v>
      </c>
      <c r="G578" s="5" t="s">
        <v>14</v>
      </c>
      <c r="H578">
        <v>64</v>
      </c>
      <c r="I578" s="6">
        <f t="shared" ref="I578:I641" si="30">AVERAGE(H578,F578)</f>
        <v>64.463917525773198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28"/>
        <v>43040.208333333328</v>
      </c>
      <c r="O578" s="5">
        <f t="shared" si="28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29"/>
        <v>18.853658536585368</v>
      </c>
      <c r="G579" s="5" t="s">
        <v>74</v>
      </c>
      <c r="H579">
        <v>37</v>
      </c>
      <c r="I579" s="6">
        <f t="shared" si="30"/>
        <v>27.926829268292686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O642" si="31">((L579/60)/60)/24+DATE(1970,1,1)</f>
        <v>40613.25</v>
      </c>
      <c r="O579" s="5">
        <f t="shared" si="31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29"/>
        <v>16.754404145077721</v>
      </c>
      <c r="G580" s="5" t="s">
        <v>14</v>
      </c>
      <c r="H580">
        <v>245</v>
      </c>
      <c r="I580" s="6">
        <f t="shared" si="30"/>
        <v>130.87720207253886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31"/>
        <v>40878.25</v>
      </c>
      <c r="O580" s="5">
        <f t="shared" si="31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9"/>
        <v>101.11290322580646</v>
      </c>
      <c r="G581" s="5" t="s">
        <v>20</v>
      </c>
      <c r="H581">
        <v>87</v>
      </c>
      <c r="I581" s="6">
        <f t="shared" si="30"/>
        <v>94.056451612903231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31"/>
        <v>40762.208333333336</v>
      </c>
      <c r="O581" s="5">
        <f t="shared" si="31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9"/>
        <v>341.5022831050228</v>
      </c>
      <c r="G582" s="5" t="s">
        <v>20</v>
      </c>
      <c r="H582">
        <v>3116</v>
      </c>
      <c r="I582" s="6">
        <f t="shared" si="30"/>
        <v>1728.7511415525114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31"/>
        <v>41696.25</v>
      </c>
      <c r="O582" s="5">
        <f t="shared" si="31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9"/>
        <v>64.016666666666666</v>
      </c>
      <c r="G583" s="5" t="s">
        <v>14</v>
      </c>
      <c r="H583">
        <v>71</v>
      </c>
      <c r="I583" s="6">
        <f t="shared" si="30"/>
        <v>67.508333333333326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31"/>
        <v>40662.208333333336</v>
      </c>
      <c r="O583" s="5">
        <f t="shared" si="31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9"/>
        <v>52.080459770114942</v>
      </c>
      <c r="G584" s="5" t="s">
        <v>14</v>
      </c>
      <c r="H584">
        <v>42</v>
      </c>
      <c r="I584" s="6">
        <f t="shared" si="30"/>
        <v>47.040229885057471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31"/>
        <v>42165.208333333328</v>
      </c>
      <c r="O584" s="5">
        <f t="shared" si="31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9"/>
        <v>322.40211640211641</v>
      </c>
      <c r="G585" s="5" t="s">
        <v>20</v>
      </c>
      <c r="H585">
        <v>909</v>
      </c>
      <c r="I585" s="6">
        <f t="shared" si="30"/>
        <v>615.70105820105823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31"/>
        <v>40959.25</v>
      </c>
      <c r="O585" s="5">
        <f t="shared" si="31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9"/>
        <v>119.50810185185186</v>
      </c>
      <c r="G586" s="5" t="s">
        <v>20</v>
      </c>
      <c r="H586">
        <v>1613</v>
      </c>
      <c r="I586" s="6">
        <f t="shared" si="30"/>
        <v>866.25405092592598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31"/>
        <v>41024.208333333336</v>
      </c>
      <c r="O586" s="5">
        <f t="shared" si="31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9"/>
        <v>146.79775280898878</v>
      </c>
      <c r="G587" s="5" t="s">
        <v>20</v>
      </c>
      <c r="H587">
        <v>136</v>
      </c>
      <c r="I587" s="6">
        <f t="shared" si="30"/>
        <v>141.39887640449439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31"/>
        <v>40255.208333333336</v>
      </c>
      <c r="O587" s="5">
        <f t="shared" si="31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9"/>
        <v>950.57142857142856</v>
      </c>
      <c r="G588" s="5" t="s">
        <v>20</v>
      </c>
      <c r="H588">
        <v>130</v>
      </c>
      <c r="I588" s="6">
        <f t="shared" si="30"/>
        <v>540.28571428571422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31"/>
        <v>40499.25</v>
      </c>
      <c r="O588" s="5">
        <f t="shared" si="31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9"/>
        <v>72.893617021276597</v>
      </c>
      <c r="G589" s="5" t="s">
        <v>14</v>
      </c>
      <c r="H589">
        <v>156</v>
      </c>
      <c r="I589" s="6">
        <f t="shared" si="30"/>
        <v>114.44680851063831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31"/>
        <v>43484.25</v>
      </c>
      <c r="O589" s="5">
        <f t="shared" si="31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9"/>
        <v>79.008248730964468</v>
      </c>
      <c r="G590" s="5" t="s">
        <v>14</v>
      </c>
      <c r="H590">
        <v>1368</v>
      </c>
      <c r="I590" s="6">
        <f t="shared" si="30"/>
        <v>723.5041243654822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31"/>
        <v>40262.208333333336</v>
      </c>
      <c r="O590" s="5">
        <f t="shared" si="31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9"/>
        <v>64.721518987341781</v>
      </c>
      <c r="G591" s="5" t="s">
        <v>14</v>
      </c>
      <c r="H591">
        <v>102</v>
      </c>
      <c r="I591" s="6">
        <f t="shared" si="30"/>
        <v>83.360759493670884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31"/>
        <v>42190.208333333328</v>
      </c>
      <c r="O591" s="5">
        <f t="shared" si="31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9"/>
        <v>82.028169014084511</v>
      </c>
      <c r="G592" s="5" t="s">
        <v>14</v>
      </c>
      <c r="H592">
        <v>86</v>
      </c>
      <c r="I592" s="6">
        <f t="shared" si="30"/>
        <v>84.014084507042256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31"/>
        <v>41994.25</v>
      </c>
      <c r="O592" s="5">
        <f t="shared" si="31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9"/>
        <v>1037.6666666666667</v>
      </c>
      <c r="G593" s="5" t="s">
        <v>20</v>
      </c>
      <c r="H593">
        <v>102</v>
      </c>
      <c r="I593" s="6">
        <f t="shared" si="30"/>
        <v>569.83333333333337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31"/>
        <v>40373.208333333336</v>
      </c>
      <c r="O593" s="5">
        <f t="shared" si="31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9"/>
        <v>12.910076530612244</v>
      </c>
      <c r="G594" s="5" t="s">
        <v>14</v>
      </c>
      <c r="H594">
        <v>253</v>
      </c>
      <c r="I594" s="6">
        <f t="shared" si="30"/>
        <v>132.95503826530611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31"/>
        <v>41789.208333333336</v>
      </c>
      <c r="O594" s="5">
        <f t="shared" si="31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9"/>
        <v>154.84210526315789</v>
      </c>
      <c r="G595" s="5" t="s">
        <v>20</v>
      </c>
      <c r="H595">
        <v>4006</v>
      </c>
      <c r="I595" s="6">
        <f t="shared" si="30"/>
        <v>2080.4210526315787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31"/>
        <v>41724.208333333336</v>
      </c>
      <c r="O595" s="5">
        <f t="shared" si="31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9"/>
        <v>7.0991735537190088</v>
      </c>
      <c r="G596" s="5" t="s">
        <v>14</v>
      </c>
      <c r="H596">
        <v>157</v>
      </c>
      <c r="I596" s="6">
        <f t="shared" si="30"/>
        <v>82.049586776859499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31"/>
        <v>42548.208333333328</v>
      </c>
      <c r="O596" s="5">
        <f t="shared" si="31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9"/>
        <v>208.52773826458036</v>
      </c>
      <c r="G597" s="5" t="s">
        <v>20</v>
      </c>
      <c r="H597">
        <v>1629</v>
      </c>
      <c r="I597" s="6">
        <f t="shared" si="30"/>
        <v>918.76386913229021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31"/>
        <v>40253.208333333336</v>
      </c>
      <c r="O597" s="5">
        <f t="shared" si="31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9"/>
        <v>99.683544303797461</v>
      </c>
      <c r="G598" s="5" t="s">
        <v>14</v>
      </c>
      <c r="H598">
        <v>183</v>
      </c>
      <c r="I598" s="6">
        <f t="shared" si="30"/>
        <v>141.34177215189874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31"/>
        <v>42434.25</v>
      </c>
      <c r="O598" s="5">
        <f t="shared" si="31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9"/>
        <v>201.59756097560978</v>
      </c>
      <c r="G599" s="5" t="s">
        <v>20</v>
      </c>
      <c r="H599">
        <v>2188</v>
      </c>
      <c r="I599" s="6">
        <f t="shared" si="30"/>
        <v>1194.7987804878048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31"/>
        <v>43786.25</v>
      </c>
      <c r="O599" s="5">
        <f t="shared" si="31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9"/>
        <v>162.09032258064516</v>
      </c>
      <c r="G600" s="5" t="s">
        <v>20</v>
      </c>
      <c r="H600">
        <v>2409</v>
      </c>
      <c r="I600" s="6">
        <f t="shared" si="30"/>
        <v>1285.5451612903225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31"/>
        <v>40344.208333333336</v>
      </c>
      <c r="O600" s="5">
        <f t="shared" si="31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9"/>
        <v>3.6436208125445471</v>
      </c>
      <c r="G601" s="5" t="s">
        <v>14</v>
      </c>
      <c r="H601">
        <v>82</v>
      </c>
      <c r="I601" s="6">
        <f t="shared" si="30"/>
        <v>42.82181040627227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31"/>
        <v>42047.25</v>
      </c>
      <c r="O601" s="5">
        <f t="shared" si="31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9"/>
        <v>5</v>
      </c>
      <c r="G602" s="5" t="s">
        <v>14</v>
      </c>
      <c r="H602">
        <v>1</v>
      </c>
      <c r="I602" s="6">
        <f t="shared" si="30"/>
        <v>3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31"/>
        <v>41485.208333333336</v>
      </c>
      <c r="O602" s="5">
        <f t="shared" si="31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9"/>
        <v>206.63492063492063</v>
      </c>
      <c r="G603" s="5" t="s">
        <v>20</v>
      </c>
      <c r="H603">
        <v>194</v>
      </c>
      <c r="I603" s="6">
        <f t="shared" si="30"/>
        <v>200.3174603174603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31"/>
        <v>41789.208333333336</v>
      </c>
      <c r="O603" s="5">
        <f t="shared" si="31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9"/>
        <v>128.23628691983123</v>
      </c>
      <c r="G604" s="5" t="s">
        <v>20</v>
      </c>
      <c r="H604">
        <v>1140</v>
      </c>
      <c r="I604" s="6">
        <f t="shared" si="30"/>
        <v>634.11814345991559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31"/>
        <v>42160.208333333328</v>
      </c>
      <c r="O604" s="5">
        <f t="shared" si="31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9"/>
        <v>119.66037735849055</v>
      </c>
      <c r="G605" s="5" t="s">
        <v>20</v>
      </c>
      <c r="H605">
        <v>102</v>
      </c>
      <c r="I605" s="6">
        <f t="shared" si="30"/>
        <v>110.83018867924528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31"/>
        <v>43573.208333333328</v>
      </c>
      <c r="O605" s="5">
        <f t="shared" si="31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9"/>
        <v>170.73055242390078</v>
      </c>
      <c r="G606" s="5" t="s">
        <v>20</v>
      </c>
      <c r="H606">
        <v>2857</v>
      </c>
      <c r="I606" s="6">
        <f t="shared" si="30"/>
        <v>1513.8652762119505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31"/>
        <v>40565.25</v>
      </c>
      <c r="O606" s="5">
        <f t="shared" si="31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9"/>
        <v>187.21212121212122</v>
      </c>
      <c r="G607" s="5" t="s">
        <v>20</v>
      </c>
      <c r="H607">
        <v>107</v>
      </c>
      <c r="I607" s="6">
        <f t="shared" si="30"/>
        <v>147.10606060606062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31"/>
        <v>42280.208333333328</v>
      </c>
      <c r="O607" s="5">
        <f t="shared" si="31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9"/>
        <v>188.38235294117646</v>
      </c>
      <c r="G608" s="5" t="s">
        <v>20</v>
      </c>
      <c r="H608">
        <v>160</v>
      </c>
      <c r="I608" s="6">
        <f t="shared" si="30"/>
        <v>174.19117647058823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31"/>
        <v>42436.25</v>
      </c>
      <c r="O608" s="5">
        <f t="shared" si="31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9"/>
        <v>131.29869186046511</v>
      </c>
      <c r="G609" s="5" t="s">
        <v>20</v>
      </c>
      <c r="H609">
        <v>2230</v>
      </c>
      <c r="I609" s="6">
        <f t="shared" si="30"/>
        <v>1180.6493459302326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31"/>
        <v>41721.208333333336</v>
      </c>
      <c r="O609" s="5">
        <f t="shared" si="31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9"/>
        <v>283.97435897435901</v>
      </c>
      <c r="G610" s="5" t="s">
        <v>20</v>
      </c>
      <c r="H610">
        <v>316</v>
      </c>
      <c r="I610" s="6">
        <f t="shared" si="30"/>
        <v>299.9871794871795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31"/>
        <v>43530.25</v>
      </c>
      <c r="O610" s="5">
        <f t="shared" si="31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9"/>
        <v>120.41999999999999</v>
      </c>
      <c r="G611" s="5" t="s">
        <v>20</v>
      </c>
      <c r="H611">
        <v>117</v>
      </c>
      <c r="I611" s="6">
        <f t="shared" si="30"/>
        <v>118.71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31"/>
        <v>43481.25</v>
      </c>
      <c r="O611" s="5">
        <f t="shared" si="31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9"/>
        <v>419.0560747663551</v>
      </c>
      <c r="G612" s="5" t="s">
        <v>20</v>
      </c>
      <c r="H612">
        <v>6406</v>
      </c>
      <c r="I612" s="6">
        <f t="shared" si="30"/>
        <v>3412.5280373831774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31"/>
        <v>41259.25</v>
      </c>
      <c r="O612" s="5">
        <f t="shared" si="31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9"/>
        <v>13.853658536585368</v>
      </c>
      <c r="G613" s="5" t="s">
        <v>74</v>
      </c>
      <c r="H613">
        <v>15</v>
      </c>
      <c r="I613" s="6">
        <f t="shared" si="30"/>
        <v>14.426829268292684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31"/>
        <v>41480.208333333336</v>
      </c>
      <c r="O613" s="5">
        <f t="shared" si="31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9"/>
        <v>139.43548387096774</v>
      </c>
      <c r="G614" s="5" t="s">
        <v>20</v>
      </c>
      <c r="H614">
        <v>192</v>
      </c>
      <c r="I614" s="6">
        <f t="shared" si="30"/>
        <v>165.71774193548387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31"/>
        <v>40474.208333333336</v>
      </c>
      <c r="O614" s="5">
        <f t="shared" si="31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9"/>
        <v>174</v>
      </c>
      <c r="G615" s="5" t="s">
        <v>20</v>
      </c>
      <c r="H615">
        <v>26</v>
      </c>
      <c r="I615" s="6">
        <f t="shared" si="30"/>
        <v>100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31"/>
        <v>42973.208333333328</v>
      </c>
      <c r="O615" s="5">
        <f t="shared" si="31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9"/>
        <v>155.49056603773585</v>
      </c>
      <c r="G616" s="5" t="s">
        <v>20</v>
      </c>
      <c r="H616">
        <v>723</v>
      </c>
      <c r="I616" s="6">
        <f t="shared" si="30"/>
        <v>439.24528301886789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31"/>
        <v>42746.25</v>
      </c>
      <c r="O616" s="5">
        <f t="shared" si="31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9"/>
        <v>170.44705882352943</v>
      </c>
      <c r="G617" s="5" t="s">
        <v>20</v>
      </c>
      <c r="H617">
        <v>170</v>
      </c>
      <c r="I617" s="6">
        <f t="shared" si="30"/>
        <v>170.22352941176473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31"/>
        <v>42489.208333333328</v>
      </c>
      <c r="O617" s="5">
        <f t="shared" si="31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9"/>
        <v>189.515625</v>
      </c>
      <c r="G618" s="5" t="s">
        <v>20</v>
      </c>
      <c r="H618">
        <v>238</v>
      </c>
      <c r="I618" s="6">
        <f t="shared" si="30"/>
        <v>213.7578125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31"/>
        <v>41537.208333333336</v>
      </c>
      <c r="O618" s="5">
        <f t="shared" si="31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9"/>
        <v>249.71428571428572</v>
      </c>
      <c r="G619" s="5" t="s">
        <v>20</v>
      </c>
      <c r="H619">
        <v>55</v>
      </c>
      <c r="I619" s="6">
        <f t="shared" si="30"/>
        <v>152.35714285714286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31"/>
        <v>41794.208333333336</v>
      </c>
      <c r="O619" s="5">
        <f t="shared" si="31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9"/>
        <v>48.860523665659613</v>
      </c>
      <c r="G620" s="5" t="s">
        <v>14</v>
      </c>
      <c r="H620">
        <v>1198</v>
      </c>
      <c r="I620" s="6">
        <f t="shared" si="30"/>
        <v>623.43026183282984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31"/>
        <v>41396.208333333336</v>
      </c>
      <c r="O620" s="5">
        <f t="shared" si="31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9"/>
        <v>28.461970393057683</v>
      </c>
      <c r="G621" s="5" t="s">
        <v>14</v>
      </c>
      <c r="H621">
        <v>648</v>
      </c>
      <c r="I621" s="6">
        <f t="shared" si="30"/>
        <v>338.23098519652882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31"/>
        <v>40669.208333333336</v>
      </c>
      <c r="O621" s="5">
        <f t="shared" si="31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9"/>
        <v>268.02325581395348</v>
      </c>
      <c r="G622" s="5" t="s">
        <v>20</v>
      </c>
      <c r="H622">
        <v>128</v>
      </c>
      <c r="I622" s="6">
        <f t="shared" si="30"/>
        <v>198.01162790697674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31"/>
        <v>42559.208333333328</v>
      </c>
      <c r="O622" s="5">
        <f t="shared" si="31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9"/>
        <v>619.80078125</v>
      </c>
      <c r="G623" s="5" t="s">
        <v>20</v>
      </c>
      <c r="H623">
        <v>2144</v>
      </c>
      <c r="I623" s="6">
        <f t="shared" si="30"/>
        <v>1381.900390625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31"/>
        <v>42626.208333333328</v>
      </c>
      <c r="O623" s="5">
        <f t="shared" si="31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9"/>
        <v>3.1301587301587301</v>
      </c>
      <c r="G624" s="5" t="s">
        <v>14</v>
      </c>
      <c r="H624">
        <v>64</v>
      </c>
      <c r="I624" s="6">
        <f t="shared" si="30"/>
        <v>33.565079365079363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31"/>
        <v>43205.208333333328</v>
      </c>
      <c r="O624" s="5">
        <f t="shared" si="31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9"/>
        <v>159.92152704135739</v>
      </c>
      <c r="G625" s="5" t="s">
        <v>20</v>
      </c>
      <c r="H625">
        <v>2693</v>
      </c>
      <c r="I625" s="6">
        <f t="shared" si="30"/>
        <v>1426.4607635206787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31"/>
        <v>42201.208333333328</v>
      </c>
      <c r="O625" s="5">
        <f t="shared" si="31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9"/>
        <v>279.39215686274508</v>
      </c>
      <c r="G626" s="5" t="s">
        <v>20</v>
      </c>
      <c r="H626">
        <v>432</v>
      </c>
      <c r="I626" s="6">
        <f t="shared" si="30"/>
        <v>355.69607843137254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31"/>
        <v>42029.25</v>
      </c>
      <c r="O626" s="5">
        <f t="shared" si="31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9"/>
        <v>77.373333333333335</v>
      </c>
      <c r="G627" s="5" t="s">
        <v>14</v>
      </c>
      <c r="H627">
        <v>62</v>
      </c>
      <c r="I627" s="6">
        <f t="shared" si="30"/>
        <v>69.686666666666667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31"/>
        <v>43857.25</v>
      </c>
      <c r="O627" s="5">
        <f t="shared" si="31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9"/>
        <v>206.32812500000003</v>
      </c>
      <c r="G628" s="5" t="s">
        <v>20</v>
      </c>
      <c r="H628">
        <v>189</v>
      </c>
      <c r="I628" s="6">
        <f t="shared" si="30"/>
        <v>197.6640625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31"/>
        <v>40449.208333333336</v>
      </c>
      <c r="O628" s="5">
        <f t="shared" si="31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9"/>
        <v>694.25</v>
      </c>
      <c r="G629" s="5" t="s">
        <v>20</v>
      </c>
      <c r="H629">
        <v>154</v>
      </c>
      <c r="I629" s="6">
        <f t="shared" si="30"/>
        <v>424.125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31"/>
        <v>40345.208333333336</v>
      </c>
      <c r="O629" s="5">
        <f t="shared" si="31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9"/>
        <v>151.78947368421052</v>
      </c>
      <c r="G630" s="5" t="s">
        <v>20</v>
      </c>
      <c r="H630">
        <v>96</v>
      </c>
      <c r="I630" s="6">
        <f t="shared" si="30"/>
        <v>123.89473684210526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31"/>
        <v>40455.208333333336</v>
      </c>
      <c r="O630" s="5">
        <f t="shared" si="31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9"/>
        <v>64.58207217694995</v>
      </c>
      <c r="G631" s="5" t="s">
        <v>14</v>
      </c>
      <c r="H631">
        <v>750</v>
      </c>
      <c r="I631" s="6">
        <f t="shared" si="30"/>
        <v>407.29103608847498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31"/>
        <v>42557.208333333328</v>
      </c>
      <c r="O631" s="5">
        <f t="shared" si="31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9"/>
        <v>62.873684210526314</v>
      </c>
      <c r="G632" s="5" t="s">
        <v>74</v>
      </c>
      <c r="H632">
        <v>87</v>
      </c>
      <c r="I632" s="6">
        <f t="shared" si="30"/>
        <v>74.936842105263153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31"/>
        <v>43586.208333333328</v>
      </c>
      <c r="O632" s="5">
        <f t="shared" si="31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9"/>
        <v>310.39864864864865</v>
      </c>
      <c r="G633" s="5" t="s">
        <v>20</v>
      </c>
      <c r="H633">
        <v>3063</v>
      </c>
      <c r="I633" s="6">
        <f t="shared" si="30"/>
        <v>1686.6993243243244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31"/>
        <v>43550.208333333328</v>
      </c>
      <c r="O633" s="5">
        <f t="shared" si="31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9"/>
        <v>42.859916782246884</v>
      </c>
      <c r="G634" s="5" t="s">
        <v>47</v>
      </c>
      <c r="H634">
        <v>278</v>
      </c>
      <c r="I634" s="6">
        <f t="shared" si="30"/>
        <v>160.42995839112345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31"/>
        <v>41945.208333333336</v>
      </c>
      <c r="O634" s="5">
        <f t="shared" si="31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9"/>
        <v>83.119402985074629</v>
      </c>
      <c r="G635" s="5" t="s">
        <v>14</v>
      </c>
      <c r="H635">
        <v>105</v>
      </c>
      <c r="I635" s="6">
        <f t="shared" si="30"/>
        <v>94.059701492537314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31"/>
        <v>42315.25</v>
      </c>
      <c r="O635" s="5">
        <f t="shared" si="31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9"/>
        <v>78.531302876480552</v>
      </c>
      <c r="G636" s="5" t="s">
        <v>74</v>
      </c>
      <c r="H636">
        <v>1658</v>
      </c>
      <c r="I636" s="6">
        <f t="shared" si="30"/>
        <v>868.2656514382403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31"/>
        <v>42819.208333333328</v>
      </c>
      <c r="O636" s="5">
        <f t="shared" si="31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9"/>
        <v>114.09352517985612</v>
      </c>
      <c r="G637" s="5" t="s">
        <v>20</v>
      </c>
      <c r="H637">
        <v>2266</v>
      </c>
      <c r="I637" s="6">
        <f t="shared" si="30"/>
        <v>1190.046762589928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31"/>
        <v>41314.25</v>
      </c>
      <c r="O637" s="5">
        <f t="shared" si="31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9"/>
        <v>64.537683358624179</v>
      </c>
      <c r="G638" s="5" t="s">
        <v>14</v>
      </c>
      <c r="H638">
        <v>2604</v>
      </c>
      <c r="I638" s="6">
        <f t="shared" si="30"/>
        <v>1334.2688416793121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31"/>
        <v>40926.25</v>
      </c>
      <c r="O638" s="5">
        <f t="shared" si="31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9"/>
        <v>79.411764705882348</v>
      </c>
      <c r="G639" s="5" t="s">
        <v>14</v>
      </c>
      <c r="H639">
        <v>65</v>
      </c>
      <c r="I639" s="6">
        <f t="shared" si="30"/>
        <v>72.205882352941174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31"/>
        <v>42688.25</v>
      </c>
      <c r="O639" s="5">
        <f t="shared" si="31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9"/>
        <v>11.419117647058824</v>
      </c>
      <c r="G640" s="5" t="s">
        <v>14</v>
      </c>
      <c r="H640">
        <v>94</v>
      </c>
      <c r="I640" s="6">
        <f t="shared" si="30"/>
        <v>52.709558823529413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31"/>
        <v>40386.208333333336</v>
      </c>
      <c r="O640" s="5">
        <f t="shared" si="31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9"/>
        <v>56.186046511627907</v>
      </c>
      <c r="G641" s="5" t="s">
        <v>47</v>
      </c>
      <c r="H641">
        <v>45</v>
      </c>
      <c r="I641" s="6">
        <f t="shared" si="30"/>
        <v>50.593023255813954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31"/>
        <v>43309.208333333328</v>
      </c>
      <c r="O641" s="5">
        <f t="shared" si="31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ref="F642:F705" si="32">SUM((E642/D642)*100)</f>
        <v>16.501669449081803</v>
      </c>
      <c r="G642" s="5" t="s">
        <v>14</v>
      </c>
      <c r="H642">
        <v>257</v>
      </c>
      <c r="I642" s="6">
        <f t="shared" ref="I642:I705" si="33">AVERAGE(H642,F642)</f>
        <v>136.75083472454091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31"/>
        <v>42387.25</v>
      </c>
      <c r="O642" s="5">
        <f t="shared" si="31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2"/>
        <v>119.96808510638297</v>
      </c>
      <c r="G643" s="5" t="s">
        <v>20</v>
      </c>
      <c r="H643">
        <v>194</v>
      </c>
      <c r="I643" s="6">
        <f t="shared" si="33"/>
        <v>156.9840425531915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O706" si="34">((L643/60)/60)/24+DATE(1970,1,1)</f>
        <v>42786.25</v>
      </c>
      <c r="O643" s="5">
        <f t="shared" si="34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2"/>
        <v>145.45652173913044</v>
      </c>
      <c r="G644" s="5" t="s">
        <v>20</v>
      </c>
      <c r="H644">
        <v>129</v>
      </c>
      <c r="I644" s="6">
        <f t="shared" si="33"/>
        <v>137.22826086956522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34"/>
        <v>43451.25</v>
      </c>
      <c r="O644" s="5">
        <f t="shared" si="34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2"/>
        <v>221.38255033557047</v>
      </c>
      <c r="G645" s="5" t="s">
        <v>20</v>
      </c>
      <c r="H645">
        <v>375</v>
      </c>
      <c r="I645" s="6">
        <f t="shared" si="33"/>
        <v>298.19127516778525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34"/>
        <v>42795.25</v>
      </c>
      <c r="O645" s="5">
        <f t="shared" si="34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2"/>
        <v>48.396694214876035</v>
      </c>
      <c r="G646" s="5" t="s">
        <v>14</v>
      </c>
      <c r="H646">
        <v>2928</v>
      </c>
      <c r="I646" s="6">
        <f t="shared" si="33"/>
        <v>1488.1983471074379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34"/>
        <v>43452.25</v>
      </c>
      <c r="O646" s="5">
        <f t="shared" si="34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2"/>
        <v>92.911504424778755</v>
      </c>
      <c r="G647" s="5" t="s">
        <v>14</v>
      </c>
      <c r="H647">
        <v>4697</v>
      </c>
      <c r="I647" s="6">
        <f t="shared" si="33"/>
        <v>2394.9557522123896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34"/>
        <v>43369.208333333328</v>
      </c>
      <c r="O647" s="5">
        <f t="shared" si="34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2"/>
        <v>88.599797365754824</v>
      </c>
      <c r="G648" s="5" t="s">
        <v>14</v>
      </c>
      <c r="H648">
        <v>2915</v>
      </c>
      <c r="I648" s="6">
        <f t="shared" si="33"/>
        <v>1501.7998986828775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34"/>
        <v>41346.208333333336</v>
      </c>
      <c r="O648" s="5">
        <f t="shared" si="34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2"/>
        <v>41.4</v>
      </c>
      <c r="G649" s="5" t="s">
        <v>14</v>
      </c>
      <c r="H649">
        <v>18</v>
      </c>
      <c r="I649" s="6">
        <f t="shared" si="33"/>
        <v>29.7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34"/>
        <v>43199.208333333328</v>
      </c>
      <c r="O649" s="5">
        <f t="shared" si="34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2"/>
        <v>63.056795131845846</v>
      </c>
      <c r="G650" s="5" t="s">
        <v>74</v>
      </c>
      <c r="H650">
        <v>723</v>
      </c>
      <c r="I650" s="6">
        <f t="shared" si="33"/>
        <v>393.02839756592294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34"/>
        <v>42922.208333333328</v>
      </c>
      <c r="O650" s="5">
        <f t="shared" si="34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2"/>
        <v>48.482333607230892</v>
      </c>
      <c r="G651" s="5" t="s">
        <v>14</v>
      </c>
      <c r="H651">
        <v>602</v>
      </c>
      <c r="I651" s="6">
        <f t="shared" si="33"/>
        <v>325.24116680361544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34"/>
        <v>40471.208333333336</v>
      </c>
      <c r="O651" s="5">
        <f t="shared" si="34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2"/>
        <v>2</v>
      </c>
      <c r="G652" s="5" t="s">
        <v>14</v>
      </c>
      <c r="H652">
        <v>1</v>
      </c>
      <c r="I652" s="6">
        <f t="shared" si="33"/>
        <v>1.5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34"/>
        <v>41828.208333333336</v>
      </c>
      <c r="O652" s="5">
        <f t="shared" si="34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2"/>
        <v>88.47941026944585</v>
      </c>
      <c r="G653" s="5" t="s">
        <v>14</v>
      </c>
      <c r="H653">
        <v>3868</v>
      </c>
      <c r="I653" s="6">
        <f t="shared" si="33"/>
        <v>1978.239705134723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34"/>
        <v>41692.25</v>
      </c>
      <c r="O653" s="5">
        <f t="shared" si="34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2"/>
        <v>126.84</v>
      </c>
      <c r="G654" s="5" t="s">
        <v>20</v>
      </c>
      <c r="H654">
        <v>409</v>
      </c>
      <c r="I654" s="6">
        <f t="shared" si="33"/>
        <v>267.92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34"/>
        <v>42587.208333333328</v>
      </c>
      <c r="O654" s="5">
        <f t="shared" si="34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2"/>
        <v>2338.833333333333</v>
      </c>
      <c r="G655" s="5" t="s">
        <v>20</v>
      </c>
      <c r="H655">
        <v>234</v>
      </c>
      <c r="I655" s="6">
        <f t="shared" si="33"/>
        <v>1286.4166666666665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34"/>
        <v>42468.208333333328</v>
      </c>
      <c r="O655" s="5">
        <f t="shared" si="34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2"/>
        <v>508.38857142857148</v>
      </c>
      <c r="G656" s="5" t="s">
        <v>20</v>
      </c>
      <c r="H656">
        <v>3016</v>
      </c>
      <c r="I656" s="6">
        <f t="shared" si="33"/>
        <v>1762.1942857142858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34"/>
        <v>42240.208333333328</v>
      </c>
      <c r="O656" s="5">
        <f t="shared" si="34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2"/>
        <v>191.47826086956522</v>
      </c>
      <c r="G657" s="5" t="s">
        <v>20</v>
      </c>
      <c r="H657">
        <v>264</v>
      </c>
      <c r="I657" s="6">
        <f t="shared" si="33"/>
        <v>227.73913043478262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34"/>
        <v>42796.25</v>
      </c>
      <c r="O657" s="5">
        <f t="shared" si="34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2"/>
        <v>42.127533783783782</v>
      </c>
      <c r="G658" s="5" t="s">
        <v>14</v>
      </c>
      <c r="H658">
        <v>504</v>
      </c>
      <c r="I658" s="6">
        <f t="shared" si="33"/>
        <v>273.06376689189187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34"/>
        <v>43097.25</v>
      </c>
      <c r="O658" s="5">
        <f t="shared" si="34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2"/>
        <v>8.24</v>
      </c>
      <c r="G659" s="5" t="s">
        <v>14</v>
      </c>
      <c r="H659">
        <v>14</v>
      </c>
      <c r="I659" s="6">
        <f t="shared" si="33"/>
        <v>11.120000000000001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34"/>
        <v>43096.25</v>
      </c>
      <c r="O659" s="5">
        <f t="shared" si="34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2"/>
        <v>60.064638783269963</v>
      </c>
      <c r="G660" s="5" t="s">
        <v>74</v>
      </c>
      <c r="H660">
        <v>390</v>
      </c>
      <c r="I660" s="6">
        <f t="shared" si="33"/>
        <v>225.03231939163499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34"/>
        <v>42246.208333333328</v>
      </c>
      <c r="O660" s="5">
        <f t="shared" si="34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2"/>
        <v>47.232808616404313</v>
      </c>
      <c r="G661" s="5" t="s">
        <v>14</v>
      </c>
      <c r="H661">
        <v>750</v>
      </c>
      <c r="I661" s="6">
        <f t="shared" si="33"/>
        <v>398.61640430820216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34"/>
        <v>40570.25</v>
      </c>
      <c r="O661" s="5">
        <f t="shared" si="34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2"/>
        <v>81.736263736263737</v>
      </c>
      <c r="G662" s="5" t="s">
        <v>14</v>
      </c>
      <c r="H662">
        <v>77</v>
      </c>
      <c r="I662" s="6">
        <f t="shared" si="33"/>
        <v>79.368131868131869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34"/>
        <v>42237.208333333328</v>
      </c>
      <c r="O662" s="5">
        <f t="shared" si="34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2"/>
        <v>54.187265917603</v>
      </c>
      <c r="G663" s="5" t="s">
        <v>14</v>
      </c>
      <c r="H663">
        <v>752</v>
      </c>
      <c r="I663" s="6">
        <f t="shared" si="33"/>
        <v>403.09363295880149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34"/>
        <v>40996.208333333336</v>
      </c>
      <c r="O663" s="5">
        <f t="shared" si="34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2"/>
        <v>97.868131868131869</v>
      </c>
      <c r="G664" s="5" t="s">
        <v>14</v>
      </c>
      <c r="H664">
        <v>131</v>
      </c>
      <c r="I664" s="6">
        <f t="shared" si="33"/>
        <v>114.43406593406593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34"/>
        <v>43443.25</v>
      </c>
      <c r="O664" s="5">
        <f t="shared" si="34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2"/>
        <v>77.239999999999995</v>
      </c>
      <c r="G665" s="5" t="s">
        <v>14</v>
      </c>
      <c r="H665">
        <v>87</v>
      </c>
      <c r="I665" s="6">
        <f t="shared" si="33"/>
        <v>82.12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34"/>
        <v>40458.208333333336</v>
      </c>
      <c r="O665" s="5">
        <f t="shared" si="34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2"/>
        <v>33.464735516372798</v>
      </c>
      <c r="G666" s="5" t="s">
        <v>14</v>
      </c>
      <c r="H666">
        <v>1063</v>
      </c>
      <c r="I666" s="6">
        <f t="shared" si="33"/>
        <v>548.23236775818646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34"/>
        <v>40959.25</v>
      </c>
      <c r="O666" s="5">
        <f t="shared" si="34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2"/>
        <v>239.58823529411765</v>
      </c>
      <c r="G667" s="5" t="s">
        <v>20</v>
      </c>
      <c r="H667">
        <v>272</v>
      </c>
      <c r="I667" s="6">
        <f t="shared" si="33"/>
        <v>255.79411764705884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34"/>
        <v>40733.208333333336</v>
      </c>
      <c r="O667" s="5">
        <f t="shared" si="34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2"/>
        <v>64.032258064516128</v>
      </c>
      <c r="G668" s="5" t="s">
        <v>74</v>
      </c>
      <c r="H668">
        <v>25</v>
      </c>
      <c r="I668" s="6">
        <f t="shared" si="33"/>
        <v>44.516129032258064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34"/>
        <v>41516.208333333336</v>
      </c>
      <c r="O668" s="5">
        <f t="shared" si="34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2"/>
        <v>176.15942028985506</v>
      </c>
      <c r="G669" s="5" t="s">
        <v>20</v>
      </c>
      <c r="H669">
        <v>419</v>
      </c>
      <c r="I669" s="6">
        <f t="shared" si="33"/>
        <v>297.5797101449275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34"/>
        <v>41892.208333333336</v>
      </c>
      <c r="O669" s="5">
        <f t="shared" si="34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2"/>
        <v>20.33818181818182</v>
      </c>
      <c r="G670" s="5" t="s">
        <v>14</v>
      </c>
      <c r="H670">
        <v>76</v>
      </c>
      <c r="I670" s="6">
        <f t="shared" si="33"/>
        <v>48.169090909090912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34"/>
        <v>41122.208333333336</v>
      </c>
      <c r="O670" s="5">
        <f t="shared" si="34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2"/>
        <v>358.64754098360658</v>
      </c>
      <c r="G671" s="5" t="s">
        <v>20</v>
      </c>
      <c r="H671">
        <v>1621</v>
      </c>
      <c r="I671" s="6">
        <f t="shared" si="33"/>
        <v>989.82377049180332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34"/>
        <v>42912.208333333328</v>
      </c>
      <c r="O671" s="5">
        <f t="shared" si="34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2"/>
        <v>468.85802469135803</v>
      </c>
      <c r="G672" s="5" t="s">
        <v>20</v>
      </c>
      <c r="H672">
        <v>1101</v>
      </c>
      <c r="I672" s="6">
        <f t="shared" si="33"/>
        <v>784.92901234567898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34"/>
        <v>42425.25</v>
      </c>
      <c r="O672" s="5">
        <f t="shared" si="34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2"/>
        <v>122.05635245901641</v>
      </c>
      <c r="G673" s="5" t="s">
        <v>20</v>
      </c>
      <c r="H673">
        <v>1073</v>
      </c>
      <c r="I673" s="6">
        <f t="shared" si="33"/>
        <v>597.52817622950818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34"/>
        <v>40390.208333333336</v>
      </c>
      <c r="O673" s="5">
        <f t="shared" si="34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2"/>
        <v>55.931783729156137</v>
      </c>
      <c r="G674" s="5" t="s">
        <v>14</v>
      </c>
      <c r="H674">
        <v>4428</v>
      </c>
      <c r="I674" s="6">
        <f t="shared" si="33"/>
        <v>2241.9658918645782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34"/>
        <v>43180.208333333328</v>
      </c>
      <c r="O674" s="5">
        <f t="shared" si="34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2"/>
        <v>43.660714285714285</v>
      </c>
      <c r="G675" s="5" t="s">
        <v>14</v>
      </c>
      <c r="H675">
        <v>58</v>
      </c>
      <c r="I675" s="6">
        <f t="shared" si="33"/>
        <v>50.830357142857139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34"/>
        <v>42475.208333333328</v>
      </c>
      <c r="O675" s="5">
        <f t="shared" si="34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2"/>
        <v>33.53837141183363</v>
      </c>
      <c r="G676" s="5" t="s">
        <v>74</v>
      </c>
      <c r="H676">
        <v>1218</v>
      </c>
      <c r="I676" s="6">
        <f t="shared" si="33"/>
        <v>625.76918570591681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34"/>
        <v>40774.208333333336</v>
      </c>
      <c r="O676" s="5">
        <f t="shared" si="34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2"/>
        <v>122.97938144329896</v>
      </c>
      <c r="G677" s="5" t="s">
        <v>20</v>
      </c>
      <c r="H677">
        <v>331</v>
      </c>
      <c r="I677" s="6">
        <f t="shared" si="33"/>
        <v>226.98969072164948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34"/>
        <v>43719.208333333328</v>
      </c>
      <c r="O677" s="5">
        <f t="shared" si="34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2"/>
        <v>189.74959871589084</v>
      </c>
      <c r="G678" s="5" t="s">
        <v>20</v>
      </c>
      <c r="H678">
        <v>1170</v>
      </c>
      <c r="I678" s="6">
        <f t="shared" si="33"/>
        <v>679.87479935794545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34"/>
        <v>41178.208333333336</v>
      </c>
      <c r="O678" s="5">
        <f t="shared" si="34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2"/>
        <v>83.622641509433961</v>
      </c>
      <c r="G679" s="5" t="s">
        <v>14</v>
      </c>
      <c r="H679">
        <v>111</v>
      </c>
      <c r="I679" s="6">
        <f t="shared" si="33"/>
        <v>97.311320754716974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34"/>
        <v>42561.208333333328</v>
      </c>
      <c r="O679" s="5">
        <f t="shared" si="34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2"/>
        <v>17.968844221105527</v>
      </c>
      <c r="G680" s="5" t="s">
        <v>74</v>
      </c>
      <c r="H680">
        <v>215</v>
      </c>
      <c r="I680" s="6">
        <f t="shared" si="33"/>
        <v>116.48442211055277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34"/>
        <v>43484.25</v>
      </c>
      <c r="O680" s="5">
        <f t="shared" si="34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2"/>
        <v>1036.5</v>
      </c>
      <c r="G681" s="5" t="s">
        <v>20</v>
      </c>
      <c r="H681">
        <v>363</v>
      </c>
      <c r="I681" s="6">
        <f t="shared" si="33"/>
        <v>699.75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34"/>
        <v>43756.208333333328</v>
      </c>
      <c r="O681" s="5">
        <f t="shared" si="34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2"/>
        <v>97.405219780219781</v>
      </c>
      <c r="G682" s="5" t="s">
        <v>14</v>
      </c>
      <c r="H682">
        <v>2955</v>
      </c>
      <c r="I682" s="6">
        <f t="shared" si="33"/>
        <v>1526.2026098901099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34"/>
        <v>43813.25</v>
      </c>
      <c r="O682" s="5">
        <f t="shared" si="34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2"/>
        <v>86.386203150461711</v>
      </c>
      <c r="G683" s="5" t="s">
        <v>14</v>
      </c>
      <c r="H683">
        <v>1657</v>
      </c>
      <c r="I683" s="6">
        <f t="shared" si="33"/>
        <v>871.69310157523091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34"/>
        <v>40898.25</v>
      </c>
      <c r="O683" s="5">
        <f t="shared" si="34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2"/>
        <v>150.16666666666666</v>
      </c>
      <c r="G684" s="5" t="s">
        <v>20</v>
      </c>
      <c r="H684">
        <v>103</v>
      </c>
      <c r="I684" s="6">
        <f t="shared" si="33"/>
        <v>126.58333333333333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34"/>
        <v>41619.25</v>
      </c>
      <c r="O684" s="5">
        <f t="shared" si="34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2"/>
        <v>358.43478260869563</v>
      </c>
      <c r="G685" s="5" t="s">
        <v>20</v>
      </c>
      <c r="H685">
        <v>147</v>
      </c>
      <c r="I685" s="6">
        <f t="shared" si="33"/>
        <v>252.71739130434781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34"/>
        <v>43359.208333333328</v>
      </c>
      <c r="O685" s="5">
        <f t="shared" si="34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2"/>
        <v>542.85714285714289</v>
      </c>
      <c r="G686" s="5" t="s">
        <v>20</v>
      </c>
      <c r="H686">
        <v>110</v>
      </c>
      <c r="I686" s="6">
        <f t="shared" si="33"/>
        <v>326.42857142857144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34"/>
        <v>40358.208333333336</v>
      </c>
      <c r="O686" s="5">
        <f t="shared" si="34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2"/>
        <v>67.500714285714281</v>
      </c>
      <c r="G687" s="5" t="s">
        <v>14</v>
      </c>
      <c r="H687">
        <v>926</v>
      </c>
      <c r="I687" s="6">
        <f t="shared" si="33"/>
        <v>496.75035714285713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34"/>
        <v>42239.208333333328</v>
      </c>
      <c r="O687" s="5">
        <f t="shared" si="34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2"/>
        <v>191.74666666666667</v>
      </c>
      <c r="G688" s="5" t="s">
        <v>20</v>
      </c>
      <c r="H688">
        <v>134</v>
      </c>
      <c r="I688" s="6">
        <f t="shared" si="33"/>
        <v>162.87333333333333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34"/>
        <v>43186.208333333328</v>
      </c>
      <c r="O688" s="5">
        <f t="shared" si="34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2"/>
        <v>932</v>
      </c>
      <c r="G689" s="5" t="s">
        <v>20</v>
      </c>
      <c r="H689">
        <v>269</v>
      </c>
      <c r="I689" s="6">
        <f t="shared" si="33"/>
        <v>600.5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34"/>
        <v>42806.25</v>
      </c>
      <c r="O689" s="5">
        <f t="shared" si="34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2"/>
        <v>429.27586206896552</v>
      </c>
      <c r="G690" s="5" t="s">
        <v>20</v>
      </c>
      <c r="H690">
        <v>175</v>
      </c>
      <c r="I690" s="6">
        <f t="shared" si="33"/>
        <v>302.13793103448279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34"/>
        <v>43475.25</v>
      </c>
      <c r="O690" s="5">
        <f t="shared" si="34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2"/>
        <v>100.65753424657535</v>
      </c>
      <c r="G691" s="5" t="s">
        <v>20</v>
      </c>
      <c r="H691">
        <v>69</v>
      </c>
      <c r="I691" s="6">
        <f t="shared" si="33"/>
        <v>84.828767123287676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34"/>
        <v>41576.208333333336</v>
      </c>
      <c r="O691" s="5">
        <f t="shared" si="34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2"/>
        <v>226.61111111111109</v>
      </c>
      <c r="G692" s="5" t="s">
        <v>20</v>
      </c>
      <c r="H692">
        <v>190</v>
      </c>
      <c r="I692" s="6">
        <f t="shared" si="33"/>
        <v>208.30555555555554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34"/>
        <v>40874.25</v>
      </c>
      <c r="O692" s="5">
        <f t="shared" si="34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2"/>
        <v>142.38</v>
      </c>
      <c r="G693" s="5" t="s">
        <v>20</v>
      </c>
      <c r="H693">
        <v>237</v>
      </c>
      <c r="I693" s="6">
        <f t="shared" si="33"/>
        <v>189.69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34"/>
        <v>41185.208333333336</v>
      </c>
      <c r="O693" s="5">
        <f t="shared" si="34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2"/>
        <v>90.633333333333326</v>
      </c>
      <c r="G694" s="5" t="s">
        <v>14</v>
      </c>
      <c r="H694">
        <v>77</v>
      </c>
      <c r="I694" s="6">
        <f t="shared" si="33"/>
        <v>83.816666666666663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34"/>
        <v>43655.208333333328</v>
      </c>
      <c r="O694" s="5">
        <f t="shared" si="34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2"/>
        <v>63.966740576496676</v>
      </c>
      <c r="G695" s="5" t="s">
        <v>14</v>
      </c>
      <c r="H695">
        <v>1748</v>
      </c>
      <c r="I695" s="6">
        <f t="shared" si="33"/>
        <v>905.98337028824835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34"/>
        <v>43025.208333333328</v>
      </c>
      <c r="O695" s="5">
        <f t="shared" si="34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2"/>
        <v>84.131868131868131</v>
      </c>
      <c r="G696" s="5" t="s">
        <v>14</v>
      </c>
      <c r="H696">
        <v>79</v>
      </c>
      <c r="I696" s="6">
        <f t="shared" si="33"/>
        <v>81.565934065934073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34"/>
        <v>43066.25</v>
      </c>
      <c r="O696" s="5">
        <f t="shared" si="34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2"/>
        <v>133.93478260869566</v>
      </c>
      <c r="G697" s="5" t="s">
        <v>20</v>
      </c>
      <c r="H697">
        <v>196</v>
      </c>
      <c r="I697" s="6">
        <f t="shared" si="33"/>
        <v>164.96739130434781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34"/>
        <v>42322.25</v>
      </c>
      <c r="O697" s="5">
        <f t="shared" si="34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2"/>
        <v>59.042047531992694</v>
      </c>
      <c r="G698" s="5" t="s">
        <v>14</v>
      </c>
      <c r="H698">
        <v>889</v>
      </c>
      <c r="I698" s="6">
        <f t="shared" si="33"/>
        <v>474.02102376599635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34"/>
        <v>42114.208333333328</v>
      </c>
      <c r="O698" s="5">
        <f t="shared" si="34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2"/>
        <v>152.80062063615205</v>
      </c>
      <c r="G699" s="5" t="s">
        <v>20</v>
      </c>
      <c r="H699">
        <v>7295</v>
      </c>
      <c r="I699" s="6">
        <f t="shared" si="33"/>
        <v>3723.9003103180762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34"/>
        <v>43190.208333333328</v>
      </c>
      <c r="O699" s="5">
        <f t="shared" si="34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2"/>
        <v>446.69121140142522</v>
      </c>
      <c r="G700" s="5" t="s">
        <v>20</v>
      </c>
      <c r="H700">
        <v>2893</v>
      </c>
      <c r="I700" s="6">
        <f t="shared" si="33"/>
        <v>1669.8456057007127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34"/>
        <v>40871.25</v>
      </c>
      <c r="O700" s="5">
        <f t="shared" si="34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2"/>
        <v>84.391891891891888</v>
      </c>
      <c r="G701" s="5" t="s">
        <v>14</v>
      </c>
      <c r="H701">
        <v>56</v>
      </c>
      <c r="I701" s="6">
        <f t="shared" si="33"/>
        <v>70.195945945945937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34"/>
        <v>43641.208333333328</v>
      </c>
      <c r="O701" s="5">
        <f t="shared" si="34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2"/>
        <v>3</v>
      </c>
      <c r="G702" s="5" t="s">
        <v>14</v>
      </c>
      <c r="H702">
        <v>1</v>
      </c>
      <c r="I702" s="6">
        <f t="shared" si="33"/>
        <v>2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34"/>
        <v>40203.25</v>
      </c>
      <c r="O702" s="5">
        <f t="shared" si="34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2"/>
        <v>175.02692307692308</v>
      </c>
      <c r="G703" s="5" t="s">
        <v>20</v>
      </c>
      <c r="H703">
        <v>820</v>
      </c>
      <c r="I703" s="6">
        <f t="shared" si="33"/>
        <v>497.51346153846157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34"/>
        <v>40629.208333333336</v>
      </c>
      <c r="O703" s="5">
        <f t="shared" si="34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2"/>
        <v>54.137931034482754</v>
      </c>
      <c r="G704" s="5" t="s">
        <v>14</v>
      </c>
      <c r="H704">
        <v>83</v>
      </c>
      <c r="I704" s="6">
        <f t="shared" si="33"/>
        <v>68.568965517241381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34"/>
        <v>41477.208333333336</v>
      </c>
      <c r="O704" s="5">
        <f t="shared" si="34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2"/>
        <v>311.87381703470032</v>
      </c>
      <c r="G705" s="5" t="s">
        <v>20</v>
      </c>
      <c r="H705">
        <v>2038</v>
      </c>
      <c r="I705" s="6">
        <f t="shared" si="33"/>
        <v>1174.9369085173503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34"/>
        <v>41020.208333333336</v>
      </c>
      <c r="O705" s="5">
        <f t="shared" si="34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ref="F706:F769" si="35">SUM((E706/D706)*100)</f>
        <v>122.78160919540231</v>
      </c>
      <c r="G706" s="5" t="s">
        <v>20</v>
      </c>
      <c r="H706">
        <v>116</v>
      </c>
      <c r="I706" s="6">
        <f t="shared" ref="I706:I769" si="36">AVERAGE(H706,F706)</f>
        <v>119.39080459770116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34"/>
        <v>42555.208333333328</v>
      </c>
      <c r="O706" s="5">
        <f t="shared" si="34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35"/>
        <v>99.026517383618156</v>
      </c>
      <c r="G707" s="5" t="s">
        <v>14</v>
      </c>
      <c r="H707">
        <v>2025</v>
      </c>
      <c r="I707" s="6">
        <f t="shared" si="36"/>
        <v>1062.0132586918091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O770" si="37">((L707/60)/60)/24+DATE(1970,1,1)</f>
        <v>41619.25</v>
      </c>
      <c r="O707" s="5">
        <f t="shared" si="3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35"/>
        <v>127.84686346863469</v>
      </c>
      <c r="G708" s="5" t="s">
        <v>20</v>
      </c>
      <c r="H708">
        <v>1345</v>
      </c>
      <c r="I708" s="6">
        <f t="shared" si="36"/>
        <v>736.42343173431732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37"/>
        <v>43471.25</v>
      </c>
      <c r="O708" s="5">
        <f t="shared" si="3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5"/>
        <v>158.61643835616439</v>
      </c>
      <c r="G709" s="5" t="s">
        <v>20</v>
      </c>
      <c r="H709">
        <v>168</v>
      </c>
      <c r="I709" s="6">
        <f t="shared" si="36"/>
        <v>163.3082191780822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37"/>
        <v>43442.25</v>
      </c>
      <c r="O709" s="5">
        <f t="shared" si="3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5"/>
        <v>707.05882352941171</v>
      </c>
      <c r="G710" s="5" t="s">
        <v>20</v>
      </c>
      <c r="H710">
        <v>137</v>
      </c>
      <c r="I710" s="6">
        <f t="shared" si="36"/>
        <v>422.02941176470586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37"/>
        <v>42877.208333333328</v>
      </c>
      <c r="O710" s="5">
        <f t="shared" si="3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5"/>
        <v>142.38775510204081</v>
      </c>
      <c r="G711" s="5" t="s">
        <v>20</v>
      </c>
      <c r="H711">
        <v>186</v>
      </c>
      <c r="I711" s="6">
        <f t="shared" si="36"/>
        <v>164.19387755102042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37"/>
        <v>41018.208333333336</v>
      </c>
      <c r="O711" s="5">
        <f t="shared" si="3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5"/>
        <v>147.86046511627907</v>
      </c>
      <c r="G712" s="5" t="s">
        <v>20</v>
      </c>
      <c r="H712">
        <v>125</v>
      </c>
      <c r="I712" s="6">
        <f t="shared" si="36"/>
        <v>136.43023255813955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37"/>
        <v>43295.208333333328</v>
      </c>
      <c r="O712" s="5">
        <f t="shared" si="3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5"/>
        <v>20.322580645161288</v>
      </c>
      <c r="G713" s="5" t="s">
        <v>14</v>
      </c>
      <c r="H713">
        <v>14</v>
      </c>
      <c r="I713" s="6">
        <f t="shared" si="36"/>
        <v>17.161290322580644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37"/>
        <v>42393.25</v>
      </c>
      <c r="O713" s="5">
        <f t="shared" si="3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5"/>
        <v>1840.625</v>
      </c>
      <c r="G714" s="5" t="s">
        <v>20</v>
      </c>
      <c r="H714">
        <v>202</v>
      </c>
      <c r="I714" s="6">
        <f t="shared" si="36"/>
        <v>1021.3125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37"/>
        <v>42559.208333333328</v>
      </c>
      <c r="O714" s="5">
        <f t="shared" si="3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5"/>
        <v>161.94202898550725</v>
      </c>
      <c r="G715" s="5" t="s">
        <v>20</v>
      </c>
      <c r="H715">
        <v>103</v>
      </c>
      <c r="I715" s="6">
        <f t="shared" si="36"/>
        <v>132.47101449275362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37"/>
        <v>42604.208333333328</v>
      </c>
      <c r="O715" s="5">
        <f t="shared" si="3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5"/>
        <v>472.82077922077923</v>
      </c>
      <c r="G716" s="5" t="s">
        <v>20</v>
      </c>
      <c r="H716">
        <v>1785</v>
      </c>
      <c r="I716" s="6">
        <f t="shared" si="36"/>
        <v>1128.9103896103895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37"/>
        <v>41870.208333333336</v>
      </c>
      <c r="O716" s="5">
        <f t="shared" si="3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5"/>
        <v>24.466101694915253</v>
      </c>
      <c r="G717" s="5" t="s">
        <v>14</v>
      </c>
      <c r="H717">
        <v>656</v>
      </c>
      <c r="I717" s="6">
        <f t="shared" si="36"/>
        <v>340.2330508474576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37"/>
        <v>40397.208333333336</v>
      </c>
      <c r="O717" s="5">
        <f t="shared" si="3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5"/>
        <v>517.65</v>
      </c>
      <c r="G718" s="5" t="s">
        <v>20</v>
      </c>
      <c r="H718">
        <v>157</v>
      </c>
      <c r="I718" s="6">
        <f t="shared" si="36"/>
        <v>337.32499999999999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37"/>
        <v>41465.208333333336</v>
      </c>
      <c r="O718" s="5">
        <f t="shared" si="3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5"/>
        <v>247.64285714285714</v>
      </c>
      <c r="G719" s="5" t="s">
        <v>20</v>
      </c>
      <c r="H719">
        <v>555</v>
      </c>
      <c r="I719" s="6">
        <f t="shared" si="36"/>
        <v>401.32142857142856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37"/>
        <v>40777.208333333336</v>
      </c>
      <c r="O719" s="5">
        <f t="shared" si="3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5"/>
        <v>100.20481927710843</v>
      </c>
      <c r="G720" s="5" t="s">
        <v>20</v>
      </c>
      <c r="H720">
        <v>297</v>
      </c>
      <c r="I720" s="6">
        <f t="shared" si="36"/>
        <v>198.60240963855421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37"/>
        <v>41442.208333333336</v>
      </c>
      <c r="O720" s="5">
        <f t="shared" si="3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5"/>
        <v>153</v>
      </c>
      <c r="G721" s="5" t="s">
        <v>20</v>
      </c>
      <c r="H721">
        <v>123</v>
      </c>
      <c r="I721" s="6">
        <f t="shared" si="36"/>
        <v>138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37"/>
        <v>41058.208333333336</v>
      </c>
      <c r="O721" s="5">
        <f t="shared" si="3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5"/>
        <v>37.091954022988503</v>
      </c>
      <c r="G722" s="5" t="s">
        <v>74</v>
      </c>
      <c r="H722">
        <v>38</v>
      </c>
      <c r="I722" s="6">
        <f t="shared" si="36"/>
        <v>37.545977011494251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37"/>
        <v>43152.25</v>
      </c>
      <c r="O722" s="5">
        <f t="shared" si="3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5"/>
        <v>4.392394822006473</v>
      </c>
      <c r="G723" s="5" t="s">
        <v>74</v>
      </c>
      <c r="H723">
        <v>60</v>
      </c>
      <c r="I723" s="6">
        <f t="shared" si="36"/>
        <v>32.19619741100324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37"/>
        <v>43194.208333333328</v>
      </c>
      <c r="O723" s="5">
        <f t="shared" si="3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5"/>
        <v>156.50721649484535</v>
      </c>
      <c r="G724" s="5" t="s">
        <v>20</v>
      </c>
      <c r="H724">
        <v>3036</v>
      </c>
      <c r="I724" s="6">
        <f t="shared" si="36"/>
        <v>1596.2536082474226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37"/>
        <v>43045.25</v>
      </c>
      <c r="O724" s="5">
        <f t="shared" si="3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5"/>
        <v>270.40816326530609</v>
      </c>
      <c r="G725" s="5" t="s">
        <v>20</v>
      </c>
      <c r="H725">
        <v>144</v>
      </c>
      <c r="I725" s="6">
        <f t="shared" si="36"/>
        <v>207.20408163265304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37"/>
        <v>42431.25</v>
      </c>
      <c r="O725" s="5">
        <f t="shared" si="3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5"/>
        <v>134.05952380952382</v>
      </c>
      <c r="G726" s="5" t="s">
        <v>20</v>
      </c>
      <c r="H726">
        <v>121</v>
      </c>
      <c r="I726" s="6">
        <f t="shared" si="36"/>
        <v>127.52976190476191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37"/>
        <v>41934.208333333336</v>
      </c>
      <c r="O726" s="5">
        <f t="shared" si="3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5"/>
        <v>50.398033126293996</v>
      </c>
      <c r="G727" s="5" t="s">
        <v>14</v>
      </c>
      <c r="H727">
        <v>1596</v>
      </c>
      <c r="I727" s="6">
        <f t="shared" si="36"/>
        <v>823.19901656314698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37"/>
        <v>41958.25</v>
      </c>
      <c r="O727" s="5">
        <f t="shared" si="3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5"/>
        <v>88.815837937384899</v>
      </c>
      <c r="G728" s="5" t="s">
        <v>74</v>
      </c>
      <c r="H728">
        <v>524</v>
      </c>
      <c r="I728" s="6">
        <f t="shared" si="36"/>
        <v>306.40791896869246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37"/>
        <v>40476.208333333336</v>
      </c>
      <c r="O728" s="5">
        <f t="shared" si="3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5"/>
        <v>165</v>
      </c>
      <c r="G729" s="5" t="s">
        <v>20</v>
      </c>
      <c r="H729">
        <v>181</v>
      </c>
      <c r="I729" s="6">
        <f t="shared" si="36"/>
        <v>173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37"/>
        <v>43485.25</v>
      </c>
      <c r="O729" s="5">
        <f t="shared" si="3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5"/>
        <v>17.5</v>
      </c>
      <c r="G730" s="5" t="s">
        <v>14</v>
      </c>
      <c r="H730">
        <v>10</v>
      </c>
      <c r="I730" s="6">
        <f t="shared" si="36"/>
        <v>13.75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37"/>
        <v>42515.208333333328</v>
      </c>
      <c r="O730" s="5">
        <f t="shared" si="3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5"/>
        <v>185.66071428571428</v>
      </c>
      <c r="G731" s="5" t="s">
        <v>20</v>
      </c>
      <c r="H731">
        <v>122</v>
      </c>
      <c r="I731" s="6">
        <f t="shared" si="36"/>
        <v>153.83035714285714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37"/>
        <v>41309.25</v>
      </c>
      <c r="O731" s="5">
        <f t="shared" si="3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5"/>
        <v>412.6631944444444</v>
      </c>
      <c r="G732" s="5" t="s">
        <v>20</v>
      </c>
      <c r="H732">
        <v>1071</v>
      </c>
      <c r="I732" s="6">
        <f t="shared" si="36"/>
        <v>741.83159722222217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37"/>
        <v>42147.208333333328</v>
      </c>
      <c r="O732" s="5">
        <f t="shared" si="3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5"/>
        <v>90.25</v>
      </c>
      <c r="G733" s="5" t="s">
        <v>74</v>
      </c>
      <c r="H733">
        <v>219</v>
      </c>
      <c r="I733" s="6">
        <f t="shared" si="36"/>
        <v>154.625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37"/>
        <v>42939.208333333328</v>
      </c>
      <c r="O733" s="5">
        <f t="shared" si="3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5"/>
        <v>91.984615384615381</v>
      </c>
      <c r="G734" s="5" t="s">
        <v>14</v>
      </c>
      <c r="H734">
        <v>1121</v>
      </c>
      <c r="I734" s="6">
        <f t="shared" si="36"/>
        <v>606.49230769230769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37"/>
        <v>42816.208333333328</v>
      </c>
      <c r="O734" s="5">
        <f t="shared" si="3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5"/>
        <v>527.00632911392404</v>
      </c>
      <c r="G735" s="5" t="s">
        <v>20</v>
      </c>
      <c r="H735">
        <v>980</v>
      </c>
      <c r="I735" s="6">
        <f t="shared" si="36"/>
        <v>753.50316455696202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37"/>
        <v>41844.208333333336</v>
      </c>
      <c r="O735" s="5">
        <f t="shared" si="3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5"/>
        <v>319.14285714285711</v>
      </c>
      <c r="G736" s="5" t="s">
        <v>20</v>
      </c>
      <c r="H736">
        <v>536</v>
      </c>
      <c r="I736" s="6">
        <f t="shared" si="36"/>
        <v>427.57142857142856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37"/>
        <v>42763.25</v>
      </c>
      <c r="O736" s="5">
        <f t="shared" si="3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5"/>
        <v>354.18867924528303</v>
      </c>
      <c r="G737" s="5" t="s">
        <v>20</v>
      </c>
      <c r="H737">
        <v>1991</v>
      </c>
      <c r="I737" s="6">
        <f t="shared" si="36"/>
        <v>1172.5943396226414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37"/>
        <v>42459.208333333328</v>
      </c>
      <c r="O737" s="5">
        <f t="shared" si="3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5"/>
        <v>32.896103896103895</v>
      </c>
      <c r="G738" s="5" t="s">
        <v>74</v>
      </c>
      <c r="H738">
        <v>29</v>
      </c>
      <c r="I738" s="6">
        <f t="shared" si="36"/>
        <v>30.948051948051948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37"/>
        <v>42055.25</v>
      </c>
      <c r="O738" s="5">
        <f t="shared" si="3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5"/>
        <v>135.8918918918919</v>
      </c>
      <c r="G739" s="5" t="s">
        <v>20</v>
      </c>
      <c r="H739">
        <v>180</v>
      </c>
      <c r="I739" s="6">
        <f t="shared" si="36"/>
        <v>157.94594594594594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37"/>
        <v>42685.25</v>
      </c>
      <c r="O739" s="5">
        <f t="shared" si="3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5"/>
        <v>2.0843373493975905</v>
      </c>
      <c r="G740" s="5" t="s">
        <v>14</v>
      </c>
      <c r="H740">
        <v>15</v>
      </c>
      <c r="I740" s="6">
        <f t="shared" si="36"/>
        <v>8.5421686746987948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37"/>
        <v>41959.25</v>
      </c>
      <c r="O740" s="5">
        <f t="shared" si="3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5"/>
        <v>61</v>
      </c>
      <c r="G741" s="5" t="s">
        <v>14</v>
      </c>
      <c r="H741">
        <v>191</v>
      </c>
      <c r="I741" s="6">
        <f t="shared" si="36"/>
        <v>126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37"/>
        <v>41089.208333333336</v>
      </c>
      <c r="O741" s="5">
        <f t="shared" si="3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5"/>
        <v>30.037735849056602</v>
      </c>
      <c r="G742" s="5" t="s">
        <v>14</v>
      </c>
      <c r="H742">
        <v>16</v>
      </c>
      <c r="I742" s="6">
        <f t="shared" si="36"/>
        <v>23.018867924528301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37"/>
        <v>42769.25</v>
      </c>
      <c r="O742" s="5">
        <f t="shared" si="3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5"/>
        <v>1179.1666666666665</v>
      </c>
      <c r="G743" s="5" t="s">
        <v>20</v>
      </c>
      <c r="H743">
        <v>130</v>
      </c>
      <c r="I743" s="6">
        <f t="shared" si="36"/>
        <v>654.58333333333326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37"/>
        <v>40321.208333333336</v>
      </c>
      <c r="O743" s="5">
        <f t="shared" si="3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5"/>
        <v>1126.0833333333335</v>
      </c>
      <c r="G744" s="5" t="s">
        <v>20</v>
      </c>
      <c r="H744">
        <v>122</v>
      </c>
      <c r="I744" s="6">
        <f t="shared" si="36"/>
        <v>624.04166666666674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37"/>
        <v>40197.25</v>
      </c>
      <c r="O744" s="5">
        <f t="shared" si="3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5"/>
        <v>12.923076923076923</v>
      </c>
      <c r="G745" s="5" t="s">
        <v>14</v>
      </c>
      <c r="H745">
        <v>17</v>
      </c>
      <c r="I745" s="6">
        <f t="shared" si="36"/>
        <v>14.961538461538462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37"/>
        <v>42298.208333333328</v>
      </c>
      <c r="O745" s="5">
        <f t="shared" si="3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5"/>
        <v>712</v>
      </c>
      <c r="G746" s="5" t="s">
        <v>20</v>
      </c>
      <c r="H746">
        <v>140</v>
      </c>
      <c r="I746" s="6">
        <f t="shared" si="36"/>
        <v>426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37"/>
        <v>43322.208333333328</v>
      </c>
      <c r="O746" s="5">
        <f t="shared" si="3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5"/>
        <v>30.304347826086957</v>
      </c>
      <c r="G747" s="5" t="s">
        <v>14</v>
      </c>
      <c r="H747">
        <v>34</v>
      </c>
      <c r="I747" s="6">
        <f t="shared" si="36"/>
        <v>32.152173913043477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37"/>
        <v>40328.208333333336</v>
      </c>
      <c r="O747" s="5">
        <f t="shared" si="3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5"/>
        <v>212.50896057347671</v>
      </c>
      <c r="G748" s="5" t="s">
        <v>20</v>
      </c>
      <c r="H748">
        <v>3388</v>
      </c>
      <c r="I748" s="6">
        <f t="shared" si="36"/>
        <v>1800.2544802867383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37"/>
        <v>40825.208333333336</v>
      </c>
      <c r="O748" s="5">
        <f t="shared" si="3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5"/>
        <v>228.85714285714286</v>
      </c>
      <c r="G749" s="5" t="s">
        <v>20</v>
      </c>
      <c r="H749">
        <v>280</v>
      </c>
      <c r="I749" s="6">
        <f t="shared" si="36"/>
        <v>254.42857142857144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37"/>
        <v>40423.208333333336</v>
      </c>
      <c r="O749" s="5">
        <f t="shared" si="3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5"/>
        <v>34.959979476654695</v>
      </c>
      <c r="G750" s="5" t="s">
        <v>74</v>
      </c>
      <c r="H750">
        <v>614</v>
      </c>
      <c r="I750" s="6">
        <f t="shared" si="36"/>
        <v>324.47998973832733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37"/>
        <v>40238.25</v>
      </c>
      <c r="O750" s="5">
        <f t="shared" si="3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5"/>
        <v>157.29069767441862</v>
      </c>
      <c r="G751" s="5" t="s">
        <v>20</v>
      </c>
      <c r="H751">
        <v>366</v>
      </c>
      <c r="I751" s="6">
        <f t="shared" si="36"/>
        <v>261.64534883720933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37"/>
        <v>41920.208333333336</v>
      </c>
      <c r="O751" s="5">
        <f t="shared" si="3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5"/>
        <v>1</v>
      </c>
      <c r="G752" s="5" t="s">
        <v>14</v>
      </c>
      <c r="H752">
        <v>1</v>
      </c>
      <c r="I752" s="6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37"/>
        <v>40360.208333333336</v>
      </c>
      <c r="O752" s="5">
        <f t="shared" si="3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5"/>
        <v>232.30555555555554</v>
      </c>
      <c r="G753" s="5" t="s">
        <v>20</v>
      </c>
      <c r="H753">
        <v>270</v>
      </c>
      <c r="I753" s="6">
        <f t="shared" si="36"/>
        <v>251.15277777777777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37"/>
        <v>42446.208333333328</v>
      </c>
      <c r="O753" s="5">
        <f t="shared" si="3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5"/>
        <v>92.448275862068968</v>
      </c>
      <c r="G754" s="5" t="s">
        <v>74</v>
      </c>
      <c r="H754">
        <v>114</v>
      </c>
      <c r="I754" s="6">
        <f t="shared" si="36"/>
        <v>103.22413793103448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37"/>
        <v>40395.208333333336</v>
      </c>
      <c r="O754" s="5">
        <f t="shared" si="3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5"/>
        <v>256.70212765957444</v>
      </c>
      <c r="G755" s="5" t="s">
        <v>20</v>
      </c>
      <c r="H755">
        <v>137</v>
      </c>
      <c r="I755" s="6">
        <f t="shared" si="36"/>
        <v>196.85106382978722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37"/>
        <v>40321.208333333336</v>
      </c>
      <c r="O755" s="5">
        <f t="shared" si="3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5"/>
        <v>168.47017045454547</v>
      </c>
      <c r="G756" s="5" t="s">
        <v>20</v>
      </c>
      <c r="H756">
        <v>3205</v>
      </c>
      <c r="I756" s="6">
        <f t="shared" si="36"/>
        <v>1686.7350852272727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37"/>
        <v>41210.208333333336</v>
      </c>
      <c r="O756" s="5">
        <f t="shared" si="3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5"/>
        <v>166.57777777777778</v>
      </c>
      <c r="G757" s="5" t="s">
        <v>20</v>
      </c>
      <c r="H757">
        <v>288</v>
      </c>
      <c r="I757" s="6">
        <f t="shared" si="36"/>
        <v>227.28888888888889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37"/>
        <v>43096.25</v>
      </c>
      <c r="O757" s="5">
        <f t="shared" si="3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5"/>
        <v>772.07692307692309</v>
      </c>
      <c r="G758" s="5" t="s">
        <v>20</v>
      </c>
      <c r="H758">
        <v>148</v>
      </c>
      <c r="I758" s="6">
        <f t="shared" si="36"/>
        <v>460.03846153846155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37"/>
        <v>42024.25</v>
      </c>
      <c r="O758" s="5">
        <f t="shared" si="3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5"/>
        <v>406.85714285714283</v>
      </c>
      <c r="G759" s="5" t="s">
        <v>20</v>
      </c>
      <c r="H759">
        <v>114</v>
      </c>
      <c r="I759" s="6">
        <f t="shared" si="36"/>
        <v>260.42857142857144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37"/>
        <v>40675.208333333336</v>
      </c>
      <c r="O759" s="5">
        <f t="shared" si="3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5"/>
        <v>564.20608108108115</v>
      </c>
      <c r="G760" s="5" t="s">
        <v>20</v>
      </c>
      <c r="H760">
        <v>1518</v>
      </c>
      <c r="I760" s="6">
        <f t="shared" si="36"/>
        <v>1041.1030405405406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37"/>
        <v>41936.208333333336</v>
      </c>
      <c r="O760" s="5">
        <f t="shared" si="3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5"/>
        <v>68.426865671641792</v>
      </c>
      <c r="G761" s="5" t="s">
        <v>14</v>
      </c>
      <c r="H761">
        <v>1274</v>
      </c>
      <c r="I761" s="6">
        <f t="shared" si="36"/>
        <v>671.21343283582087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37"/>
        <v>43136.25</v>
      </c>
      <c r="O761" s="5">
        <f t="shared" si="3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5"/>
        <v>34.351966873706004</v>
      </c>
      <c r="G762" s="5" t="s">
        <v>14</v>
      </c>
      <c r="H762">
        <v>210</v>
      </c>
      <c r="I762" s="6">
        <f t="shared" si="36"/>
        <v>122.175983436853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37"/>
        <v>43678.208333333328</v>
      </c>
      <c r="O762" s="5">
        <f t="shared" si="3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5"/>
        <v>655.4545454545455</v>
      </c>
      <c r="G763" s="5" t="s">
        <v>20</v>
      </c>
      <c r="H763">
        <v>166</v>
      </c>
      <c r="I763" s="6">
        <f t="shared" si="36"/>
        <v>410.72727272727275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37"/>
        <v>42938.208333333328</v>
      </c>
      <c r="O763" s="5">
        <f t="shared" si="3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5"/>
        <v>177.25714285714284</v>
      </c>
      <c r="G764" s="5" t="s">
        <v>20</v>
      </c>
      <c r="H764">
        <v>100</v>
      </c>
      <c r="I764" s="6">
        <f t="shared" si="36"/>
        <v>138.62857142857143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37"/>
        <v>41241.25</v>
      </c>
      <c r="O764" s="5">
        <f t="shared" si="3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5"/>
        <v>113.17857142857144</v>
      </c>
      <c r="G765" s="5" t="s">
        <v>20</v>
      </c>
      <c r="H765">
        <v>235</v>
      </c>
      <c r="I765" s="6">
        <f t="shared" si="36"/>
        <v>174.08928571428572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37"/>
        <v>41037.208333333336</v>
      </c>
      <c r="O765" s="5">
        <f t="shared" si="3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5"/>
        <v>728.18181818181824</v>
      </c>
      <c r="G766" s="5" t="s">
        <v>20</v>
      </c>
      <c r="H766">
        <v>148</v>
      </c>
      <c r="I766" s="6">
        <f t="shared" si="36"/>
        <v>438.09090909090912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37"/>
        <v>40676.208333333336</v>
      </c>
      <c r="O766" s="5">
        <f t="shared" si="3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5"/>
        <v>208.33333333333334</v>
      </c>
      <c r="G767" s="5" t="s">
        <v>20</v>
      </c>
      <c r="H767">
        <v>198</v>
      </c>
      <c r="I767" s="6">
        <f t="shared" si="36"/>
        <v>203.16666666666669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37"/>
        <v>42840.208333333328</v>
      </c>
      <c r="O767" s="5">
        <f t="shared" si="3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5"/>
        <v>31.171232876712331</v>
      </c>
      <c r="G768" s="5" t="s">
        <v>14</v>
      </c>
      <c r="H768">
        <v>248</v>
      </c>
      <c r="I768" s="6">
        <f t="shared" si="36"/>
        <v>139.58561643835617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37"/>
        <v>43362.208333333328</v>
      </c>
      <c r="O768" s="5">
        <f t="shared" si="3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5"/>
        <v>56.967078189300416</v>
      </c>
      <c r="G769" s="5" t="s">
        <v>14</v>
      </c>
      <c r="H769">
        <v>513</v>
      </c>
      <c r="I769" s="6">
        <f t="shared" si="36"/>
        <v>284.98353909465021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37"/>
        <v>42283.208333333328</v>
      </c>
      <c r="O769" s="5">
        <f t="shared" si="3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ref="F770:F833" si="38">SUM((E770/D770)*100)</f>
        <v>231</v>
      </c>
      <c r="G770" s="5" t="s">
        <v>20</v>
      </c>
      <c r="H770">
        <v>150</v>
      </c>
      <c r="I770" s="6">
        <f t="shared" ref="I770:I833" si="39">AVERAGE(H770,F770)</f>
        <v>190.5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37"/>
        <v>41619.25</v>
      </c>
      <c r="O770" s="5">
        <f t="shared" si="3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38"/>
        <v>86.867834394904463</v>
      </c>
      <c r="G771" s="5" t="s">
        <v>14</v>
      </c>
      <c r="H771">
        <v>3410</v>
      </c>
      <c r="I771" s="6">
        <f t="shared" si="39"/>
        <v>1748.4339171974523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O834" si="40">((L771/60)/60)/24+DATE(1970,1,1)</f>
        <v>41501.208333333336</v>
      </c>
      <c r="O771" s="5">
        <f t="shared" si="4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38"/>
        <v>270.74418604651163</v>
      </c>
      <c r="G772" s="5" t="s">
        <v>20</v>
      </c>
      <c r="H772">
        <v>216</v>
      </c>
      <c r="I772" s="6">
        <f t="shared" si="39"/>
        <v>243.37209302325581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40"/>
        <v>41743.208333333336</v>
      </c>
      <c r="O772" s="5">
        <f t="shared" si="4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8"/>
        <v>49.446428571428569</v>
      </c>
      <c r="G773" s="5" t="s">
        <v>74</v>
      </c>
      <c r="H773">
        <v>26</v>
      </c>
      <c r="I773" s="6">
        <f t="shared" si="39"/>
        <v>37.723214285714285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40"/>
        <v>43491.25</v>
      </c>
      <c r="O773" s="5">
        <f t="shared" si="4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8"/>
        <v>113.3596256684492</v>
      </c>
      <c r="G774" s="5" t="s">
        <v>20</v>
      </c>
      <c r="H774">
        <v>5139</v>
      </c>
      <c r="I774" s="6">
        <f t="shared" si="39"/>
        <v>2626.1798128342248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40"/>
        <v>43505.25</v>
      </c>
      <c r="O774" s="5">
        <f t="shared" si="4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8"/>
        <v>190.55555555555554</v>
      </c>
      <c r="G775" s="5" t="s">
        <v>20</v>
      </c>
      <c r="H775">
        <v>2353</v>
      </c>
      <c r="I775" s="6">
        <f t="shared" si="39"/>
        <v>1271.7777777777778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40"/>
        <v>42838.208333333328</v>
      </c>
      <c r="O775" s="5">
        <f t="shared" si="4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8"/>
        <v>135.5</v>
      </c>
      <c r="G776" s="5" t="s">
        <v>20</v>
      </c>
      <c r="H776">
        <v>78</v>
      </c>
      <c r="I776" s="6">
        <f t="shared" si="39"/>
        <v>106.75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40"/>
        <v>42513.208333333328</v>
      </c>
      <c r="O776" s="5">
        <f t="shared" si="4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8"/>
        <v>10.297872340425531</v>
      </c>
      <c r="G777" s="5" t="s">
        <v>14</v>
      </c>
      <c r="H777">
        <v>10</v>
      </c>
      <c r="I777" s="6">
        <f t="shared" si="39"/>
        <v>10.148936170212766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40"/>
        <v>41949.25</v>
      </c>
      <c r="O777" s="5">
        <f t="shared" si="4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8"/>
        <v>65.544223826714799</v>
      </c>
      <c r="G778" s="5" t="s">
        <v>14</v>
      </c>
      <c r="H778">
        <v>2201</v>
      </c>
      <c r="I778" s="6">
        <f t="shared" si="39"/>
        <v>1133.2721119133573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40"/>
        <v>43650.208333333328</v>
      </c>
      <c r="O778" s="5">
        <f t="shared" si="4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8"/>
        <v>49.026652452025587</v>
      </c>
      <c r="G779" s="5" t="s">
        <v>14</v>
      </c>
      <c r="H779">
        <v>676</v>
      </c>
      <c r="I779" s="6">
        <f t="shared" si="39"/>
        <v>362.51332622601279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40"/>
        <v>40809.208333333336</v>
      </c>
      <c r="O779" s="5">
        <f t="shared" si="4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8"/>
        <v>787.92307692307691</v>
      </c>
      <c r="G780" s="5" t="s">
        <v>20</v>
      </c>
      <c r="H780">
        <v>174</v>
      </c>
      <c r="I780" s="6">
        <f t="shared" si="39"/>
        <v>480.96153846153845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40"/>
        <v>40768.208333333336</v>
      </c>
      <c r="O780" s="5">
        <f t="shared" si="4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8"/>
        <v>80.306347746090154</v>
      </c>
      <c r="G781" s="5" t="s">
        <v>14</v>
      </c>
      <c r="H781">
        <v>831</v>
      </c>
      <c r="I781" s="6">
        <f t="shared" si="39"/>
        <v>455.65317387304509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40"/>
        <v>42230.208333333328</v>
      </c>
      <c r="O781" s="5">
        <f t="shared" si="4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8"/>
        <v>106.29411764705883</v>
      </c>
      <c r="G782" s="5" t="s">
        <v>20</v>
      </c>
      <c r="H782">
        <v>164</v>
      </c>
      <c r="I782" s="6">
        <f t="shared" si="39"/>
        <v>135.14705882352942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40"/>
        <v>42573.208333333328</v>
      </c>
      <c r="O782" s="5">
        <f t="shared" si="4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8"/>
        <v>50.735632183908038</v>
      </c>
      <c r="G783" s="5" t="s">
        <v>74</v>
      </c>
      <c r="H783">
        <v>56</v>
      </c>
      <c r="I783" s="6">
        <f t="shared" si="39"/>
        <v>53.367816091954019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40"/>
        <v>40482.208333333336</v>
      </c>
      <c r="O783" s="5">
        <f t="shared" si="4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8"/>
        <v>215.31372549019611</v>
      </c>
      <c r="G784" s="5" t="s">
        <v>20</v>
      </c>
      <c r="H784">
        <v>161</v>
      </c>
      <c r="I784" s="6">
        <f t="shared" si="39"/>
        <v>188.15686274509807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40"/>
        <v>40603.25</v>
      </c>
      <c r="O784" s="5">
        <f t="shared" si="4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8"/>
        <v>141.22972972972974</v>
      </c>
      <c r="G785" s="5" t="s">
        <v>20</v>
      </c>
      <c r="H785">
        <v>138</v>
      </c>
      <c r="I785" s="6">
        <f t="shared" si="39"/>
        <v>139.61486486486487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40"/>
        <v>41625.25</v>
      </c>
      <c r="O785" s="5">
        <f t="shared" si="4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8"/>
        <v>115.33745781777279</v>
      </c>
      <c r="G786" s="5" t="s">
        <v>20</v>
      </c>
      <c r="H786">
        <v>3308</v>
      </c>
      <c r="I786" s="6">
        <f t="shared" si="39"/>
        <v>1711.6687289088864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40"/>
        <v>42435.25</v>
      </c>
      <c r="O786" s="5">
        <f t="shared" si="4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8"/>
        <v>193.11940298507463</v>
      </c>
      <c r="G787" s="5" t="s">
        <v>20</v>
      </c>
      <c r="H787">
        <v>127</v>
      </c>
      <c r="I787" s="6">
        <f t="shared" si="39"/>
        <v>160.05970149253733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40"/>
        <v>43582.208333333328</v>
      </c>
      <c r="O787" s="5">
        <f t="shared" si="4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8"/>
        <v>729.73333333333335</v>
      </c>
      <c r="G788" s="5" t="s">
        <v>20</v>
      </c>
      <c r="H788">
        <v>207</v>
      </c>
      <c r="I788" s="6">
        <f t="shared" si="39"/>
        <v>468.36666666666667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40"/>
        <v>43186.208333333328</v>
      </c>
      <c r="O788" s="5">
        <f t="shared" si="4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8"/>
        <v>99.66339869281046</v>
      </c>
      <c r="G789" s="5" t="s">
        <v>14</v>
      </c>
      <c r="H789">
        <v>859</v>
      </c>
      <c r="I789" s="6">
        <f t="shared" si="39"/>
        <v>479.33169934640523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40"/>
        <v>40684.208333333336</v>
      </c>
      <c r="O789" s="5">
        <f t="shared" si="4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8"/>
        <v>88.166666666666671</v>
      </c>
      <c r="G790" s="5" t="s">
        <v>47</v>
      </c>
      <c r="H790">
        <v>31</v>
      </c>
      <c r="I790" s="6">
        <f t="shared" si="39"/>
        <v>59.583333333333336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40"/>
        <v>41202.208333333336</v>
      </c>
      <c r="O790" s="5">
        <f t="shared" si="4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8"/>
        <v>37.233333333333334</v>
      </c>
      <c r="G791" s="5" t="s">
        <v>14</v>
      </c>
      <c r="H791">
        <v>45</v>
      </c>
      <c r="I791" s="6">
        <f t="shared" si="39"/>
        <v>41.116666666666667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40"/>
        <v>41786.208333333336</v>
      </c>
      <c r="O791" s="5">
        <f t="shared" si="4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8"/>
        <v>30.540075309306079</v>
      </c>
      <c r="G792" s="5" t="s">
        <v>74</v>
      </c>
      <c r="H792">
        <v>1113</v>
      </c>
      <c r="I792" s="6">
        <f t="shared" si="39"/>
        <v>571.77003765465304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40"/>
        <v>40223.25</v>
      </c>
      <c r="O792" s="5">
        <f t="shared" si="4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8"/>
        <v>25.714285714285712</v>
      </c>
      <c r="G793" s="5" t="s">
        <v>14</v>
      </c>
      <c r="H793">
        <v>6</v>
      </c>
      <c r="I793" s="6">
        <f t="shared" si="39"/>
        <v>15.857142857142856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40"/>
        <v>42715.25</v>
      </c>
      <c r="O793" s="5">
        <f t="shared" si="4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8"/>
        <v>34</v>
      </c>
      <c r="G794" s="5" t="s">
        <v>14</v>
      </c>
      <c r="H794">
        <v>7</v>
      </c>
      <c r="I794" s="6">
        <f t="shared" si="39"/>
        <v>20.5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40"/>
        <v>41451.208333333336</v>
      </c>
      <c r="O794" s="5">
        <f t="shared" si="4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8"/>
        <v>1185.909090909091</v>
      </c>
      <c r="G795" s="5" t="s">
        <v>20</v>
      </c>
      <c r="H795">
        <v>181</v>
      </c>
      <c r="I795" s="6">
        <f t="shared" si="39"/>
        <v>683.4545454545455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40"/>
        <v>41450.208333333336</v>
      </c>
      <c r="O795" s="5">
        <f t="shared" si="4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8"/>
        <v>125.39393939393939</v>
      </c>
      <c r="G796" s="5" t="s">
        <v>20</v>
      </c>
      <c r="H796">
        <v>110</v>
      </c>
      <c r="I796" s="6">
        <f t="shared" si="39"/>
        <v>117.69696969696969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40"/>
        <v>43091.25</v>
      </c>
      <c r="O796" s="5">
        <f t="shared" si="4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8"/>
        <v>14.394366197183098</v>
      </c>
      <c r="G797" s="5" t="s">
        <v>14</v>
      </c>
      <c r="H797">
        <v>31</v>
      </c>
      <c r="I797" s="6">
        <f t="shared" si="39"/>
        <v>22.697183098591548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40"/>
        <v>42675.208333333328</v>
      </c>
      <c r="O797" s="5">
        <f t="shared" si="4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8"/>
        <v>54.807692307692314</v>
      </c>
      <c r="G798" s="5" t="s">
        <v>14</v>
      </c>
      <c r="H798">
        <v>78</v>
      </c>
      <c r="I798" s="6">
        <f t="shared" si="39"/>
        <v>66.40384615384616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40"/>
        <v>41859.208333333336</v>
      </c>
      <c r="O798" s="5">
        <f t="shared" si="4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8"/>
        <v>109.63157894736841</v>
      </c>
      <c r="G799" s="5" t="s">
        <v>20</v>
      </c>
      <c r="H799">
        <v>185</v>
      </c>
      <c r="I799" s="6">
        <f t="shared" si="39"/>
        <v>147.31578947368422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40"/>
        <v>43464.25</v>
      </c>
      <c r="O799" s="5">
        <f t="shared" si="4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8"/>
        <v>188.47058823529412</v>
      </c>
      <c r="G800" s="5" t="s">
        <v>20</v>
      </c>
      <c r="H800">
        <v>121</v>
      </c>
      <c r="I800" s="6">
        <f t="shared" si="39"/>
        <v>154.73529411764707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40"/>
        <v>41060.208333333336</v>
      </c>
      <c r="O800" s="5">
        <f t="shared" si="4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8"/>
        <v>87.008284023668637</v>
      </c>
      <c r="G801" s="5" t="s">
        <v>14</v>
      </c>
      <c r="H801">
        <v>1225</v>
      </c>
      <c r="I801" s="6">
        <f t="shared" si="39"/>
        <v>656.00414201183435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40"/>
        <v>42399.25</v>
      </c>
      <c r="O801" s="5">
        <f t="shared" si="4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8"/>
        <v>1</v>
      </c>
      <c r="G802" s="5" t="s">
        <v>14</v>
      </c>
      <c r="H802">
        <v>1</v>
      </c>
      <c r="I802" s="6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40"/>
        <v>42167.208333333328</v>
      </c>
      <c r="O802" s="5">
        <f t="shared" si="4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8"/>
        <v>202.9130434782609</v>
      </c>
      <c r="G803" s="5" t="s">
        <v>20</v>
      </c>
      <c r="H803">
        <v>106</v>
      </c>
      <c r="I803" s="6">
        <f t="shared" si="39"/>
        <v>154.45652173913044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40"/>
        <v>43830.25</v>
      </c>
      <c r="O803" s="5">
        <f t="shared" si="4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8"/>
        <v>197.03225806451613</v>
      </c>
      <c r="G804" s="5" t="s">
        <v>20</v>
      </c>
      <c r="H804">
        <v>142</v>
      </c>
      <c r="I804" s="6">
        <f t="shared" si="39"/>
        <v>169.51612903225805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40"/>
        <v>43650.208333333328</v>
      </c>
      <c r="O804" s="5">
        <f t="shared" si="4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8"/>
        <v>107</v>
      </c>
      <c r="G805" s="5" t="s">
        <v>20</v>
      </c>
      <c r="H805">
        <v>233</v>
      </c>
      <c r="I805" s="6">
        <f t="shared" si="39"/>
        <v>170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40"/>
        <v>43492.25</v>
      </c>
      <c r="O805" s="5">
        <f t="shared" si="4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8"/>
        <v>268.73076923076923</v>
      </c>
      <c r="G806" s="5" t="s">
        <v>20</v>
      </c>
      <c r="H806">
        <v>218</v>
      </c>
      <c r="I806" s="6">
        <f t="shared" si="39"/>
        <v>243.36538461538461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40"/>
        <v>43102.25</v>
      </c>
      <c r="O806" s="5">
        <f t="shared" si="4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8"/>
        <v>50.845360824742272</v>
      </c>
      <c r="G807" s="5" t="s">
        <v>14</v>
      </c>
      <c r="H807">
        <v>67</v>
      </c>
      <c r="I807" s="6">
        <f t="shared" si="39"/>
        <v>58.922680412371136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40"/>
        <v>41958.25</v>
      </c>
      <c r="O807" s="5">
        <f t="shared" si="4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8"/>
        <v>1180.2857142857142</v>
      </c>
      <c r="G808" s="5" t="s">
        <v>20</v>
      </c>
      <c r="H808">
        <v>76</v>
      </c>
      <c r="I808" s="6">
        <f t="shared" si="39"/>
        <v>628.14285714285711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40"/>
        <v>40973.25</v>
      </c>
      <c r="O808" s="5">
        <f t="shared" si="4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8"/>
        <v>264</v>
      </c>
      <c r="G809" s="5" t="s">
        <v>20</v>
      </c>
      <c r="H809">
        <v>43</v>
      </c>
      <c r="I809" s="6">
        <f t="shared" si="39"/>
        <v>153.5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40"/>
        <v>43753.208333333328</v>
      </c>
      <c r="O809" s="5">
        <f t="shared" si="4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8"/>
        <v>30.44230769230769</v>
      </c>
      <c r="G810" s="5" t="s">
        <v>14</v>
      </c>
      <c r="H810">
        <v>19</v>
      </c>
      <c r="I810" s="6">
        <f t="shared" si="39"/>
        <v>24.721153846153847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40"/>
        <v>42507.208333333328</v>
      </c>
      <c r="O810" s="5">
        <f t="shared" si="4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8"/>
        <v>62.880681818181813</v>
      </c>
      <c r="G811" s="5" t="s">
        <v>14</v>
      </c>
      <c r="H811">
        <v>2108</v>
      </c>
      <c r="I811" s="6">
        <f t="shared" si="39"/>
        <v>1085.440340909091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40"/>
        <v>41135.208333333336</v>
      </c>
      <c r="O811" s="5">
        <f t="shared" si="4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8"/>
        <v>193.125</v>
      </c>
      <c r="G812" s="5" t="s">
        <v>20</v>
      </c>
      <c r="H812">
        <v>221</v>
      </c>
      <c r="I812" s="6">
        <f t="shared" si="39"/>
        <v>207.0625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40"/>
        <v>43067.25</v>
      </c>
      <c r="O812" s="5">
        <f t="shared" si="4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8"/>
        <v>77.102702702702715</v>
      </c>
      <c r="G813" s="5" t="s">
        <v>14</v>
      </c>
      <c r="H813">
        <v>679</v>
      </c>
      <c r="I813" s="6">
        <f t="shared" si="39"/>
        <v>378.05135135135134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40"/>
        <v>42378.25</v>
      </c>
      <c r="O813" s="5">
        <f t="shared" si="4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8"/>
        <v>225.52763819095478</v>
      </c>
      <c r="G814" s="5" t="s">
        <v>20</v>
      </c>
      <c r="H814">
        <v>2805</v>
      </c>
      <c r="I814" s="6">
        <f t="shared" si="39"/>
        <v>1515.2638190954774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40"/>
        <v>43206.208333333328</v>
      </c>
      <c r="O814" s="5">
        <f t="shared" si="4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8"/>
        <v>239.40625</v>
      </c>
      <c r="G815" s="5" t="s">
        <v>20</v>
      </c>
      <c r="H815">
        <v>68</v>
      </c>
      <c r="I815" s="6">
        <f t="shared" si="39"/>
        <v>153.703125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40"/>
        <v>41148.208333333336</v>
      </c>
      <c r="O815" s="5">
        <f t="shared" si="4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8"/>
        <v>92.1875</v>
      </c>
      <c r="G816" s="5" t="s">
        <v>14</v>
      </c>
      <c r="H816">
        <v>36</v>
      </c>
      <c r="I816" s="6">
        <f t="shared" si="39"/>
        <v>64.09375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40"/>
        <v>42517.208333333328</v>
      </c>
      <c r="O816" s="5">
        <f t="shared" si="4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8"/>
        <v>130.23333333333335</v>
      </c>
      <c r="G817" s="5" t="s">
        <v>20</v>
      </c>
      <c r="H817">
        <v>183</v>
      </c>
      <c r="I817" s="6">
        <f t="shared" si="39"/>
        <v>156.61666666666667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40"/>
        <v>43068.25</v>
      </c>
      <c r="O817" s="5">
        <f t="shared" si="4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8"/>
        <v>615.21739130434787</v>
      </c>
      <c r="G818" s="5" t="s">
        <v>20</v>
      </c>
      <c r="H818">
        <v>133</v>
      </c>
      <c r="I818" s="6">
        <f t="shared" si="39"/>
        <v>374.10869565217394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40"/>
        <v>41680.25</v>
      </c>
      <c r="O818" s="5">
        <f t="shared" si="4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8"/>
        <v>368.79532163742692</v>
      </c>
      <c r="G819" s="5" t="s">
        <v>20</v>
      </c>
      <c r="H819">
        <v>2489</v>
      </c>
      <c r="I819" s="6">
        <f t="shared" si="39"/>
        <v>1428.8976608187136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40"/>
        <v>43589.208333333328</v>
      </c>
      <c r="O819" s="5">
        <f t="shared" si="4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8"/>
        <v>1094.8571428571429</v>
      </c>
      <c r="G820" s="5" t="s">
        <v>20</v>
      </c>
      <c r="H820">
        <v>69</v>
      </c>
      <c r="I820" s="6">
        <f t="shared" si="39"/>
        <v>581.92857142857144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40"/>
        <v>43486.25</v>
      </c>
      <c r="O820" s="5">
        <f t="shared" si="4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8"/>
        <v>50.662921348314605</v>
      </c>
      <c r="G821" s="5" t="s">
        <v>14</v>
      </c>
      <c r="H821">
        <v>47</v>
      </c>
      <c r="I821" s="6">
        <f t="shared" si="39"/>
        <v>48.831460674157299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40"/>
        <v>41237.25</v>
      </c>
      <c r="O821" s="5">
        <f t="shared" si="4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8"/>
        <v>800.6</v>
      </c>
      <c r="G822" s="5" t="s">
        <v>20</v>
      </c>
      <c r="H822">
        <v>279</v>
      </c>
      <c r="I822" s="6">
        <f t="shared" si="39"/>
        <v>539.79999999999995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40"/>
        <v>43310.208333333328</v>
      </c>
      <c r="O822" s="5">
        <f t="shared" si="4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8"/>
        <v>291.28571428571428</v>
      </c>
      <c r="G823" s="5" t="s">
        <v>20</v>
      </c>
      <c r="H823">
        <v>210</v>
      </c>
      <c r="I823" s="6">
        <f t="shared" si="39"/>
        <v>250.64285714285714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40"/>
        <v>42794.25</v>
      </c>
      <c r="O823" s="5">
        <f t="shared" si="4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8"/>
        <v>349.9666666666667</v>
      </c>
      <c r="G824" s="5" t="s">
        <v>20</v>
      </c>
      <c r="H824">
        <v>2100</v>
      </c>
      <c r="I824" s="6">
        <f t="shared" si="39"/>
        <v>1224.9833333333333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40"/>
        <v>41698.25</v>
      </c>
      <c r="O824" s="5">
        <f t="shared" si="4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8"/>
        <v>357.07317073170731</v>
      </c>
      <c r="G825" s="5" t="s">
        <v>20</v>
      </c>
      <c r="H825">
        <v>252</v>
      </c>
      <c r="I825" s="6">
        <f t="shared" si="39"/>
        <v>304.53658536585363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40"/>
        <v>41892.208333333336</v>
      </c>
      <c r="O825" s="5">
        <f t="shared" si="4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8"/>
        <v>126.48941176470588</v>
      </c>
      <c r="G826" s="5" t="s">
        <v>20</v>
      </c>
      <c r="H826">
        <v>1280</v>
      </c>
      <c r="I826" s="6">
        <f t="shared" si="39"/>
        <v>703.24470588235295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40"/>
        <v>40348.208333333336</v>
      </c>
      <c r="O826" s="5">
        <f t="shared" si="4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8"/>
        <v>387.5</v>
      </c>
      <c r="G827" s="5" t="s">
        <v>20</v>
      </c>
      <c r="H827">
        <v>157</v>
      </c>
      <c r="I827" s="6">
        <f t="shared" si="39"/>
        <v>272.25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40"/>
        <v>42941.208333333328</v>
      </c>
      <c r="O827" s="5">
        <f t="shared" si="4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8"/>
        <v>457.03571428571428</v>
      </c>
      <c r="G828" s="5" t="s">
        <v>20</v>
      </c>
      <c r="H828">
        <v>194</v>
      </c>
      <c r="I828" s="6">
        <f t="shared" si="39"/>
        <v>325.51785714285711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40"/>
        <v>40525.25</v>
      </c>
      <c r="O828" s="5">
        <f t="shared" si="4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8"/>
        <v>266.69565217391306</v>
      </c>
      <c r="G829" s="5" t="s">
        <v>20</v>
      </c>
      <c r="H829">
        <v>82</v>
      </c>
      <c r="I829" s="6">
        <f t="shared" si="39"/>
        <v>174.34782608695653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40"/>
        <v>40666.208333333336</v>
      </c>
      <c r="O829" s="5">
        <f t="shared" si="4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8"/>
        <v>69</v>
      </c>
      <c r="G830" s="5" t="s">
        <v>14</v>
      </c>
      <c r="H830">
        <v>70</v>
      </c>
      <c r="I830" s="6">
        <f t="shared" si="39"/>
        <v>69.5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40"/>
        <v>43340.208333333328</v>
      </c>
      <c r="O830" s="5">
        <f t="shared" si="4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8"/>
        <v>51.34375</v>
      </c>
      <c r="G831" s="5" t="s">
        <v>14</v>
      </c>
      <c r="H831">
        <v>154</v>
      </c>
      <c r="I831" s="6">
        <f t="shared" si="39"/>
        <v>102.671875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40"/>
        <v>42164.208333333328</v>
      </c>
      <c r="O831" s="5">
        <f t="shared" si="4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8"/>
        <v>1.1710526315789473</v>
      </c>
      <c r="G832" s="5" t="s">
        <v>14</v>
      </c>
      <c r="H832">
        <v>22</v>
      </c>
      <c r="I832" s="6">
        <f t="shared" si="39"/>
        <v>11.585526315789474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40"/>
        <v>43103.25</v>
      </c>
      <c r="O832" s="5">
        <f t="shared" si="4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8"/>
        <v>108.97734294541709</v>
      </c>
      <c r="G833" s="5" t="s">
        <v>20</v>
      </c>
      <c r="H833">
        <v>4233</v>
      </c>
      <c r="I833" s="6">
        <f t="shared" si="39"/>
        <v>2170.9886714727086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40"/>
        <v>40994.208333333336</v>
      </c>
      <c r="O833" s="5">
        <f t="shared" si="4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ref="F834:F897" si="41">SUM((E834/D834)*100)</f>
        <v>315.17592592592592</v>
      </c>
      <c r="G834" s="5" t="s">
        <v>20</v>
      </c>
      <c r="H834">
        <v>1297</v>
      </c>
      <c r="I834" s="6">
        <f t="shared" ref="I834:I897" si="42">AVERAGE(H834,F834)</f>
        <v>806.08796296296293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40"/>
        <v>42299.208333333328</v>
      </c>
      <c r="O834" s="5">
        <f t="shared" si="4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41"/>
        <v>157.69117647058823</v>
      </c>
      <c r="G835" s="5" t="s">
        <v>20</v>
      </c>
      <c r="H835">
        <v>165</v>
      </c>
      <c r="I835" s="6">
        <f t="shared" si="42"/>
        <v>161.34558823529412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43">((L835/60)/60)/24+DATE(1970,1,1)</f>
        <v>40588.25</v>
      </c>
      <c r="O835" s="5">
        <f t="shared" ref="O835:O898" si="44">((M835/60)/60)/24+DATE(1970,1,1)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41"/>
        <v>153.8082191780822</v>
      </c>
      <c r="G836" s="5" t="s">
        <v>20</v>
      </c>
      <c r="H836">
        <v>119</v>
      </c>
      <c r="I836" s="6">
        <f t="shared" si="42"/>
        <v>136.4041095890411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43"/>
        <v>41448.208333333336</v>
      </c>
      <c r="O836" s="5">
        <f t="shared" si="4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41"/>
        <v>89.738979118329468</v>
      </c>
      <c r="G837" s="5" t="s">
        <v>14</v>
      </c>
      <c r="H837">
        <v>1758</v>
      </c>
      <c r="I837" s="6">
        <f t="shared" si="42"/>
        <v>923.86948955916478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43"/>
        <v>42063.25</v>
      </c>
      <c r="O837" s="5">
        <f t="shared" si="4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1"/>
        <v>75.135802469135797</v>
      </c>
      <c r="G838" s="5" t="s">
        <v>14</v>
      </c>
      <c r="H838">
        <v>94</v>
      </c>
      <c r="I838" s="6">
        <f t="shared" si="42"/>
        <v>84.567901234567898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43"/>
        <v>40214.25</v>
      </c>
      <c r="O838" s="5">
        <f t="shared" si="4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1"/>
        <v>852.88135593220341</v>
      </c>
      <c r="G839" s="5" t="s">
        <v>20</v>
      </c>
      <c r="H839">
        <v>1797</v>
      </c>
      <c r="I839" s="6">
        <f t="shared" si="42"/>
        <v>1324.9406779661017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43"/>
        <v>40629.208333333336</v>
      </c>
      <c r="O839" s="5">
        <f t="shared" si="4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1"/>
        <v>138.90625</v>
      </c>
      <c r="G840" s="5" t="s">
        <v>20</v>
      </c>
      <c r="H840">
        <v>261</v>
      </c>
      <c r="I840" s="6">
        <f t="shared" si="42"/>
        <v>199.953125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43"/>
        <v>43370.208333333328</v>
      </c>
      <c r="O840" s="5">
        <f t="shared" si="4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1"/>
        <v>190.18181818181819</v>
      </c>
      <c r="G841" s="5" t="s">
        <v>20</v>
      </c>
      <c r="H841">
        <v>157</v>
      </c>
      <c r="I841" s="6">
        <f t="shared" si="42"/>
        <v>173.59090909090909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43"/>
        <v>41715.208333333336</v>
      </c>
      <c r="O841" s="5">
        <f t="shared" si="4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1"/>
        <v>100.24333619948409</v>
      </c>
      <c r="G842" s="5" t="s">
        <v>20</v>
      </c>
      <c r="H842">
        <v>3533</v>
      </c>
      <c r="I842" s="6">
        <f t="shared" si="42"/>
        <v>1816.621668099742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43"/>
        <v>41836.208333333336</v>
      </c>
      <c r="O842" s="5">
        <f t="shared" si="4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1"/>
        <v>142.75824175824175</v>
      </c>
      <c r="G843" s="5" t="s">
        <v>20</v>
      </c>
      <c r="H843">
        <v>155</v>
      </c>
      <c r="I843" s="6">
        <f t="shared" si="42"/>
        <v>148.87912087912088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43"/>
        <v>42419.25</v>
      </c>
      <c r="O843" s="5">
        <f t="shared" si="4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1"/>
        <v>563.13333333333333</v>
      </c>
      <c r="G844" s="5" t="s">
        <v>20</v>
      </c>
      <c r="H844">
        <v>132</v>
      </c>
      <c r="I844" s="6">
        <f t="shared" si="42"/>
        <v>347.56666666666666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43"/>
        <v>43266.208333333328</v>
      </c>
      <c r="O844" s="5">
        <f t="shared" si="4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1"/>
        <v>30.715909090909086</v>
      </c>
      <c r="G845" s="5" t="s">
        <v>14</v>
      </c>
      <c r="H845">
        <v>33</v>
      </c>
      <c r="I845" s="6">
        <f t="shared" si="42"/>
        <v>31.857954545454543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43"/>
        <v>43338.208333333328</v>
      </c>
      <c r="O845" s="5">
        <f t="shared" si="4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1"/>
        <v>99.39772727272728</v>
      </c>
      <c r="G846" s="5" t="s">
        <v>74</v>
      </c>
      <c r="H846">
        <v>94</v>
      </c>
      <c r="I846" s="6">
        <f t="shared" si="42"/>
        <v>96.69886363636364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43"/>
        <v>40930.25</v>
      </c>
      <c r="O846" s="5">
        <f t="shared" si="4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1"/>
        <v>197.54935622317598</v>
      </c>
      <c r="G847" s="5" t="s">
        <v>20</v>
      </c>
      <c r="H847">
        <v>1354</v>
      </c>
      <c r="I847" s="6">
        <f t="shared" si="42"/>
        <v>775.77467811158795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43"/>
        <v>43235.208333333328</v>
      </c>
      <c r="O847" s="5">
        <f t="shared" si="4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1"/>
        <v>508.5</v>
      </c>
      <c r="G848" s="5" t="s">
        <v>20</v>
      </c>
      <c r="H848">
        <v>48</v>
      </c>
      <c r="I848" s="6">
        <f t="shared" si="42"/>
        <v>278.25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43"/>
        <v>43302.208333333328</v>
      </c>
      <c r="O848" s="5">
        <f t="shared" si="4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1"/>
        <v>237.74468085106383</v>
      </c>
      <c r="G849" s="5" t="s">
        <v>20</v>
      </c>
      <c r="H849">
        <v>110</v>
      </c>
      <c r="I849" s="6">
        <f t="shared" si="42"/>
        <v>173.87234042553192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43"/>
        <v>43107.25</v>
      </c>
      <c r="O849" s="5">
        <f t="shared" si="4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1"/>
        <v>338.46875</v>
      </c>
      <c r="G850" s="5" t="s">
        <v>20</v>
      </c>
      <c r="H850">
        <v>172</v>
      </c>
      <c r="I850" s="6">
        <f t="shared" si="42"/>
        <v>255.234375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43"/>
        <v>40341.208333333336</v>
      </c>
      <c r="O850" s="5">
        <f t="shared" si="4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1"/>
        <v>133.08955223880596</v>
      </c>
      <c r="G851" s="5" t="s">
        <v>20</v>
      </c>
      <c r="H851">
        <v>307</v>
      </c>
      <c r="I851" s="6">
        <f t="shared" si="42"/>
        <v>220.04477611940297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43"/>
        <v>40948.25</v>
      </c>
      <c r="O851" s="5">
        <f t="shared" si="4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1"/>
        <v>1</v>
      </c>
      <c r="G852" s="5" t="s">
        <v>14</v>
      </c>
      <c r="H852">
        <v>1</v>
      </c>
      <c r="I852" s="6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43"/>
        <v>40866.25</v>
      </c>
      <c r="O852" s="5">
        <f t="shared" si="4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1"/>
        <v>207.79999999999998</v>
      </c>
      <c r="G853" s="5" t="s">
        <v>20</v>
      </c>
      <c r="H853">
        <v>160</v>
      </c>
      <c r="I853" s="6">
        <f t="shared" si="42"/>
        <v>183.89999999999998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43"/>
        <v>41031.208333333336</v>
      </c>
      <c r="O853" s="5">
        <f t="shared" si="4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1"/>
        <v>51.122448979591837</v>
      </c>
      <c r="G854" s="5" t="s">
        <v>14</v>
      </c>
      <c r="H854">
        <v>31</v>
      </c>
      <c r="I854" s="6">
        <f t="shared" si="42"/>
        <v>41.061224489795919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43"/>
        <v>40740.208333333336</v>
      </c>
      <c r="O854" s="5">
        <f t="shared" si="4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1"/>
        <v>652.05847953216369</v>
      </c>
      <c r="G855" s="5" t="s">
        <v>20</v>
      </c>
      <c r="H855">
        <v>1467</v>
      </c>
      <c r="I855" s="6">
        <f t="shared" si="42"/>
        <v>1059.5292397660819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43"/>
        <v>40714.208333333336</v>
      </c>
      <c r="O855" s="5">
        <f t="shared" si="4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1"/>
        <v>113.63099415204678</v>
      </c>
      <c r="G856" s="5" t="s">
        <v>20</v>
      </c>
      <c r="H856">
        <v>2662</v>
      </c>
      <c r="I856" s="6">
        <f t="shared" si="42"/>
        <v>1387.8154970760233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43"/>
        <v>43787.25</v>
      </c>
      <c r="O856" s="5">
        <f t="shared" si="4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1"/>
        <v>102.37606837606839</v>
      </c>
      <c r="G857" s="5" t="s">
        <v>20</v>
      </c>
      <c r="H857">
        <v>452</v>
      </c>
      <c r="I857" s="6">
        <f t="shared" si="42"/>
        <v>277.18803418803418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43"/>
        <v>40712.208333333336</v>
      </c>
      <c r="O857" s="5">
        <f t="shared" si="4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1"/>
        <v>356.58333333333331</v>
      </c>
      <c r="G858" s="5" t="s">
        <v>20</v>
      </c>
      <c r="H858">
        <v>158</v>
      </c>
      <c r="I858" s="6">
        <f t="shared" si="42"/>
        <v>257.29166666666663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43"/>
        <v>41023.208333333336</v>
      </c>
      <c r="O858" s="5">
        <f t="shared" si="4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1"/>
        <v>139.86792452830187</v>
      </c>
      <c r="G859" s="5" t="s">
        <v>20</v>
      </c>
      <c r="H859">
        <v>225</v>
      </c>
      <c r="I859" s="6">
        <f t="shared" si="42"/>
        <v>182.43396226415092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43"/>
        <v>40944.25</v>
      </c>
      <c r="O859" s="5">
        <f t="shared" si="4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1"/>
        <v>69.45</v>
      </c>
      <c r="G860" s="5" t="s">
        <v>14</v>
      </c>
      <c r="H860">
        <v>35</v>
      </c>
      <c r="I860" s="6">
        <f t="shared" si="42"/>
        <v>52.225000000000001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43"/>
        <v>43211.208333333328</v>
      </c>
      <c r="O860" s="5">
        <f t="shared" si="4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1"/>
        <v>35.534246575342465</v>
      </c>
      <c r="G861" s="5" t="s">
        <v>14</v>
      </c>
      <c r="H861">
        <v>63</v>
      </c>
      <c r="I861" s="6">
        <f t="shared" si="42"/>
        <v>49.267123287671232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43"/>
        <v>41334.25</v>
      </c>
      <c r="O861" s="5">
        <f t="shared" si="4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1"/>
        <v>251.65</v>
      </c>
      <c r="G862" s="5" t="s">
        <v>20</v>
      </c>
      <c r="H862">
        <v>65</v>
      </c>
      <c r="I862" s="6">
        <f t="shared" si="42"/>
        <v>158.32499999999999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43"/>
        <v>43515.25</v>
      </c>
      <c r="O862" s="5">
        <f t="shared" si="4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1"/>
        <v>105.87500000000001</v>
      </c>
      <c r="G863" s="5" t="s">
        <v>20</v>
      </c>
      <c r="H863">
        <v>163</v>
      </c>
      <c r="I863" s="6">
        <f t="shared" si="42"/>
        <v>134.4375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43"/>
        <v>40258.208333333336</v>
      </c>
      <c r="O863" s="5">
        <f t="shared" si="4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1"/>
        <v>187.42857142857144</v>
      </c>
      <c r="G864" s="5" t="s">
        <v>20</v>
      </c>
      <c r="H864">
        <v>85</v>
      </c>
      <c r="I864" s="6">
        <f t="shared" si="42"/>
        <v>136.21428571428572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43"/>
        <v>40756.208333333336</v>
      </c>
      <c r="O864" s="5">
        <f t="shared" si="4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1"/>
        <v>386.78571428571428</v>
      </c>
      <c r="G865" s="5" t="s">
        <v>20</v>
      </c>
      <c r="H865">
        <v>217</v>
      </c>
      <c r="I865" s="6">
        <f t="shared" si="42"/>
        <v>301.89285714285711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43"/>
        <v>42172.208333333328</v>
      </c>
      <c r="O865" s="5">
        <f t="shared" si="4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1"/>
        <v>347.07142857142856</v>
      </c>
      <c r="G866" s="5" t="s">
        <v>20</v>
      </c>
      <c r="H866">
        <v>150</v>
      </c>
      <c r="I866" s="6">
        <f t="shared" si="42"/>
        <v>248.53571428571428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43"/>
        <v>42601.208333333328</v>
      </c>
      <c r="O866" s="5">
        <f t="shared" si="4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1"/>
        <v>185.82098765432099</v>
      </c>
      <c r="G867" s="5" t="s">
        <v>20</v>
      </c>
      <c r="H867">
        <v>3272</v>
      </c>
      <c r="I867" s="6">
        <f t="shared" si="42"/>
        <v>1728.9104938271605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43"/>
        <v>41897.208333333336</v>
      </c>
      <c r="O867" s="5">
        <f t="shared" si="4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1"/>
        <v>43.241247264770237</v>
      </c>
      <c r="G868" s="5" t="s">
        <v>74</v>
      </c>
      <c r="H868">
        <v>898</v>
      </c>
      <c r="I868" s="6">
        <f t="shared" si="42"/>
        <v>470.6206236323851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43"/>
        <v>40671.208333333336</v>
      </c>
      <c r="O868" s="5">
        <f t="shared" si="4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1"/>
        <v>162.4375</v>
      </c>
      <c r="G869" s="5" t="s">
        <v>20</v>
      </c>
      <c r="H869">
        <v>300</v>
      </c>
      <c r="I869" s="6">
        <f t="shared" si="42"/>
        <v>231.21875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43"/>
        <v>43382.208333333328</v>
      </c>
      <c r="O869" s="5">
        <f t="shared" si="4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1"/>
        <v>184.84285714285716</v>
      </c>
      <c r="G870" s="5" t="s">
        <v>20</v>
      </c>
      <c r="H870">
        <v>126</v>
      </c>
      <c r="I870" s="6">
        <f t="shared" si="42"/>
        <v>155.42142857142858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43"/>
        <v>41559.208333333336</v>
      </c>
      <c r="O870" s="5">
        <f t="shared" si="4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1"/>
        <v>23.703520691785052</v>
      </c>
      <c r="G871" s="5" t="s">
        <v>14</v>
      </c>
      <c r="H871">
        <v>526</v>
      </c>
      <c r="I871" s="6">
        <f t="shared" si="42"/>
        <v>274.8517603458925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43"/>
        <v>40350.208333333336</v>
      </c>
      <c r="O871" s="5">
        <f t="shared" si="4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1"/>
        <v>89.870129870129873</v>
      </c>
      <c r="G872" s="5" t="s">
        <v>14</v>
      </c>
      <c r="H872">
        <v>121</v>
      </c>
      <c r="I872" s="6">
        <f t="shared" si="42"/>
        <v>105.43506493506493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43"/>
        <v>42240.208333333328</v>
      </c>
      <c r="O872" s="5">
        <f t="shared" si="4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1"/>
        <v>272.6041958041958</v>
      </c>
      <c r="G873" s="5" t="s">
        <v>20</v>
      </c>
      <c r="H873">
        <v>2320</v>
      </c>
      <c r="I873" s="6">
        <f t="shared" si="42"/>
        <v>1296.302097902098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43"/>
        <v>43040.208333333328</v>
      </c>
      <c r="O873" s="5">
        <f t="shared" si="4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1"/>
        <v>170.04255319148936</v>
      </c>
      <c r="G874" s="5" t="s">
        <v>20</v>
      </c>
      <c r="H874">
        <v>81</v>
      </c>
      <c r="I874" s="6">
        <f t="shared" si="42"/>
        <v>125.52127659574468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43"/>
        <v>43346.208333333328</v>
      </c>
      <c r="O874" s="5">
        <f t="shared" si="4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1"/>
        <v>188.28503562945369</v>
      </c>
      <c r="G875" s="5" t="s">
        <v>20</v>
      </c>
      <c r="H875">
        <v>1887</v>
      </c>
      <c r="I875" s="6">
        <f t="shared" si="42"/>
        <v>1037.6425178147269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43"/>
        <v>41647.25</v>
      </c>
      <c r="O875" s="5">
        <f t="shared" si="4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1"/>
        <v>346.93532338308455</v>
      </c>
      <c r="G876" s="5" t="s">
        <v>20</v>
      </c>
      <c r="H876">
        <v>4358</v>
      </c>
      <c r="I876" s="6">
        <f t="shared" si="42"/>
        <v>2352.4676616915422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43"/>
        <v>40291.208333333336</v>
      </c>
      <c r="O876" s="5">
        <f t="shared" si="4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1"/>
        <v>69.177215189873422</v>
      </c>
      <c r="G877" s="5" t="s">
        <v>14</v>
      </c>
      <c r="H877">
        <v>67</v>
      </c>
      <c r="I877" s="6">
        <f t="shared" si="42"/>
        <v>68.088607594936718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43"/>
        <v>40556.25</v>
      </c>
      <c r="O877" s="5">
        <f t="shared" si="4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1"/>
        <v>25.433734939759034</v>
      </c>
      <c r="G878" s="5" t="s">
        <v>14</v>
      </c>
      <c r="H878">
        <v>57</v>
      </c>
      <c r="I878" s="6">
        <f t="shared" si="42"/>
        <v>41.216867469879517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43"/>
        <v>43624.208333333328</v>
      </c>
      <c r="O878" s="5">
        <f t="shared" si="4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1"/>
        <v>77.400977995110026</v>
      </c>
      <c r="G879" s="5" t="s">
        <v>14</v>
      </c>
      <c r="H879">
        <v>1229</v>
      </c>
      <c r="I879" s="6">
        <f t="shared" si="42"/>
        <v>653.200488997555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43"/>
        <v>42577.208333333328</v>
      </c>
      <c r="O879" s="5">
        <f t="shared" si="4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1"/>
        <v>37.481481481481481</v>
      </c>
      <c r="G880" s="5" t="s">
        <v>14</v>
      </c>
      <c r="H880">
        <v>12</v>
      </c>
      <c r="I880" s="6">
        <f t="shared" si="42"/>
        <v>24.74074074074074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43"/>
        <v>43845.25</v>
      </c>
      <c r="O880" s="5">
        <f t="shared" si="4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1"/>
        <v>543.79999999999995</v>
      </c>
      <c r="G881" s="5" t="s">
        <v>20</v>
      </c>
      <c r="H881">
        <v>53</v>
      </c>
      <c r="I881" s="6">
        <f t="shared" si="42"/>
        <v>298.39999999999998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43"/>
        <v>42788.25</v>
      </c>
      <c r="O881" s="5">
        <f t="shared" si="4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1"/>
        <v>228.52189349112427</v>
      </c>
      <c r="G882" s="5" t="s">
        <v>20</v>
      </c>
      <c r="H882">
        <v>2414</v>
      </c>
      <c r="I882" s="6">
        <f t="shared" si="42"/>
        <v>1321.2609467455623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43"/>
        <v>43667.208333333328</v>
      </c>
      <c r="O882" s="5">
        <f t="shared" si="4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1"/>
        <v>38.948339483394832</v>
      </c>
      <c r="G883" s="5" t="s">
        <v>14</v>
      </c>
      <c r="H883">
        <v>452</v>
      </c>
      <c r="I883" s="6">
        <f t="shared" si="42"/>
        <v>245.47416974169741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43"/>
        <v>42194.208333333328</v>
      </c>
      <c r="O883" s="5">
        <f t="shared" si="4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1"/>
        <v>370</v>
      </c>
      <c r="G884" s="5" t="s">
        <v>20</v>
      </c>
      <c r="H884">
        <v>80</v>
      </c>
      <c r="I884" s="6">
        <f t="shared" si="42"/>
        <v>225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43"/>
        <v>42025.25</v>
      </c>
      <c r="O884" s="5">
        <f t="shared" si="4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1"/>
        <v>237.91176470588232</v>
      </c>
      <c r="G885" s="5" t="s">
        <v>20</v>
      </c>
      <c r="H885">
        <v>193</v>
      </c>
      <c r="I885" s="6">
        <f t="shared" si="42"/>
        <v>215.45588235294116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43"/>
        <v>40323.208333333336</v>
      </c>
      <c r="O885" s="5">
        <f t="shared" si="4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1"/>
        <v>64.036299765807954</v>
      </c>
      <c r="G886" s="5" t="s">
        <v>14</v>
      </c>
      <c r="H886">
        <v>1886</v>
      </c>
      <c r="I886" s="6">
        <f t="shared" si="42"/>
        <v>975.01814988290403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43"/>
        <v>41763.208333333336</v>
      </c>
      <c r="O886" s="5">
        <f t="shared" si="4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1"/>
        <v>118.27777777777777</v>
      </c>
      <c r="G887" s="5" t="s">
        <v>20</v>
      </c>
      <c r="H887">
        <v>52</v>
      </c>
      <c r="I887" s="6">
        <f t="shared" si="42"/>
        <v>85.138888888888886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43"/>
        <v>40335.208333333336</v>
      </c>
      <c r="O887" s="5">
        <f t="shared" si="4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1"/>
        <v>84.824037184594957</v>
      </c>
      <c r="G888" s="5" t="s">
        <v>14</v>
      </c>
      <c r="H888">
        <v>1825</v>
      </c>
      <c r="I888" s="6">
        <f t="shared" si="42"/>
        <v>954.9120185922975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43"/>
        <v>40416.208333333336</v>
      </c>
      <c r="O888" s="5">
        <f t="shared" si="4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1"/>
        <v>29.346153846153843</v>
      </c>
      <c r="G889" s="5" t="s">
        <v>14</v>
      </c>
      <c r="H889">
        <v>31</v>
      </c>
      <c r="I889" s="6">
        <f t="shared" si="42"/>
        <v>30.17307692307692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43"/>
        <v>42202.208333333328</v>
      </c>
      <c r="O889" s="5">
        <f t="shared" si="4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1"/>
        <v>209.89655172413794</v>
      </c>
      <c r="G890" s="5" t="s">
        <v>20</v>
      </c>
      <c r="H890">
        <v>290</v>
      </c>
      <c r="I890" s="6">
        <f t="shared" si="42"/>
        <v>249.94827586206895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43"/>
        <v>42836.208333333328</v>
      </c>
      <c r="O890" s="5">
        <f t="shared" si="4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1"/>
        <v>169.78571428571431</v>
      </c>
      <c r="G891" s="5" t="s">
        <v>20</v>
      </c>
      <c r="H891">
        <v>122</v>
      </c>
      <c r="I891" s="6">
        <f t="shared" si="42"/>
        <v>145.89285714285717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43"/>
        <v>41710.208333333336</v>
      </c>
      <c r="O891" s="5">
        <f t="shared" si="4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1"/>
        <v>115.95907738095239</v>
      </c>
      <c r="G892" s="5" t="s">
        <v>20</v>
      </c>
      <c r="H892">
        <v>1470</v>
      </c>
      <c r="I892" s="6">
        <f t="shared" si="42"/>
        <v>792.97953869047615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43"/>
        <v>43640.208333333328</v>
      </c>
      <c r="O892" s="5">
        <f t="shared" si="4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1"/>
        <v>258.59999999999997</v>
      </c>
      <c r="G893" s="5" t="s">
        <v>20</v>
      </c>
      <c r="H893">
        <v>165</v>
      </c>
      <c r="I893" s="6">
        <f t="shared" si="42"/>
        <v>211.79999999999998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43"/>
        <v>40880.25</v>
      </c>
      <c r="O893" s="5">
        <f t="shared" si="4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1"/>
        <v>230.58333333333331</v>
      </c>
      <c r="G894" s="5" t="s">
        <v>20</v>
      </c>
      <c r="H894">
        <v>182</v>
      </c>
      <c r="I894" s="6">
        <f t="shared" si="42"/>
        <v>206.29166666666666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43"/>
        <v>40319.208333333336</v>
      </c>
      <c r="O894" s="5">
        <f t="shared" si="4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1"/>
        <v>128.21428571428572</v>
      </c>
      <c r="G895" s="5" t="s">
        <v>20</v>
      </c>
      <c r="H895">
        <v>199</v>
      </c>
      <c r="I895" s="6">
        <f t="shared" si="42"/>
        <v>163.60714285714286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43"/>
        <v>42170.208333333328</v>
      </c>
      <c r="O895" s="5">
        <f t="shared" si="4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41"/>
        <v>188.70588235294116</v>
      </c>
      <c r="G896" s="5" t="s">
        <v>20</v>
      </c>
      <c r="H896">
        <v>56</v>
      </c>
      <c r="I896" s="6">
        <f t="shared" si="42"/>
        <v>122.35294117647058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43"/>
        <v>41466.208333333336</v>
      </c>
      <c r="O896" s="5">
        <f t="shared" si="4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1"/>
        <v>6.9511889862327907</v>
      </c>
      <c r="G897" s="5" t="s">
        <v>14</v>
      </c>
      <c r="H897">
        <v>107</v>
      </c>
      <c r="I897" s="6">
        <f t="shared" si="42"/>
        <v>56.975594493116397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43"/>
        <v>43134.25</v>
      </c>
      <c r="O897" s="5">
        <f t="shared" si="4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ref="F898:F961" si="45">SUM((E898/D898)*100)</f>
        <v>774.43434343434342</v>
      </c>
      <c r="G898" s="5" t="s">
        <v>20</v>
      </c>
      <c r="H898">
        <v>1460</v>
      </c>
      <c r="I898" s="6">
        <f t="shared" ref="I898:I961" si="46">AVERAGE(H898,F898)</f>
        <v>1117.2171717171718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43"/>
        <v>40738.208333333336</v>
      </c>
      <c r="O898" s="5">
        <f t="shared" si="4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45"/>
        <v>27.693181818181817</v>
      </c>
      <c r="G899" s="5" t="s">
        <v>14</v>
      </c>
      <c r="H899">
        <v>27</v>
      </c>
      <c r="I899" s="6">
        <f t="shared" si="46"/>
        <v>27.346590909090907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O962" si="47">((L899/60)/60)/24+DATE(1970,1,1)</f>
        <v>43583.208333333328</v>
      </c>
      <c r="O899" s="5">
        <f t="shared" si="47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45"/>
        <v>52.479620323841424</v>
      </c>
      <c r="G900" s="5" t="s">
        <v>14</v>
      </c>
      <c r="H900">
        <v>1221</v>
      </c>
      <c r="I900" s="6">
        <f t="shared" si="46"/>
        <v>636.73981016192067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47"/>
        <v>43815.25</v>
      </c>
      <c r="O900" s="5">
        <f t="shared" si="4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5"/>
        <v>407.09677419354841</v>
      </c>
      <c r="G901" s="5" t="s">
        <v>20</v>
      </c>
      <c r="H901">
        <v>123</v>
      </c>
      <c r="I901" s="6">
        <f t="shared" si="46"/>
        <v>265.04838709677421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47"/>
        <v>41554.208333333336</v>
      </c>
      <c r="O901" s="5">
        <f t="shared" si="4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5"/>
        <v>2</v>
      </c>
      <c r="G902" s="5" t="s">
        <v>14</v>
      </c>
      <c r="H902">
        <v>1</v>
      </c>
      <c r="I902" s="6">
        <f t="shared" si="46"/>
        <v>1.5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47"/>
        <v>41901.208333333336</v>
      </c>
      <c r="O902" s="5">
        <f t="shared" si="4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5"/>
        <v>156.17857142857144</v>
      </c>
      <c r="G903" s="5" t="s">
        <v>20</v>
      </c>
      <c r="H903">
        <v>159</v>
      </c>
      <c r="I903" s="6">
        <f t="shared" si="46"/>
        <v>157.58928571428572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47"/>
        <v>43298.208333333328</v>
      </c>
      <c r="O903" s="5">
        <f t="shared" si="4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5"/>
        <v>252.42857142857144</v>
      </c>
      <c r="G904" s="5" t="s">
        <v>20</v>
      </c>
      <c r="H904">
        <v>110</v>
      </c>
      <c r="I904" s="6">
        <f t="shared" si="46"/>
        <v>181.21428571428572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47"/>
        <v>42399.25</v>
      </c>
      <c r="O904" s="5">
        <f t="shared" si="4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5"/>
        <v>1.729268292682927</v>
      </c>
      <c r="G905" s="5" t="s">
        <v>47</v>
      </c>
      <c r="H905">
        <v>14</v>
      </c>
      <c r="I905" s="6">
        <f t="shared" si="46"/>
        <v>7.864634146341464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47"/>
        <v>41034.208333333336</v>
      </c>
      <c r="O905" s="5">
        <f t="shared" si="4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5"/>
        <v>12.230769230769232</v>
      </c>
      <c r="G906" s="5" t="s">
        <v>14</v>
      </c>
      <c r="H906">
        <v>16</v>
      </c>
      <c r="I906" s="6">
        <f t="shared" si="46"/>
        <v>14.115384615384617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47"/>
        <v>41186.208333333336</v>
      </c>
      <c r="O906" s="5">
        <f t="shared" si="4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5"/>
        <v>163.98734177215189</v>
      </c>
      <c r="G907" s="5" t="s">
        <v>20</v>
      </c>
      <c r="H907">
        <v>236</v>
      </c>
      <c r="I907" s="6">
        <f t="shared" si="46"/>
        <v>199.99367088607596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47"/>
        <v>41536.208333333336</v>
      </c>
      <c r="O907" s="5">
        <f t="shared" si="4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5"/>
        <v>162.98181818181817</v>
      </c>
      <c r="G908" s="5" t="s">
        <v>20</v>
      </c>
      <c r="H908">
        <v>191</v>
      </c>
      <c r="I908" s="6">
        <f t="shared" si="46"/>
        <v>176.9909090909091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47"/>
        <v>42868.208333333328</v>
      </c>
      <c r="O908" s="5">
        <f t="shared" si="4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5"/>
        <v>20.252747252747252</v>
      </c>
      <c r="G909" s="5" t="s">
        <v>14</v>
      </c>
      <c r="H909">
        <v>41</v>
      </c>
      <c r="I909" s="6">
        <f t="shared" si="46"/>
        <v>30.626373626373628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47"/>
        <v>40660.208333333336</v>
      </c>
      <c r="O909" s="5">
        <f t="shared" si="4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5"/>
        <v>319.24083769633506</v>
      </c>
      <c r="G910" s="5" t="s">
        <v>20</v>
      </c>
      <c r="H910">
        <v>3934</v>
      </c>
      <c r="I910" s="6">
        <f t="shared" si="46"/>
        <v>2126.6204188481674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47"/>
        <v>41031.208333333336</v>
      </c>
      <c r="O910" s="5">
        <f t="shared" si="4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5"/>
        <v>478.94444444444446</v>
      </c>
      <c r="G911" s="5" t="s">
        <v>20</v>
      </c>
      <c r="H911">
        <v>80</v>
      </c>
      <c r="I911" s="6">
        <f t="shared" si="46"/>
        <v>279.47222222222223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47"/>
        <v>43255.208333333328</v>
      </c>
      <c r="O911" s="5">
        <f t="shared" si="4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5"/>
        <v>19.556634304207122</v>
      </c>
      <c r="G912" s="5" t="s">
        <v>74</v>
      </c>
      <c r="H912">
        <v>296</v>
      </c>
      <c r="I912" s="6">
        <f t="shared" si="46"/>
        <v>157.77831715210357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47"/>
        <v>42026.25</v>
      </c>
      <c r="O912" s="5">
        <f t="shared" si="4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5"/>
        <v>198.94827586206895</v>
      </c>
      <c r="G913" s="5" t="s">
        <v>20</v>
      </c>
      <c r="H913">
        <v>462</v>
      </c>
      <c r="I913" s="6">
        <f t="shared" si="46"/>
        <v>330.47413793103448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47"/>
        <v>43717.208333333328</v>
      </c>
      <c r="O913" s="5">
        <f t="shared" si="4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5"/>
        <v>795</v>
      </c>
      <c r="G914" s="5" t="s">
        <v>20</v>
      </c>
      <c r="H914">
        <v>179</v>
      </c>
      <c r="I914" s="6">
        <f t="shared" si="46"/>
        <v>487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47"/>
        <v>41157.208333333336</v>
      </c>
      <c r="O914" s="5">
        <f t="shared" si="4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5"/>
        <v>50.621082621082621</v>
      </c>
      <c r="G915" s="5" t="s">
        <v>14</v>
      </c>
      <c r="H915">
        <v>523</v>
      </c>
      <c r="I915" s="6">
        <f t="shared" si="46"/>
        <v>286.81054131054134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47"/>
        <v>43597.208333333328</v>
      </c>
      <c r="O915" s="5">
        <f t="shared" si="4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5"/>
        <v>57.4375</v>
      </c>
      <c r="G916" s="5" t="s">
        <v>14</v>
      </c>
      <c r="H916">
        <v>141</v>
      </c>
      <c r="I916" s="6">
        <f t="shared" si="46"/>
        <v>99.21875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47"/>
        <v>41490.208333333336</v>
      </c>
      <c r="O916" s="5">
        <f t="shared" si="4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5"/>
        <v>155.62827640984909</v>
      </c>
      <c r="G917" s="5" t="s">
        <v>20</v>
      </c>
      <c r="H917">
        <v>1866</v>
      </c>
      <c r="I917" s="6">
        <f t="shared" si="46"/>
        <v>1010.8141382049246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47"/>
        <v>42976.208333333328</v>
      </c>
      <c r="O917" s="5">
        <f t="shared" si="4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5"/>
        <v>36.297297297297298</v>
      </c>
      <c r="G918" s="5" t="s">
        <v>14</v>
      </c>
      <c r="H918">
        <v>52</v>
      </c>
      <c r="I918" s="6">
        <f t="shared" si="46"/>
        <v>44.148648648648646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47"/>
        <v>41991.25</v>
      </c>
      <c r="O918" s="5">
        <f t="shared" si="4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5"/>
        <v>58.25</v>
      </c>
      <c r="G919" s="5" t="s">
        <v>47</v>
      </c>
      <c r="H919">
        <v>27</v>
      </c>
      <c r="I919" s="6">
        <f t="shared" si="46"/>
        <v>42.625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47"/>
        <v>40722.208333333336</v>
      </c>
      <c r="O919" s="5">
        <f t="shared" si="4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5"/>
        <v>237.39473684210526</v>
      </c>
      <c r="G920" s="5" t="s">
        <v>20</v>
      </c>
      <c r="H920">
        <v>156</v>
      </c>
      <c r="I920" s="6">
        <f t="shared" si="46"/>
        <v>196.69736842105263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47"/>
        <v>41117.208333333336</v>
      </c>
      <c r="O920" s="5">
        <f t="shared" si="4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5"/>
        <v>58.75</v>
      </c>
      <c r="G921" s="5" t="s">
        <v>14</v>
      </c>
      <c r="H921">
        <v>225</v>
      </c>
      <c r="I921" s="6">
        <f t="shared" si="46"/>
        <v>141.875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47"/>
        <v>43022.208333333328</v>
      </c>
      <c r="O921" s="5">
        <f t="shared" si="4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5"/>
        <v>182.56603773584905</v>
      </c>
      <c r="G922" s="5" t="s">
        <v>20</v>
      </c>
      <c r="H922">
        <v>255</v>
      </c>
      <c r="I922" s="6">
        <f t="shared" si="46"/>
        <v>218.78301886792451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47"/>
        <v>43503.25</v>
      </c>
      <c r="O922" s="5">
        <f t="shared" si="4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5"/>
        <v>0.75436408977556113</v>
      </c>
      <c r="G923" s="5" t="s">
        <v>14</v>
      </c>
      <c r="H923">
        <v>38</v>
      </c>
      <c r="I923" s="6">
        <f t="shared" si="46"/>
        <v>19.377182044887782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47"/>
        <v>40951.25</v>
      </c>
      <c r="O923" s="5">
        <f t="shared" si="4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5"/>
        <v>175.95330739299609</v>
      </c>
      <c r="G924" s="5" t="s">
        <v>20</v>
      </c>
      <c r="H924">
        <v>2261</v>
      </c>
      <c r="I924" s="6">
        <f t="shared" si="46"/>
        <v>1218.476653696498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47"/>
        <v>43443.25</v>
      </c>
      <c r="O924" s="5">
        <f t="shared" si="4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5"/>
        <v>237.88235294117646</v>
      </c>
      <c r="G925" s="5" t="s">
        <v>20</v>
      </c>
      <c r="H925">
        <v>40</v>
      </c>
      <c r="I925" s="6">
        <f t="shared" si="46"/>
        <v>138.94117647058823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47"/>
        <v>40373.208333333336</v>
      </c>
      <c r="O925" s="5">
        <f t="shared" si="4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5"/>
        <v>488.05076142131981</v>
      </c>
      <c r="G926" s="5" t="s">
        <v>20</v>
      </c>
      <c r="H926">
        <v>2289</v>
      </c>
      <c r="I926" s="6">
        <f t="shared" si="46"/>
        <v>1388.5253807106599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47"/>
        <v>43769.208333333328</v>
      </c>
      <c r="O926" s="5">
        <f t="shared" si="4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5"/>
        <v>224.06666666666669</v>
      </c>
      <c r="G927" s="5" t="s">
        <v>20</v>
      </c>
      <c r="H927">
        <v>65</v>
      </c>
      <c r="I927" s="6">
        <f t="shared" si="46"/>
        <v>144.53333333333336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47"/>
        <v>43000.208333333328</v>
      </c>
      <c r="O927" s="5">
        <f t="shared" si="4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5"/>
        <v>18.126436781609197</v>
      </c>
      <c r="G928" s="5" t="s">
        <v>14</v>
      </c>
      <c r="H928">
        <v>15</v>
      </c>
      <c r="I928" s="6">
        <f t="shared" si="46"/>
        <v>16.5632183908046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47"/>
        <v>42502.208333333328</v>
      </c>
      <c r="O928" s="5">
        <f t="shared" si="4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5"/>
        <v>45.847222222222221</v>
      </c>
      <c r="G929" s="5" t="s">
        <v>14</v>
      </c>
      <c r="H929">
        <v>37</v>
      </c>
      <c r="I929" s="6">
        <f t="shared" si="46"/>
        <v>41.423611111111114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47"/>
        <v>41102.208333333336</v>
      </c>
      <c r="O929" s="5">
        <f t="shared" si="4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5"/>
        <v>117.31541218637993</v>
      </c>
      <c r="G930" s="5" t="s">
        <v>20</v>
      </c>
      <c r="H930">
        <v>3777</v>
      </c>
      <c r="I930" s="6">
        <f t="shared" si="46"/>
        <v>1947.15770609319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47"/>
        <v>41637.25</v>
      </c>
      <c r="O930" s="5">
        <f t="shared" si="4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5"/>
        <v>217.30909090909088</v>
      </c>
      <c r="G931" s="5" t="s">
        <v>20</v>
      </c>
      <c r="H931">
        <v>184</v>
      </c>
      <c r="I931" s="6">
        <f t="shared" si="46"/>
        <v>200.65454545454543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47"/>
        <v>42858.208333333328</v>
      </c>
      <c r="O931" s="5">
        <f t="shared" si="4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5"/>
        <v>112.28571428571428</v>
      </c>
      <c r="G932" s="5" t="s">
        <v>20</v>
      </c>
      <c r="H932">
        <v>85</v>
      </c>
      <c r="I932" s="6">
        <f t="shared" si="46"/>
        <v>98.642857142857139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47"/>
        <v>42060.25</v>
      </c>
      <c r="O932" s="5">
        <f t="shared" si="4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5"/>
        <v>72.51898734177216</v>
      </c>
      <c r="G933" s="5" t="s">
        <v>14</v>
      </c>
      <c r="H933">
        <v>112</v>
      </c>
      <c r="I933" s="6">
        <f t="shared" si="46"/>
        <v>92.259493670886087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47"/>
        <v>41818.208333333336</v>
      </c>
      <c r="O933" s="5">
        <f t="shared" si="4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5"/>
        <v>212.30434782608697</v>
      </c>
      <c r="G934" s="5" t="s">
        <v>20</v>
      </c>
      <c r="H934">
        <v>144</v>
      </c>
      <c r="I934" s="6">
        <f t="shared" si="46"/>
        <v>178.1521739130435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47"/>
        <v>41709.208333333336</v>
      </c>
      <c r="O934" s="5">
        <f t="shared" si="4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5"/>
        <v>239.74657534246577</v>
      </c>
      <c r="G935" s="5" t="s">
        <v>20</v>
      </c>
      <c r="H935">
        <v>1902</v>
      </c>
      <c r="I935" s="6">
        <f t="shared" si="46"/>
        <v>1070.8732876712329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47"/>
        <v>41372.208333333336</v>
      </c>
      <c r="O935" s="5">
        <f t="shared" si="4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5"/>
        <v>181.93548387096774</v>
      </c>
      <c r="G936" s="5" t="s">
        <v>20</v>
      </c>
      <c r="H936">
        <v>105</v>
      </c>
      <c r="I936" s="6">
        <f t="shared" si="46"/>
        <v>143.46774193548387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47"/>
        <v>42422.25</v>
      </c>
      <c r="O936" s="5">
        <f t="shared" si="4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5"/>
        <v>164.13114754098362</v>
      </c>
      <c r="G937" s="5" t="s">
        <v>20</v>
      </c>
      <c r="H937">
        <v>132</v>
      </c>
      <c r="I937" s="6">
        <f t="shared" si="46"/>
        <v>148.06557377049182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47"/>
        <v>42209.208333333328</v>
      </c>
      <c r="O937" s="5">
        <f t="shared" si="4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5"/>
        <v>1.6375968992248062</v>
      </c>
      <c r="G938" s="5" t="s">
        <v>14</v>
      </c>
      <c r="H938">
        <v>21</v>
      </c>
      <c r="I938" s="6">
        <f t="shared" si="46"/>
        <v>11.318798449612403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47"/>
        <v>43668.208333333328</v>
      </c>
      <c r="O938" s="5">
        <f t="shared" si="4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5"/>
        <v>49.64385964912281</v>
      </c>
      <c r="G939" s="5" t="s">
        <v>74</v>
      </c>
      <c r="H939">
        <v>976</v>
      </c>
      <c r="I939" s="6">
        <f t="shared" si="46"/>
        <v>512.82192982456138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47"/>
        <v>42334.25</v>
      </c>
      <c r="O939" s="5">
        <f t="shared" si="4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5"/>
        <v>109.70652173913042</v>
      </c>
      <c r="G940" s="5" t="s">
        <v>20</v>
      </c>
      <c r="H940">
        <v>96</v>
      </c>
      <c r="I940" s="6">
        <f t="shared" si="46"/>
        <v>102.85326086956522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47"/>
        <v>43263.208333333328</v>
      </c>
      <c r="O940" s="5">
        <f t="shared" si="4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5"/>
        <v>49.217948717948715</v>
      </c>
      <c r="G941" s="5" t="s">
        <v>14</v>
      </c>
      <c r="H941">
        <v>67</v>
      </c>
      <c r="I941" s="6">
        <f t="shared" si="46"/>
        <v>58.108974358974358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47"/>
        <v>40670.208333333336</v>
      </c>
      <c r="O941" s="5">
        <f t="shared" si="4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5"/>
        <v>62.232323232323225</v>
      </c>
      <c r="G942" s="5" t="s">
        <v>47</v>
      </c>
      <c r="H942">
        <v>66</v>
      </c>
      <c r="I942" s="6">
        <f t="shared" si="46"/>
        <v>64.116161616161605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47"/>
        <v>41244.25</v>
      </c>
      <c r="O942" s="5">
        <f t="shared" si="4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5"/>
        <v>13.05813953488372</v>
      </c>
      <c r="G943" s="5" t="s">
        <v>14</v>
      </c>
      <c r="H943">
        <v>78</v>
      </c>
      <c r="I943" s="6">
        <f t="shared" si="46"/>
        <v>45.529069767441861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47"/>
        <v>40552.25</v>
      </c>
      <c r="O943" s="5">
        <f t="shared" si="4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5"/>
        <v>64.635416666666671</v>
      </c>
      <c r="G944" s="5" t="s">
        <v>14</v>
      </c>
      <c r="H944">
        <v>67</v>
      </c>
      <c r="I944" s="6">
        <f t="shared" si="46"/>
        <v>65.817708333333343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47"/>
        <v>40568.25</v>
      </c>
      <c r="O944" s="5">
        <f t="shared" si="4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5"/>
        <v>159.58666666666667</v>
      </c>
      <c r="G945" s="5" t="s">
        <v>20</v>
      </c>
      <c r="H945">
        <v>114</v>
      </c>
      <c r="I945" s="6">
        <f t="shared" si="46"/>
        <v>136.79333333333335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47"/>
        <v>41906.208333333336</v>
      </c>
      <c r="O945" s="5">
        <f t="shared" si="4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5"/>
        <v>81.42</v>
      </c>
      <c r="G946" s="5" t="s">
        <v>14</v>
      </c>
      <c r="H946">
        <v>263</v>
      </c>
      <c r="I946" s="6">
        <f t="shared" si="46"/>
        <v>172.21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47"/>
        <v>42776.25</v>
      </c>
      <c r="O946" s="5">
        <f t="shared" si="4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5"/>
        <v>32.444767441860463</v>
      </c>
      <c r="G947" s="5" t="s">
        <v>14</v>
      </c>
      <c r="H947">
        <v>1691</v>
      </c>
      <c r="I947" s="6">
        <f t="shared" si="46"/>
        <v>861.72238372093022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47"/>
        <v>41004.208333333336</v>
      </c>
      <c r="O947" s="5">
        <f t="shared" si="4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5"/>
        <v>9.9141184124918666</v>
      </c>
      <c r="G948" s="5" t="s">
        <v>14</v>
      </c>
      <c r="H948">
        <v>181</v>
      </c>
      <c r="I948" s="6">
        <f t="shared" si="46"/>
        <v>95.45705920624593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47"/>
        <v>40710.208333333336</v>
      </c>
      <c r="O948" s="5">
        <f t="shared" si="4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5"/>
        <v>26.694444444444443</v>
      </c>
      <c r="G949" s="5" t="s">
        <v>14</v>
      </c>
      <c r="H949">
        <v>13</v>
      </c>
      <c r="I949" s="6">
        <f t="shared" si="46"/>
        <v>19.847222222222221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47"/>
        <v>41908.208333333336</v>
      </c>
      <c r="O949" s="5">
        <f t="shared" si="4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5"/>
        <v>62.957446808510639</v>
      </c>
      <c r="G950" s="5" t="s">
        <v>74</v>
      </c>
      <c r="H950">
        <v>160</v>
      </c>
      <c r="I950" s="6">
        <f t="shared" si="46"/>
        <v>111.47872340425532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47"/>
        <v>41985.25</v>
      </c>
      <c r="O950" s="5">
        <f t="shared" si="4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5"/>
        <v>161.35593220338984</v>
      </c>
      <c r="G951" s="5" t="s">
        <v>20</v>
      </c>
      <c r="H951">
        <v>203</v>
      </c>
      <c r="I951" s="6">
        <f t="shared" si="46"/>
        <v>182.17796610169492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47"/>
        <v>42112.208333333328</v>
      </c>
      <c r="O951" s="5">
        <f t="shared" si="4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5"/>
        <v>5</v>
      </c>
      <c r="G952" s="5" t="s">
        <v>14</v>
      </c>
      <c r="H952">
        <v>1</v>
      </c>
      <c r="I952" s="6">
        <f t="shared" si="46"/>
        <v>3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47"/>
        <v>43571.208333333328</v>
      </c>
      <c r="O952" s="5">
        <f t="shared" si="4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5"/>
        <v>1096.9379310344827</v>
      </c>
      <c r="G953" s="5" t="s">
        <v>20</v>
      </c>
      <c r="H953">
        <v>1559</v>
      </c>
      <c r="I953" s="6">
        <f t="shared" si="46"/>
        <v>1327.9689655172415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47"/>
        <v>42730.25</v>
      </c>
      <c r="O953" s="5">
        <f t="shared" si="4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5"/>
        <v>70.094158075601371</v>
      </c>
      <c r="G954" s="5" t="s">
        <v>74</v>
      </c>
      <c r="H954">
        <v>2266</v>
      </c>
      <c r="I954" s="6">
        <f t="shared" si="46"/>
        <v>1168.0470790378006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47"/>
        <v>42591.208333333328</v>
      </c>
      <c r="O954" s="5">
        <f t="shared" si="4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5"/>
        <v>60</v>
      </c>
      <c r="G955" s="5" t="s">
        <v>14</v>
      </c>
      <c r="H955">
        <v>21</v>
      </c>
      <c r="I955" s="6">
        <f t="shared" si="46"/>
        <v>40.5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47"/>
        <v>42358.25</v>
      </c>
      <c r="O955" s="5">
        <f t="shared" si="4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5"/>
        <v>367.0985915492958</v>
      </c>
      <c r="G956" s="5" t="s">
        <v>20</v>
      </c>
      <c r="H956">
        <v>1548</v>
      </c>
      <c r="I956" s="6">
        <f t="shared" si="46"/>
        <v>957.54929577464793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47"/>
        <v>41174.208333333336</v>
      </c>
      <c r="O956" s="5">
        <f t="shared" si="4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5"/>
        <v>1109</v>
      </c>
      <c r="G957" s="5" t="s">
        <v>20</v>
      </c>
      <c r="H957">
        <v>80</v>
      </c>
      <c r="I957" s="6">
        <f t="shared" si="46"/>
        <v>594.5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47"/>
        <v>41238.25</v>
      </c>
      <c r="O957" s="5">
        <f t="shared" si="4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5"/>
        <v>19.028784648187631</v>
      </c>
      <c r="G958" s="5" t="s">
        <v>14</v>
      </c>
      <c r="H958">
        <v>830</v>
      </c>
      <c r="I958" s="6">
        <f t="shared" si="46"/>
        <v>424.51439232409382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47"/>
        <v>42360.25</v>
      </c>
      <c r="O958" s="5">
        <f t="shared" si="4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5"/>
        <v>126.87755102040816</v>
      </c>
      <c r="G959" s="5" t="s">
        <v>20</v>
      </c>
      <c r="H959">
        <v>131</v>
      </c>
      <c r="I959" s="6">
        <f t="shared" si="46"/>
        <v>128.9387755102041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47"/>
        <v>40955.25</v>
      </c>
      <c r="O959" s="5">
        <f t="shared" si="4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5"/>
        <v>734.63636363636363</v>
      </c>
      <c r="G960" s="5" t="s">
        <v>20</v>
      </c>
      <c r="H960">
        <v>112</v>
      </c>
      <c r="I960" s="6">
        <f t="shared" si="46"/>
        <v>423.31818181818181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47"/>
        <v>40350.208333333336</v>
      </c>
      <c r="O960" s="5">
        <f t="shared" si="4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5"/>
        <v>4.5731034482758623</v>
      </c>
      <c r="G961" s="5" t="s">
        <v>14</v>
      </c>
      <c r="H961">
        <v>130</v>
      </c>
      <c r="I961" s="6">
        <f t="shared" si="46"/>
        <v>67.286551724137937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47"/>
        <v>40357.208333333336</v>
      </c>
      <c r="O961" s="5">
        <f t="shared" si="4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ref="F962:F1001" si="48">SUM((E962/D962)*100)</f>
        <v>85.054545454545448</v>
      </c>
      <c r="G962" s="5" t="s">
        <v>14</v>
      </c>
      <c r="H962">
        <v>55</v>
      </c>
      <c r="I962" s="6">
        <f t="shared" ref="I962:I1025" si="49">AVERAGE(H962,F962)</f>
        <v>70.027272727272731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47"/>
        <v>42408.25</v>
      </c>
      <c r="O962" s="5">
        <f t="shared" si="4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48"/>
        <v>119.29824561403508</v>
      </c>
      <c r="G963" s="5" t="s">
        <v>20</v>
      </c>
      <c r="H963">
        <v>155</v>
      </c>
      <c r="I963" s="6">
        <f t="shared" si="49"/>
        <v>137.14912280701753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O1001" si="50">((L963/60)/60)/24+DATE(1970,1,1)</f>
        <v>40591.25</v>
      </c>
      <c r="O963" s="5">
        <f t="shared" si="50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48"/>
        <v>296.02777777777777</v>
      </c>
      <c r="G964" s="5" t="s">
        <v>20</v>
      </c>
      <c r="H964">
        <v>266</v>
      </c>
      <c r="I964" s="6">
        <f t="shared" si="49"/>
        <v>281.01388888888891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50"/>
        <v>41592.25</v>
      </c>
      <c r="O964" s="5">
        <f t="shared" si="50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8"/>
        <v>84.694915254237287</v>
      </c>
      <c r="G965" s="5" t="s">
        <v>14</v>
      </c>
      <c r="H965">
        <v>114</v>
      </c>
      <c r="I965" s="6">
        <f t="shared" si="49"/>
        <v>99.347457627118644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50"/>
        <v>40607.25</v>
      </c>
      <c r="O965" s="5">
        <f t="shared" si="5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8"/>
        <v>355.7837837837838</v>
      </c>
      <c r="G966" s="5" t="s">
        <v>20</v>
      </c>
      <c r="H966">
        <v>155</v>
      </c>
      <c r="I966" s="6">
        <f t="shared" si="49"/>
        <v>255.3918918918919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50"/>
        <v>42135.208333333328</v>
      </c>
      <c r="O966" s="5">
        <f t="shared" si="5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8"/>
        <v>386.40909090909093</v>
      </c>
      <c r="G967" s="5" t="s">
        <v>20</v>
      </c>
      <c r="H967">
        <v>207</v>
      </c>
      <c r="I967" s="6">
        <f t="shared" si="49"/>
        <v>296.7045454545455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50"/>
        <v>40203.25</v>
      </c>
      <c r="O967" s="5">
        <f t="shared" si="5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8"/>
        <v>792.23529411764707</v>
      </c>
      <c r="G968" s="5" t="s">
        <v>20</v>
      </c>
      <c r="H968">
        <v>245</v>
      </c>
      <c r="I968" s="6">
        <f t="shared" si="49"/>
        <v>518.61764705882354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50"/>
        <v>42901.208333333328</v>
      </c>
      <c r="O968" s="5">
        <f t="shared" si="5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8"/>
        <v>137.03393665158373</v>
      </c>
      <c r="G969" s="5" t="s">
        <v>20</v>
      </c>
      <c r="H969">
        <v>1573</v>
      </c>
      <c r="I969" s="6">
        <f t="shared" si="49"/>
        <v>855.01696832579182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50"/>
        <v>41005.208333333336</v>
      </c>
      <c r="O969" s="5">
        <f t="shared" si="5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8"/>
        <v>338.20833333333337</v>
      </c>
      <c r="G970" s="5" t="s">
        <v>20</v>
      </c>
      <c r="H970">
        <v>114</v>
      </c>
      <c r="I970" s="6">
        <f t="shared" si="49"/>
        <v>226.10416666666669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50"/>
        <v>40544.25</v>
      </c>
      <c r="O970" s="5">
        <f t="shared" si="5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8"/>
        <v>108.22784810126582</v>
      </c>
      <c r="G971" s="5" t="s">
        <v>20</v>
      </c>
      <c r="H971">
        <v>93</v>
      </c>
      <c r="I971" s="6">
        <f t="shared" si="49"/>
        <v>100.6139240506329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50"/>
        <v>43821.25</v>
      </c>
      <c r="O971" s="5">
        <f t="shared" si="5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8"/>
        <v>60.757639620653315</v>
      </c>
      <c r="G972" s="5" t="s">
        <v>14</v>
      </c>
      <c r="H972">
        <v>594</v>
      </c>
      <c r="I972" s="6">
        <f t="shared" si="49"/>
        <v>327.37881981032666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50"/>
        <v>40672.208333333336</v>
      </c>
      <c r="O972" s="5">
        <f t="shared" si="5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8"/>
        <v>27.725490196078432</v>
      </c>
      <c r="G973" s="5" t="s">
        <v>14</v>
      </c>
      <c r="H973">
        <v>24</v>
      </c>
      <c r="I973" s="6">
        <f t="shared" si="49"/>
        <v>25.862745098039216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50"/>
        <v>41555.208333333336</v>
      </c>
      <c r="O973" s="5">
        <f t="shared" si="5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8"/>
        <v>228.3934426229508</v>
      </c>
      <c r="G974" s="5" t="s">
        <v>20</v>
      </c>
      <c r="H974">
        <v>1681</v>
      </c>
      <c r="I974" s="6">
        <f t="shared" si="49"/>
        <v>954.69672131147536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50"/>
        <v>41792.208333333336</v>
      </c>
      <c r="O974" s="5">
        <f t="shared" si="5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8"/>
        <v>21.615194054500414</v>
      </c>
      <c r="G975" s="5" t="s">
        <v>14</v>
      </c>
      <c r="H975">
        <v>252</v>
      </c>
      <c r="I975" s="6">
        <f t="shared" si="49"/>
        <v>136.80759702725021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50"/>
        <v>40522.25</v>
      </c>
      <c r="O975" s="5">
        <f t="shared" si="5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8"/>
        <v>373.875</v>
      </c>
      <c r="G976" s="5" t="s">
        <v>20</v>
      </c>
      <c r="H976">
        <v>32</v>
      </c>
      <c r="I976" s="6">
        <f t="shared" si="49"/>
        <v>202.9375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50"/>
        <v>41412.208333333336</v>
      </c>
      <c r="O976" s="5">
        <f t="shared" si="50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8"/>
        <v>154.92592592592592</v>
      </c>
      <c r="G977" s="5" t="s">
        <v>20</v>
      </c>
      <c r="H977">
        <v>135</v>
      </c>
      <c r="I977" s="6">
        <f t="shared" si="49"/>
        <v>144.96296296296296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50"/>
        <v>42337.25</v>
      </c>
      <c r="O977" s="5">
        <f t="shared" si="5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8"/>
        <v>322.14999999999998</v>
      </c>
      <c r="G978" s="5" t="s">
        <v>20</v>
      </c>
      <c r="H978">
        <v>140</v>
      </c>
      <c r="I978" s="6">
        <f t="shared" si="49"/>
        <v>231.07499999999999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50"/>
        <v>40571.25</v>
      </c>
      <c r="O978" s="5">
        <f t="shared" si="5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8"/>
        <v>73.957142857142856</v>
      </c>
      <c r="G979" s="5" t="s">
        <v>14</v>
      </c>
      <c r="H979">
        <v>67</v>
      </c>
      <c r="I979" s="6">
        <f t="shared" si="49"/>
        <v>70.478571428571428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50"/>
        <v>43138.25</v>
      </c>
      <c r="O979" s="5">
        <f t="shared" si="5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8"/>
        <v>864.1</v>
      </c>
      <c r="G980" s="5" t="s">
        <v>20</v>
      </c>
      <c r="H980">
        <v>92</v>
      </c>
      <c r="I980" s="6">
        <f t="shared" si="49"/>
        <v>478.05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50"/>
        <v>42686.25</v>
      </c>
      <c r="O980" s="5">
        <f t="shared" si="5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8"/>
        <v>143.26245847176079</v>
      </c>
      <c r="G981" s="5" t="s">
        <v>20</v>
      </c>
      <c r="H981">
        <v>1015</v>
      </c>
      <c r="I981" s="6">
        <f t="shared" si="49"/>
        <v>579.13122923588037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50"/>
        <v>42078.208333333328</v>
      </c>
      <c r="O981" s="5">
        <f t="shared" si="5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8"/>
        <v>40.281762295081968</v>
      </c>
      <c r="G982" s="5" t="s">
        <v>14</v>
      </c>
      <c r="H982">
        <v>742</v>
      </c>
      <c r="I982" s="6">
        <f t="shared" si="49"/>
        <v>391.14088114754099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50"/>
        <v>42307.208333333328</v>
      </c>
      <c r="O982" s="5">
        <f t="shared" si="5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8"/>
        <v>178.22388059701493</v>
      </c>
      <c r="G983" s="5" t="s">
        <v>20</v>
      </c>
      <c r="H983">
        <v>323</v>
      </c>
      <c r="I983" s="6">
        <f t="shared" si="49"/>
        <v>250.61194029850748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50"/>
        <v>43094.25</v>
      </c>
      <c r="O983" s="5">
        <f t="shared" si="5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8"/>
        <v>84.930555555555557</v>
      </c>
      <c r="G984" s="5" t="s">
        <v>14</v>
      </c>
      <c r="H984">
        <v>75</v>
      </c>
      <c r="I984" s="6">
        <f t="shared" si="49"/>
        <v>79.965277777777771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50"/>
        <v>40743.208333333336</v>
      </c>
      <c r="O984" s="5">
        <f t="shared" si="5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8"/>
        <v>145.93648334624322</v>
      </c>
      <c r="G985" s="5" t="s">
        <v>20</v>
      </c>
      <c r="H985">
        <v>2326</v>
      </c>
      <c r="I985" s="6">
        <f t="shared" si="49"/>
        <v>1235.9682416731216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50"/>
        <v>43681.208333333328</v>
      </c>
      <c r="O985" s="5">
        <f t="shared" si="5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8"/>
        <v>152.46153846153848</v>
      </c>
      <c r="G986" s="5" t="s">
        <v>20</v>
      </c>
      <c r="H986">
        <v>381</v>
      </c>
      <c r="I986" s="6">
        <f t="shared" si="49"/>
        <v>266.73076923076923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50"/>
        <v>43716.208333333328</v>
      </c>
      <c r="O986" s="5">
        <f t="shared" si="5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8"/>
        <v>67.129542790152414</v>
      </c>
      <c r="G987" s="5" t="s">
        <v>14</v>
      </c>
      <c r="H987">
        <v>4405</v>
      </c>
      <c r="I987" s="6">
        <f t="shared" si="49"/>
        <v>2236.0647713950761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50"/>
        <v>41614.25</v>
      </c>
      <c r="O987" s="5">
        <f t="shared" si="5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8"/>
        <v>40.307692307692307</v>
      </c>
      <c r="G988" s="5" t="s">
        <v>14</v>
      </c>
      <c r="H988">
        <v>92</v>
      </c>
      <c r="I988" s="6">
        <f t="shared" si="49"/>
        <v>66.15384615384616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50"/>
        <v>40638.208333333336</v>
      </c>
      <c r="O988" s="5">
        <f t="shared" si="5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8"/>
        <v>216.79032258064518</v>
      </c>
      <c r="G989" s="5" t="s">
        <v>20</v>
      </c>
      <c r="H989">
        <v>480</v>
      </c>
      <c r="I989" s="6">
        <f t="shared" si="49"/>
        <v>348.39516129032256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50"/>
        <v>42852.208333333328</v>
      </c>
      <c r="O989" s="5">
        <f t="shared" si="5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8"/>
        <v>52.117021276595743</v>
      </c>
      <c r="G990" s="5" t="s">
        <v>14</v>
      </c>
      <c r="H990">
        <v>64</v>
      </c>
      <c r="I990" s="6">
        <f t="shared" si="49"/>
        <v>58.058510638297875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50"/>
        <v>42686.25</v>
      </c>
      <c r="O990" s="5">
        <f t="shared" si="5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8"/>
        <v>499.58333333333337</v>
      </c>
      <c r="G991" s="5" t="s">
        <v>20</v>
      </c>
      <c r="H991">
        <v>226</v>
      </c>
      <c r="I991" s="6">
        <f t="shared" si="49"/>
        <v>362.79166666666669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50"/>
        <v>43571.208333333328</v>
      </c>
      <c r="O991" s="5">
        <f t="shared" si="5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8"/>
        <v>87.679487179487182</v>
      </c>
      <c r="G992" s="5" t="s">
        <v>14</v>
      </c>
      <c r="H992">
        <v>64</v>
      </c>
      <c r="I992" s="6">
        <f t="shared" si="49"/>
        <v>75.839743589743591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50"/>
        <v>42432.25</v>
      </c>
      <c r="O992" s="5">
        <f t="shared" si="5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8"/>
        <v>113.17346938775511</v>
      </c>
      <c r="G993" s="5" t="s">
        <v>20</v>
      </c>
      <c r="H993">
        <v>241</v>
      </c>
      <c r="I993" s="6">
        <f t="shared" si="49"/>
        <v>177.08673469387756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50"/>
        <v>41907.208333333336</v>
      </c>
      <c r="O993" s="5">
        <f t="shared" si="5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8"/>
        <v>426.54838709677421</v>
      </c>
      <c r="G994" s="5" t="s">
        <v>20</v>
      </c>
      <c r="H994">
        <v>132</v>
      </c>
      <c r="I994" s="6">
        <f t="shared" si="49"/>
        <v>279.27419354838707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50"/>
        <v>43227.208333333328</v>
      </c>
      <c r="O994" s="5">
        <f t="shared" si="5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8"/>
        <v>77.632653061224488</v>
      </c>
      <c r="G995" s="5" t="s">
        <v>74</v>
      </c>
      <c r="H995">
        <v>75</v>
      </c>
      <c r="I995" s="6">
        <f t="shared" si="49"/>
        <v>76.316326530612244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50"/>
        <v>42362.25</v>
      </c>
      <c r="O995" s="5">
        <f t="shared" si="5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8"/>
        <v>52.496810772501767</v>
      </c>
      <c r="G996" s="5" t="s">
        <v>14</v>
      </c>
      <c r="H996">
        <v>842</v>
      </c>
      <c r="I996" s="6">
        <f t="shared" si="49"/>
        <v>447.24840538625091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50"/>
        <v>41929.208333333336</v>
      </c>
      <c r="O996" s="5">
        <f t="shared" si="5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8"/>
        <v>157.46762589928059</v>
      </c>
      <c r="G997" s="5" t="s">
        <v>20</v>
      </c>
      <c r="H997">
        <v>2043</v>
      </c>
      <c r="I997" s="6">
        <f t="shared" si="49"/>
        <v>1100.2338129496402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50"/>
        <v>43408.208333333328</v>
      </c>
      <c r="O997" s="5">
        <f t="shared" si="5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8"/>
        <v>72.939393939393938</v>
      </c>
      <c r="G998" s="5" t="s">
        <v>14</v>
      </c>
      <c r="H998">
        <v>112</v>
      </c>
      <c r="I998" s="6">
        <f t="shared" si="49"/>
        <v>92.469696969696969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50"/>
        <v>41276.25</v>
      </c>
      <c r="O998" s="5">
        <f t="shared" si="5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8"/>
        <v>60.565789473684205</v>
      </c>
      <c r="G999" s="5" t="s">
        <v>74</v>
      </c>
      <c r="H999">
        <v>139</v>
      </c>
      <c r="I999" s="6">
        <f t="shared" si="49"/>
        <v>99.78289473684211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50"/>
        <v>41659.25</v>
      </c>
      <c r="O999" s="5">
        <f t="shared" si="5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8"/>
        <v>56.791291291291287</v>
      </c>
      <c r="G1000" s="5" t="s">
        <v>14</v>
      </c>
      <c r="H1000">
        <v>374</v>
      </c>
      <c r="I1000" s="6">
        <f t="shared" si="49"/>
        <v>215.39564564564563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50"/>
        <v>40220.25</v>
      </c>
      <c r="O1000" s="5">
        <f t="shared" si="5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8"/>
        <v>56.542754275427541</v>
      </c>
      <c r="G1001" s="5" t="s">
        <v>74</v>
      </c>
      <c r="H1001">
        <v>1122</v>
      </c>
      <c r="I1001" s="6">
        <f t="shared" si="49"/>
        <v>589.27137713771378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50"/>
        <v>42550.208333333328</v>
      </c>
      <c r="O1001" s="5">
        <f t="shared" si="50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I1002" s="6"/>
      <c r="N1002" s="5"/>
      <c r="O1002" s="5"/>
    </row>
    <row r="1003" spans="1:20" x14ac:dyDescent="0.2">
      <c r="I1003" s="6"/>
      <c r="N1003" s="5"/>
    </row>
    <row r="1004" spans="1:20" x14ac:dyDescent="0.2">
      <c r="I1004" s="6"/>
      <c r="N1004" s="5"/>
    </row>
    <row r="1005" spans="1:20" x14ac:dyDescent="0.2">
      <c r="I1005" s="6"/>
      <c r="N1005" s="5"/>
    </row>
    <row r="1006" spans="1:20" x14ac:dyDescent="0.2">
      <c r="I1006" s="6"/>
      <c r="N1006" s="5"/>
    </row>
    <row r="1007" spans="1:20" x14ac:dyDescent="0.2">
      <c r="N1007" s="5"/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24" priority="3" operator="containsText" text="live">
      <formula>NOT(ISERROR(SEARCH("live",G1)))</formula>
    </cfRule>
    <cfRule type="containsText" dxfId="23" priority="4" operator="containsText" text="canceled">
      <formula>NOT(ISERROR(SEARCH("canceled",G1)))</formula>
    </cfRule>
    <cfRule type="containsText" dxfId="22" priority="5" operator="containsText" text="canceled ">
      <formula>NOT(ISERROR(SEARCH("canceled ",G1)))</formula>
    </cfRule>
    <cfRule type="containsText" dxfId="21" priority="6" operator="containsText" text="canceled ">
      <formula>NOT(ISERROR(SEARCH("canceled ",G1)))</formula>
    </cfRule>
    <cfRule type="containsText" dxfId="20" priority="8" operator="containsText" text="failed">
      <formula>NOT(ISERROR(SEARCH("failed",G1)))</formula>
    </cfRule>
    <cfRule type="containsText" dxfId="19" priority="9" operator="containsText" text="successful">
      <formula>NOT(ISERROR(SEARCH("successful",G1)))</formula>
    </cfRule>
    <cfRule type="containsText" dxfId="18" priority="10" operator="containsText" text="sucessful">
      <formula>NOT(ISERROR(SEARCH("sucessful",G1)))</formula>
    </cfRule>
    <cfRule type="containsText" dxfId="17" priority="12" operator="containsText" text="successful">
      <formula>NOT(ISERROR(SEARCH("successful",G1)))</formula>
    </cfRule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max"/>
        <color rgb="FFFF7128"/>
        <color rgb="FFFFEF9C"/>
      </colorScale>
    </cfRule>
    <cfRule type="containsText" dxfId="16" priority="15" operator="containsText" text="failed ">
      <formula>NOT(ISERROR(SEARCH("failed ",G1)))</formula>
    </cfRule>
    <cfRule type="containsText" dxfId="15" priority="17" operator="containsText" text="failed ">
      <formula>NOT(ISERROR(SEARCH("failed ",G1)))</formula>
    </cfRule>
    <cfRule type="containsText" dxfId="14" priority="18" operator="containsText" text="failed ">
      <formula>NOT(ISERROR(SEARCH("failed ",G1)))</formula>
    </cfRule>
    <cfRule type="top10" priority="19" rank="10"/>
  </conditionalFormatting>
  <conditionalFormatting sqref="G2">
    <cfRule type="colorScale" priority="20">
      <colorScale>
        <cfvo type="min"/>
        <cfvo type="max"/>
        <color rgb="FFC00000"/>
        <color rgb="FFFFEF9C"/>
      </colorScale>
    </cfRule>
  </conditionalFormatting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4D7D-FE39-E24B-9ABA-7C673A180B18}">
  <dimension ref="A1:H13"/>
  <sheetViews>
    <sheetView zoomScaleNormal="132" workbookViewId="0">
      <selection activeCell="K15" sqref="K15"/>
    </sheetView>
  </sheetViews>
  <sheetFormatPr baseColWidth="10" defaultRowHeight="16" x14ac:dyDescent="0.2"/>
  <cols>
    <col min="1" max="1" width="27" bestFit="1" customWidth="1"/>
    <col min="2" max="2" width="18.1640625" customWidth="1"/>
    <col min="3" max="3" width="15.5" customWidth="1"/>
    <col min="4" max="4" width="15.6640625" customWidth="1"/>
    <col min="5" max="5" width="13.33203125" customWidth="1"/>
    <col min="6" max="6" width="19.33203125" style="18" customWidth="1"/>
    <col min="7" max="7" width="15.83203125" style="18" customWidth="1"/>
    <col min="8" max="8" width="18.83203125" style="18" customWidth="1"/>
  </cols>
  <sheetData>
    <row r="1" spans="1:8" x14ac:dyDescent="0.2">
      <c r="A1" s="17" t="s">
        <v>2090</v>
      </c>
      <c r="B1" t="s">
        <v>2115</v>
      </c>
      <c r="C1" t="s">
        <v>2110</v>
      </c>
      <c r="D1" t="s">
        <v>2111</v>
      </c>
      <c r="E1" t="s">
        <v>2091</v>
      </c>
      <c r="F1" s="18" t="s">
        <v>2112</v>
      </c>
      <c r="G1" s="18" t="s">
        <v>2113</v>
      </c>
      <c r="H1" s="18" t="s">
        <v>2114</v>
      </c>
    </row>
    <row r="2" spans="1:8" x14ac:dyDescent="0.2">
      <c r="A2" t="s">
        <v>2092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COUNTIFS(Crowdfunding!$G:$G,"Cancel",Crowdfunding!$D:$D,"&lt;1000")</f>
        <v>0</v>
      </c>
      <c r="E2">
        <f>SUM(B2+C2+D2)</f>
        <v>50</v>
      </c>
      <c r="F2" s="18">
        <f>SUM(B2/E2)</f>
        <v>0.6</v>
      </c>
      <c r="G2" s="18">
        <f>SUM(C2/E2)</f>
        <v>0.4</v>
      </c>
      <c r="H2" s="18">
        <f>SUM(D2/E2)</f>
        <v>0</v>
      </c>
    </row>
    <row r="3" spans="1:8" x14ac:dyDescent="0.2">
      <c r="A3" t="s">
        <v>2093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COUNTIFS(Crowdfunding!$G:$G,"Cancel",Crowdfunding!$D:$D,"&gt;=1000",Crowdfunding!$D:$D,"&lt;=4999")</f>
        <v>0</v>
      </c>
      <c r="E3">
        <f t="shared" ref="E3:E13" si="0">SUM(B3+C3+D3)</f>
        <v>229</v>
      </c>
      <c r="F3" s="18">
        <f t="shared" ref="F3:F13" si="1">SUM(B3/E3)</f>
        <v>0.83406113537117899</v>
      </c>
      <c r="G3" s="18">
        <f t="shared" ref="G3:G13" si="2">SUM(C3/E3)</f>
        <v>0.16593886462882096</v>
      </c>
      <c r="H3" s="18">
        <f t="shared" ref="H3:H13" si="3">SUM(D3/E3)</f>
        <v>0</v>
      </c>
    </row>
    <row r="4" spans="1:8" x14ac:dyDescent="0.2">
      <c r="A4" t="s">
        <v>2094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COUNTIFS(Crowdfunding!$G:$G,"Cancel",Crowdfunding!$D:$D,"&gt;=5000",Crowdfunding!$D:$D,"&lt;=9999")</f>
        <v>0</v>
      </c>
      <c r="E4">
        <f t="shared" si="0"/>
        <v>290</v>
      </c>
      <c r="F4" s="18">
        <f t="shared" si="1"/>
        <v>0.56551724137931036</v>
      </c>
      <c r="G4" s="18">
        <f t="shared" si="2"/>
        <v>0.43448275862068964</v>
      </c>
      <c r="H4" s="18">
        <f t="shared" si="3"/>
        <v>0</v>
      </c>
    </row>
    <row r="5" spans="1:8" x14ac:dyDescent="0.2">
      <c r="A5" t="s">
        <v>2095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COUNTIFS(Crowdfunding!$G:$G,"Cancel",Crowdfunding!$D:$D,"&gt;=10000",Crowdfunding!$D:$D,"&lt;=14999")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">
      <c r="A6" t="s">
        <v>2116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COUNTIFS(Crowdfunding!$G:$G,"Cancel",Crowdfunding!$D:$D,"&gt;=15000",Crowdfunding!$D:$D,"&lt;=19999")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">
      <c r="A7" t="s">
        <v>2096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COUNTIFS(Crowdfunding!$G:$G,"successful",Crowdfunding!$D:$D,"&gt;=20000",Crowdfunding!$D:$D,"&lt;=24999")</f>
        <v>7</v>
      </c>
      <c r="E7">
        <f t="shared" si="0"/>
        <v>14</v>
      </c>
      <c r="F7" s="18">
        <f t="shared" si="1"/>
        <v>0.5</v>
      </c>
      <c r="G7" s="18">
        <f t="shared" si="2"/>
        <v>0</v>
      </c>
      <c r="H7" s="18">
        <f t="shared" si="3"/>
        <v>0.5</v>
      </c>
    </row>
    <row r="8" spans="1:8" x14ac:dyDescent="0.2">
      <c r="A8" t="s">
        <v>2117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COUNTIFS(Crowdfunding!$G:$G,"successful",Crowdfunding!$D:$D,"&gt;=25000",Crowdfunding!$D:$D,"&lt;=29999")</f>
        <v>11</v>
      </c>
      <c r="E8">
        <f t="shared" si="0"/>
        <v>25</v>
      </c>
      <c r="F8" s="18">
        <f t="shared" si="1"/>
        <v>0.44</v>
      </c>
      <c r="G8" s="18">
        <f t="shared" si="2"/>
        <v>0.12</v>
      </c>
      <c r="H8" s="18">
        <f t="shared" si="3"/>
        <v>0.44</v>
      </c>
    </row>
    <row r="9" spans="1:8" x14ac:dyDescent="0.2">
      <c r="A9" t="s">
        <v>2097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COUNTIFS(Crowdfunding!$G:$G,"successful",Crowdfunding!$D:$D,"&gt;=30000",Crowdfunding!$D:$D,"&lt;=34999")</f>
        <v>7</v>
      </c>
      <c r="E9">
        <f t="shared" si="0"/>
        <v>14</v>
      </c>
      <c r="F9" s="18">
        <f t="shared" si="1"/>
        <v>0.5</v>
      </c>
      <c r="G9" s="18">
        <f t="shared" si="2"/>
        <v>0</v>
      </c>
      <c r="H9" s="18">
        <f t="shared" si="3"/>
        <v>0.5</v>
      </c>
    </row>
    <row r="10" spans="1:8" x14ac:dyDescent="0.2">
      <c r="A10" t="s">
        <v>2098</v>
      </c>
      <c r="B10">
        <f>COUNTIFS(Crowdfunding!$G:$G,"successful",Crowdfunding!$D:$D,"&gt;=35000",Crowdfunding!$D:$D,"&lt;39999")</f>
        <v>8</v>
      </c>
      <c r="C10">
        <f>COUNTIFS(Crowdfunding!$G:$G,"failed",Crowdfunding!$D:$D,"&gt;=35000",Crowdfunding!$D:$D,"&lt;39999")</f>
        <v>3</v>
      </c>
      <c r="D10">
        <f>COUNTIFS(Crowdfunding!$G:$G,"cancel",Crowdfunding!$D:$D,"&gt;=35000",Crowdfunding!$D:$D,"&lt;39999")</f>
        <v>0</v>
      </c>
      <c r="E10">
        <f t="shared" si="0"/>
        <v>11</v>
      </c>
      <c r="F10" s="18">
        <f t="shared" si="1"/>
        <v>0.72727272727272729</v>
      </c>
      <c r="G10" s="18">
        <f t="shared" si="2"/>
        <v>0.27272727272727271</v>
      </c>
      <c r="H10" s="18">
        <f t="shared" si="3"/>
        <v>0</v>
      </c>
    </row>
    <row r="11" spans="1:8" x14ac:dyDescent="0.2">
      <c r="A11" t="s">
        <v>2099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COUNTIFS(Crowdfunding!$G:$G,"cancel",Crowdfunding!$D:$D,"&gt;=40000",Crowdfunding!$D:$D,"&lt;=44999")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">
      <c r="A12" t="s">
        <v>2100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COUNTIFS(Crowdfunding!$G:$G,"cancel",Crowdfunding!$D:$D,"&gt;=45000",Crowdfunding!$D:$D,"&lt;=49999")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">
      <c r="A13" t="s">
        <v>2101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COUNTIFS(Crowdfunding!$G:$G,"cancel",Crowdfunding!$D:$D,"&gt;=50000")</f>
        <v>0</v>
      </c>
      <c r="E13">
        <f t="shared" si="0"/>
        <v>277</v>
      </c>
      <c r="F13" s="18">
        <f t="shared" si="1"/>
        <v>0.41155234657039713</v>
      </c>
      <c r="G13" s="18">
        <f t="shared" si="2"/>
        <v>0.58844765342960292</v>
      </c>
      <c r="H13" s="18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4CD-E1F0-754E-A3A6-76E9E9A3F7D1}">
  <dimension ref="A1:U1001"/>
  <sheetViews>
    <sheetView workbookViewId="0">
      <selection activeCell="I21" sqref="I21"/>
    </sheetView>
  </sheetViews>
  <sheetFormatPr baseColWidth="10" defaultColWidth="10.83203125" defaultRowHeight="16" x14ac:dyDescent="0.2"/>
  <cols>
    <col min="1" max="1" width="10.6640625" style="5" customWidth="1"/>
    <col min="2" max="2" width="13" bestFit="1" customWidth="1"/>
    <col min="6" max="6" width="17" customWidth="1"/>
    <col min="7" max="7" width="13.1640625" bestFit="1" customWidth="1"/>
    <col min="8" max="10" width="18.6640625" customWidth="1"/>
    <col min="11" max="11" width="29.6640625" customWidth="1"/>
    <col min="12" max="12" width="40" customWidth="1"/>
    <col min="13" max="13" width="25.33203125" customWidth="1"/>
    <col min="14" max="14" width="16.5" customWidth="1"/>
    <col min="15" max="15" width="20" customWidth="1"/>
    <col min="16" max="16" width="20.83203125" customWidth="1"/>
    <col min="17" max="17" width="17.5" customWidth="1"/>
    <col min="18" max="18" width="16.83203125" customWidth="1"/>
    <col min="19" max="19" width="19.1640625" customWidth="1"/>
    <col min="20" max="20" width="26.6640625" customWidth="1"/>
    <col min="21" max="21" width="40.1640625" customWidth="1"/>
  </cols>
  <sheetData>
    <row r="1" spans="1:21" x14ac:dyDescent="0.2">
      <c r="A1" s="4" t="s">
        <v>4</v>
      </c>
      <c r="B1" s="1" t="s">
        <v>5</v>
      </c>
      <c r="E1" s="11" t="s">
        <v>2102</v>
      </c>
      <c r="F1" s="11" t="s">
        <v>2103</v>
      </c>
      <c r="G1" s="12" t="s">
        <v>2104</v>
      </c>
      <c r="H1" s="12" t="s">
        <v>2105</v>
      </c>
      <c r="I1" s="12" t="s">
        <v>2106</v>
      </c>
      <c r="J1" s="13" t="s">
        <v>2107</v>
      </c>
      <c r="K1" s="12" t="s">
        <v>2108</v>
      </c>
      <c r="L1" s="13" t="s">
        <v>2109</v>
      </c>
      <c r="M1" s="13"/>
      <c r="N1" s="15" t="s">
        <v>2102</v>
      </c>
      <c r="O1" s="16" t="s">
        <v>2103</v>
      </c>
      <c r="P1" s="14" t="s">
        <v>2104</v>
      </c>
      <c r="Q1" s="14" t="s">
        <v>2105</v>
      </c>
      <c r="R1" s="14" t="s">
        <v>2106</v>
      </c>
      <c r="S1" s="14" t="s">
        <v>2107</v>
      </c>
      <c r="T1" s="14" t="s">
        <v>2108</v>
      </c>
      <c r="U1" s="14" t="s">
        <v>2109</v>
      </c>
    </row>
    <row r="2" spans="1:21" x14ac:dyDescent="0.2">
      <c r="A2" s="5" t="s">
        <v>14</v>
      </c>
      <c r="B2">
        <v>0</v>
      </c>
      <c r="E2" t="str">
        <f t="shared" ref="E2:E31" si="0">IF(A2="successful", A2, "")</f>
        <v/>
      </c>
      <c r="F2" t="str">
        <f>IF(A2="successful", B2, "")</f>
        <v/>
      </c>
      <c r="G2">
        <f>AVERAGE(F2:F1001)</f>
        <v>851.14690265486729</v>
      </c>
      <c r="H2">
        <f>MEDIAN(F2:F1001)</f>
        <v>201</v>
      </c>
      <c r="I2">
        <f>MIN(F2:F1001)</f>
        <v>16</v>
      </c>
      <c r="J2">
        <f>MAX(F2:F1001)</f>
        <v>7295</v>
      </c>
      <c r="K2">
        <f>_xlfn.VAR.P(F2:F1001)</f>
        <v>1603373.7324019109</v>
      </c>
      <c r="L2">
        <f>_xlfn.STDEV.P(F2:F1001)</f>
        <v>1266.2439466397898</v>
      </c>
      <c r="N2" t="str">
        <f>IF(A2="failed", A2, "")</f>
        <v>failed</v>
      </c>
      <c r="O2">
        <f>IF(A2="failed", B2, "")</f>
        <v>0</v>
      </c>
      <c r="P2">
        <f>AVERAGE(O2:O1001)</f>
        <v>585.61538461538464</v>
      </c>
      <c r="Q2">
        <f>MEDIAN(O2:O1001)</f>
        <v>114.5</v>
      </c>
      <c r="R2">
        <f>MIN(O2:O1001)</f>
        <v>0</v>
      </c>
      <c r="S2">
        <f>MAX(O2:O1001)</f>
        <v>6080</v>
      </c>
      <c r="T2">
        <f>_xlfn.VAR.P(O2:O1001)</f>
        <v>921574.68174133555</v>
      </c>
      <c r="U2">
        <f>_xlfn.STDEV.P(O2:O1001)</f>
        <v>959.98681331637863</v>
      </c>
    </row>
    <row r="3" spans="1:21" x14ac:dyDescent="0.2">
      <c r="A3" s="5" t="s">
        <v>20</v>
      </c>
      <c r="B3">
        <v>158</v>
      </c>
      <c r="E3" t="str">
        <f t="shared" si="0"/>
        <v>successful</v>
      </c>
      <c r="F3">
        <f t="shared" ref="F3:F66" si="1">IF(A3="successful", B3, "")</f>
        <v>158</v>
      </c>
      <c r="N3" t="str">
        <f t="shared" ref="N3:N66" si="2">IF(A3="failed", A3, "")</f>
        <v/>
      </c>
      <c r="O3" t="str">
        <f t="shared" ref="O3:O66" si="3">IF(A3="failed", B3, "")</f>
        <v/>
      </c>
    </row>
    <row r="4" spans="1:21" x14ac:dyDescent="0.2">
      <c r="A4" s="5" t="s">
        <v>20</v>
      </c>
      <c r="B4">
        <v>1425</v>
      </c>
      <c r="E4" t="str">
        <f t="shared" si="0"/>
        <v>successful</v>
      </c>
      <c r="F4">
        <f t="shared" si="1"/>
        <v>1425</v>
      </c>
      <c r="N4" t="str">
        <f t="shared" si="2"/>
        <v/>
      </c>
      <c r="O4" t="str">
        <f t="shared" si="3"/>
        <v/>
      </c>
    </row>
    <row r="5" spans="1:21" x14ac:dyDescent="0.2">
      <c r="A5" s="5" t="s">
        <v>14</v>
      </c>
      <c r="B5">
        <v>24</v>
      </c>
      <c r="E5" t="str">
        <f t="shared" si="0"/>
        <v/>
      </c>
      <c r="F5" t="str">
        <f t="shared" si="1"/>
        <v/>
      </c>
      <c r="N5" t="str">
        <f t="shared" si="2"/>
        <v>failed</v>
      </c>
      <c r="O5">
        <f t="shared" si="3"/>
        <v>24</v>
      </c>
    </row>
    <row r="6" spans="1:21" x14ac:dyDescent="0.2">
      <c r="A6" s="5" t="s">
        <v>14</v>
      </c>
      <c r="B6">
        <v>53</v>
      </c>
      <c r="E6" t="str">
        <f t="shared" si="0"/>
        <v/>
      </c>
      <c r="F6" t="str">
        <f t="shared" si="1"/>
        <v/>
      </c>
      <c r="N6" t="str">
        <f t="shared" si="2"/>
        <v>failed</v>
      </c>
      <c r="O6">
        <f t="shared" si="3"/>
        <v>53</v>
      </c>
    </row>
    <row r="7" spans="1:21" x14ac:dyDescent="0.2">
      <c r="A7" s="5" t="s">
        <v>20</v>
      </c>
      <c r="B7">
        <v>174</v>
      </c>
      <c r="E7" t="str">
        <f t="shared" si="0"/>
        <v>successful</v>
      </c>
      <c r="F7">
        <f t="shared" si="1"/>
        <v>174</v>
      </c>
      <c r="N7" t="str">
        <f t="shared" si="2"/>
        <v/>
      </c>
      <c r="O7" t="str">
        <f t="shared" si="3"/>
        <v/>
      </c>
    </row>
    <row r="8" spans="1:21" x14ac:dyDescent="0.2">
      <c r="A8" s="5" t="s">
        <v>14</v>
      </c>
      <c r="B8">
        <v>18</v>
      </c>
      <c r="E8" t="str">
        <f t="shared" si="0"/>
        <v/>
      </c>
      <c r="F8" t="str">
        <f t="shared" si="1"/>
        <v/>
      </c>
      <c r="N8" t="str">
        <f t="shared" si="2"/>
        <v>failed</v>
      </c>
      <c r="O8">
        <f t="shared" si="3"/>
        <v>18</v>
      </c>
    </row>
    <row r="9" spans="1:21" x14ac:dyDescent="0.2">
      <c r="A9" s="5" t="s">
        <v>20</v>
      </c>
      <c r="B9">
        <v>227</v>
      </c>
      <c r="E9" t="str">
        <f t="shared" si="0"/>
        <v>successful</v>
      </c>
      <c r="F9">
        <f t="shared" si="1"/>
        <v>227</v>
      </c>
      <c r="N9" t="str">
        <f t="shared" si="2"/>
        <v/>
      </c>
      <c r="O9" t="str">
        <f t="shared" si="3"/>
        <v/>
      </c>
    </row>
    <row r="10" spans="1:21" x14ac:dyDescent="0.2">
      <c r="A10" s="5" t="s">
        <v>47</v>
      </c>
      <c r="B10">
        <v>708</v>
      </c>
      <c r="E10" t="str">
        <f t="shared" si="0"/>
        <v/>
      </c>
      <c r="F10" t="str">
        <f t="shared" si="1"/>
        <v/>
      </c>
      <c r="N10" t="str">
        <f t="shared" si="2"/>
        <v/>
      </c>
      <c r="O10" t="str">
        <f t="shared" si="3"/>
        <v/>
      </c>
    </row>
    <row r="11" spans="1:21" x14ac:dyDescent="0.2">
      <c r="A11" s="5" t="s">
        <v>14</v>
      </c>
      <c r="B11">
        <v>44</v>
      </c>
      <c r="E11" t="str">
        <f t="shared" si="0"/>
        <v/>
      </c>
      <c r="F11" t="str">
        <f t="shared" si="1"/>
        <v/>
      </c>
      <c r="N11" t="str">
        <f t="shared" si="2"/>
        <v>failed</v>
      </c>
      <c r="O11">
        <f t="shared" si="3"/>
        <v>44</v>
      </c>
    </row>
    <row r="12" spans="1:21" x14ac:dyDescent="0.2">
      <c r="A12" s="5" t="s">
        <v>20</v>
      </c>
      <c r="B12">
        <v>220</v>
      </c>
      <c r="E12" t="str">
        <f t="shared" si="0"/>
        <v>successful</v>
      </c>
      <c r="F12">
        <f t="shared" si="1"/>
        <v>220</v>
      </c>
      <c r="N12" t="str">
        <f t="shared" si="2"/>
        <v/>
      </c>
      <c r="O12" t="str">
        <f t="shared" si="3"/>
        <v/>
      </c>
    </row>
    <row r="13" spans="1:21" x14ac:dyDescent="0.2">
      <c r="A13" s="5" t="s">
        <v>14</v>
      </c>
      <c r="B13">
        <v>27</v>
      </c>
      <c r="E13" t="str">
        <f t="shared" si="0"/>
        <v/>
      </c>
      <c r="F13" t="str">
        <f t="shared" si="1"/>
        <v/>
      </c>
      <c r="N13" t="str">
        <f t="shared" si="2"/>
        <v>failed</v>
      </c>
      <c r="O13">
        <f t="shared" si="3"/>
        <v>27</v>
      </c>
    </row>
    <row r="14" spans="1:21" x14ac:dyDescent="0.2">
      <c r="A14" s="5" t="s">
        <v>14</v>
      </c>
      <c r="B14">
        <v>55</v>
      </c>
      <c r="E14" t="str">
        <f t="shared" si="0"/>
        <v/>
      </c>
      <c r="F14" t="str">
        <f t="shared" si="1"/>
        <v/>
      </c>
      <c r="N14" t="str">
        <f t="shared" si="2"/>
        <v>failed</v>
      </c>
      <c r="O14">
        <f t="shared" si="3"/>
        <v>55</v>
      </c>
    </row>
    <row r="15" spans="1:21" x14ac:dyDescent="0.2">
      <c r="A15" s="5" t="s">
        <v>20</v>
      </c>
      <c r="B15">
        <v>98</v>
      </c>
      <c r="E15" t="str">
        <f t="shared" si="0"/>
        <v>successful</v>
      </c>
      <c r="F15">
        <f t="shared" si="1"/>
        <v>98</v>
      </c>
      <c r="N15" t="str">
        <f t="shared" si="2"/>
        <v/>
      </c>
      <c r="O15" t="str">
        <f t="shared" si="3"/>
        <v/>
      </c>
    </row>
    <row r="16" spans="1:21" x14ac:dyDescent="0.2">
      <c r="A16" s="5" t="s">
        <v>14</v>
      </c>
      <c r="B16">
        <v>200</v>
      </c>
      <c r="E16" t="str">
        <f t="shared" si="0"/>
        <v/>
      </c>
      <c r="F16" t="str">
        <f t="shared" si="1"/>
        <v/>
      </c>
      <c r="N16" t="str">
        <f t="shared" si="2"/>
        <v>failed</v>
      </c>
      <c r="O16">
        <f t="shared" si="3"/>
        <v>200</v>
      </c>
    </row>
    <row r="17" spans="1:15" x14ac:dyDescent="0.2">
      <c r="A17" s="5" t="s">
        <v>14</v>
      </c>
      <c r="B17">
        <v>452</v>
      </c>
      <c r="E17" t="str">
        <f t="shared" si="0"/>
        <v/>
      </c>
      <c r="F17" t="str">
        <f t="shared" si="1"/>
        <v/>
      </c>
      <c r="N17" t="str">
        <f t="shared" si="2"/>
        <v>failed</v>
      </c>
      <c r="O17">
        <f t="shared" si="3"/>
        <v>452</v>
      </c>
    </row>
    <row r="18" spans="1:15" x14ac:dyDescent="0.2">
      <c r="A18" s="5" t="s">
        <v>20</v>
      </c>
      <c r="B18">
        <v>100</v>
      </c>
      <c r="E18" t="str">
        <f t="shared" si="0"/>
        <v>successful</v>
      </c>
      <c r="F18">
        <f t="shared" si="1"/>
        <v>100</v>
      </c>
      <c r="N18" t="str">
        <f t="shared" si="2"/>
        <v/>
      </c>
      <c r="O18" t="str">
        <f t="shared" si="3"/>
        <v/>
      </c>
    </row>
    <row r="19" spans="1:15" x14ac:dyDescent="0.2">
      <c r="A19" s="5" t="s">
        <v>20</v>
      </c>
      <c r="B19">
        <v>1249</v>
      </c>
      <c r="E19" t="str">
        <f t="shared" si="0"/>
        <v>successful</v>
      </c>
      <c r="F19">
        <f t="shared" si="1"/>
        <v>1249</v>
      </c>
      <c r="N19" t="str">
        <f t="shared" si="2"/>
        <v/>
      </c>
      <c r="O19" t="str">
        <f t="shared" si="3"/>
        <v/>
      </c>
    </row>
    <row r="20" spans="1:15" x14ac:dyDescent="0.2">
      <c r="A20" s="5" t="s">
        <v>74</v>
      </c>
      <c r="B20">
        <v>135</v>
      </c>
      <c r="E20" t="str">
        <f t="shared" si="0"/>
        <v/>
      </c>
      <c r="F20" t="str">
        <f t="shared" si="1"/>
        <v/>
      </c>
      <c r="N20" t="str">
        <f t="shared" si="2"/>
        <v/>
      </c>
      <c r="O20" t="str">
        <f t="shared" si="3"/>
        <v/>
      </c>
    </row>
    <row r="21" spans="1:15" x14ac:dyDescent="0.2">
      <c r="A21" s="5" t="s">
        <v>14</v>
      </c>
      <c r="B21">
        <v>674</v>
      </c>
      <c r="E21" t="str">
        <f t="shared" si="0"/>
        <v/>
      </c>
      <c r="F21" t="str">
        <f t="shared" si="1"/>
        <v/>
      </c>
      <c r="N21" t="str">
        <f t="shared" si="2"/>
        <v>failed</v>
      </c>
      <c r="O21">
        <f t="shared" si="3"/>
        <v>674</v>
      </c>
    </row>
    <row r="22" spans="1:15" x14ac:dyDescent="0.2">
      <c r="A22" s="5" t="s">
        <v>20</v>
      </c>
      <c r="B22">
        <v>1396</v>
      </c>
      <c r="E22" t="str">
        <f t="shared" si="0"/>
        <v>successful</v>
      </c>
      <c r="F22">
        <f t="shared" si="1"/>
        <v>1396</v>
      </c>
      <c r="N22" t="str">
        <f t="shared" si="2"/>
        <v/>
      </c>
      <c r="O22" t="str">
        <f t="shared" si="3"/>
        <v/>
      </c>
    </row>
    <row r="23" spans="1:15" x14ac:dyDescent="0.2">
      <c r="A23" s="5" t="s">
        <v>14</v>
      </c>
      <c r="B23">
        <v>558</v>
      </c>
      <c r="E23" t="str">
        <f t="shared" si="0"/>
        <v/>
      </c>
      <c r="F23" t="str">
        <f t="shared" si="1"/>
        <v/>
      </c>
      <c r="N23" t="str">
        <f t="shared" si="2"/>
        <v>failed</v>
      </c>
      <c r="O23">
        <f t="shared" si="3"/>
        <v>558</v>
      </c>
    </row>
    <row r="24" spans="1:15" x14ac:dyDescent="0.2">
      <c r="A24" s="5" t="s">
        <v>20</v>
      </c>
      <c r="B24">
        <v>890</v>
      </c>
      <c r="E24" t="str">
        <f t="shared" si="0"/>
        <v>successful</v>
      </c>
      <c r="F24">
        <f t="shared" si="1"/>
        <v>890</v>
      </c>
      <c r="N24" t="str">
        <f t="shared" si="2"/>
        <v/>
      </c>
      <c r="O24" t="str">
        <f t="shared" si="3"/>
        <v/>
      </c>
    </row>
    <row r="25" spans="1:15" x14ac:dyDescent="0.2">
      <c r="A25" s="5" t="s">
        <v>20</v>
      </c>
      <c r="B25">
        <v>142</v>
      </c>
      <c r="E25" t="str">
        <f t="shared" si="0"/>
        <v>successful</v>
      </c>
      <c r="F25">
        <f t="shared" si="1"/>
        <v>142</v>
      </c>
      <c r="N25" t="str">
        <f t="shared" si="2"/>
        <v/>
      </c>
      <c r="O25" t="str">
        <f t="shared" si="3"/>
        <v/>
      </c>
    </row>
    <row r="26" spans="1:15" x14ac:dyDescent="0.2">
      <c r="A26" s="5" t="s">
        <v>20</v>
      </c>
      <c r="B26">
        <v>2673</v>
      </c>
      <c r="E26" t="str">
        <f t="shared" si="0"/>
        <v>successful</v>
      </c>
      <c r="F26">
        <f t="shared" si="1"/>
        <v>2673</v>
      </c>
      <c r="N26" t="str">
        <f t="shared" si="2"/>
        <v/>
      </c>
      <c r="O26" t="str">
        <f t="shared" si="3"/>
        <v/>
      </c>
    </row>
    <row r="27" spans="1:15" x14ac:dyDescent="0.2">
      <c r="A27" s="5" t="s">
        <v>20</v>
      </c>
      <c r="B27">
        <v>163</v>
      </c>
      <c r="E27" t="str">
        <f t="shared" si="0"/>
        <v>successful</v>
      </c>
      <c r="F27">
        <f t="shared" si="1"/>
        <v>163</v>
      </c>
      <c r="N27" t="str">
        <f t="shared" si="2"/>
        <v/>
      </c>
      <c r="O27" t="str">
        <f t="shared" si="3"/>
        <v/>
      </c>
    </row>
    <row r="28" spans="1:15" x14ac:dyDescent="0.2">
      <c r="A28" s="5" t="s">
        <v>74</v>
      </c>
      <c r="B28">
        <v>1480</v>
      </c>
      <c r="E28" t="str">
        <f t="shared" si="0"/>
        <v/>
      </c>
      <c r="F28" t="str">
        <f t="shared" si="1"/>
        <v/>
      </c>
      <c r="N28" t="str">
        <f t="shared" si="2"/>
        <v/>
      </c>
      <c r="O28" t="str">
        <f t="shared" si="3"/>
        <v/>
      </c>
    </row>
    <row r="29" spans="1:15" x14ac:dyDescent="0.2">
      <c r="A29" s="5" t="s">
        <v>14</v>
      </c>
      <c r="B29">
        <v>15</v>
      </c>
      <c r="E29" t="str">
        <f t="shared" si="0"/>
        <v/>
      </c>
      <c r="F29" t="str">
        <f t="shared" si="1"/>
        <v/>
      </c>
      <c r="N29" t="str">
        <f t="shared" si="2"/>
        <v>failed</v>
      </c>
      <c r="O29">
        <f t="shared" si="3"/>
        <v>15</v>
      </c>
    </row>
    <row r="30" spans="1:15" x14ac:dyDescent="0.2">
      <c r="A30" s="5" t="s">
        <v>20</v>
      </c>
      <c r="B30">
        <v>2220</v>
      </c>
      <c r="E30" t="str">
        <f t="shared" si="0"/>
        <v>successful</v>
      </c>
      <c r="F30">
        <f t="shared" si="1"/>
        <v>2220</v>
      </c>
      <c r="N30" t="str">
        <f t="shared" si="2"/>
        <v/>
      </c>
      <c r="O30" t="str">
        <f t="shared" si="3"/>
        <v/>
      </c>
    </row>
    <row r="31" spans="1:15" x14ac:dyDescent="0.2">
      <c r="A31" s="5" t="s">
        <v>20</v>
      </c>
      <c r="B31">
        <v>1606</v>
      </c>
      <c r="E31" t="str">
        <f t="shared" si="0"/>
        <v>successful</v>
      </c>
      <c r="F31">
        <f t="shared" si="1"/>
        <v>1606</v>
      </c>
      <c r="N31" t="str">
        <f t="shared" si="2"/>
        <v/>
      </c>
      <c r="O31" t="str">
        <f t="shared" si="3"/>
        <v/>
      </c>
    </row>
    <row r="32" spans="1:15" x14ac:dyDescent="0.2">
      <c r="A32" s="5" t="s">
        <v>20</v>
      </c>
      <c r="B32">
        <v>129</v>
      </c>
      <c r="E32" t="str">
        <f t="shared" ref="E32:E95" si="4">IF(A32="successful", A32, "")</f>
        <v>successful</v>
      </c>
      <c r="F32">
        <f t="shared" si="1"/>
        <v>129</v>
      </c>
      <c r="N32" t="str">
        <f t="shared" si="2"/>
        <v/>
      </c>
      <c r="O32" t="str">
        <f t="shared" si="3"/>
        <v/>
      </c>
    </row>
    <row r="33" spans="1:15" x14ac:dyDescent="0.2">
      <c r="A33" s="5" t="s">
        <v>20</v>
      </c>
      <c r="B33">
        <v>226</v>
      </c>
      <c r="E33" t="str">
        <f t="shared" si="4"/>
        <v>successful</v>
      </c>
      <c r="F33">
        <f t="shared" si="1"/>
        <v>226</v>
      </c>
      <c r="N33" t="str">
        <f t="shared" si="2"/>
        <v/>
      </c>
      <c r="O33" t="str">
        <f t="shared" si="3"/>
        <v/>
      </c>
    </row>
    <row r="34" spans="1:15" x14ac:dyDescent="0.2">
      <c r="A34" s="5" t="s">
        <v>14</v>
      </c>
      <c r="B34">
        <v>2307</v>
      </c>
      <c r="E34" t="str">
        <f t="shared" si="4"/>
        <v/>
      </c>
      <c r="F34" t="str">
        <f t="shared" si="1"/>
        <v/>
      </c>
      <c r="N34" t="str">
        <f t="shared" si="2"/>
        <v>failed</v>
      </c>
      <c r="O34">
        <f t="shared" si="3"/>
        <v>2307</v>
      </c>
    </row>
    <row r="35" spans="1:15" x14ac:dyDescent="0.2">
      <c r="A35" s="5" t="s">
        <v>20</v>
      </c>
      <c r="B35">
        <v>5419</v>
      </c>
      <c r="E35" t="str">
        <f t="shared" si="4"/>
        <v>successful</v>
      </c>
      <c r="F35">
        <f t="shared" si="1"/>
        <v>5419</v>
      </c>
      <c r="N35" t="str">
        <f t="shared" si="2"/>
        <v/>
      </c>
      <c r="O35" t="str">
        <f t="shared" si="3"/>
        <v/>
      </c>
    </row>
    <row r="36" spans="1:15" x14ac:dyDescent="0.2">
      <c r="A36" s="5" t="s">
        <v>20</v>
      </c>
      <c r="B36">
        <v>165</v>
      </c>
      <c r="E36" t="str">
        <f t="shared" si="4"/>
        <v>successful</v>
      </c>
      <c r="F36">
        <f t="shared" si="1"/>
        <v>165</v>
      </c>
      <c r="N36" t="str">
        <f t="shared" si="2"/>
        <v/>
      </c>
      <c r="O36" t="str">
        <f t="shared" si="3"/>
        <v/>
      </c>
    </row>
    <row r="37" spans="1:15" x14ac:dyDescent="0.2">
      <c r="A37" s="5" t="s">
        <v>20</v>
      </c>
      <c r="B37">
        <v>1965</v>
      </c>
      <c r="E37" t="str">
        <f t="shared" si="4"/>
        <v>successful</v>
      </c>
      <c r="F37">
        <f t="shared" si="1"/>
        <v>1965</v>
      </c>
      <c r="N37" t="str">
        <f t="shared" si="2"/>
        <v/>
      </c>
      <c r="O37" t="str">
        <f t="shared" si="3"/>
        <v/>
      </c>
    </row>
    <row r="38" spans="1:15" x14ac:dyDescent="0.2">
      <c r="A38" s="5" t="s">
        <v>20</v>
      </c>
      <c r="B38">
        <v>16</v>
      </c>
      <c r="E38" t="str">
        <f t="shared" si="4"/>
        <v>successful</v>
      </c>
      <c r="F38">
        <f t="shared" si="1"/>
        <v>16</v>
      </c>
      <c r="N38" t="str">
        <f t="shared" si="2"/>
        <v/>
      </c>
      <c r="O38" t="str">
        <f t="shared" si="3"/>
        <v/>
      </c>
    </row>
    <row r="39" spans="1:15" x14ac:dyDescent="0.2">
      <c r="A39" s="5" t="s">
        <v>20</v>
      </c>
      <c r="B39">
        <v>107</v>
      </c>
      <c r="E39" t="str">
        <f t="shared" si="4"/>
        <v>successful</v>
      </c>
      <c r="F39">
        <f t="shared" si="1"/>
        <v>107</v>
      </c>
      <c r="N39" t="str">
        <f t="shared" si="2"/>
        <v/>
      </c>
      <c r="O39" t="str">
        <f t="shared" si="3"/>
        <v/>
      </c>
    </row>
    <row r="40" spans="1:15" x14ac:dyDescent="0.2">
      <c r="A40" s="5" t="s">
        <v>20</v>
      </c>
      <c r="B40">
        <v>134</v>
      </c>
      <c r="E40" t="str">
        <f t="shared" si="4"/>
        <v>successful</v>
      </c>
      <c r="F40">
        <f t="shared" si="1"/>
        <v>134</v>
      </c>
      <c r="N40" t="str">
        <f t="shared" si="2"/>
        <v/>
      </c>
      <c r="O40" t="str">
        <f t="shared" si="3"/>
        <v/>
      </c>
    </row>
    <row r="41" spans="1:15" x14ac:dyDescent="0.2">
      <c r="A41" s="5" t="s">
        <v>14</v>
      </c>
      <c r="B41">
        <v>88</v>
      </c>
      <c r="E41" t="str">
        <f t="shared" si="4"/>
        <v/>
      </c>
      <c r="F41" t="str">
        <f t="shared" si="1"/>
        <v/>
      </c>
      <c r="N41" t="str">
        <f t="shared" si="2"/>
        <v>failed</v>
      </c>
      <c r="O41">
        <f t="shared" si="3"/>
        <v>88</v>
      </c>
    </row>
    <row r="42" spans="1:15" x14ac:dyDescent="0.2">
      <c r="A42" s="5" t="s">
        <v>20</v>
      </c>
      <c r="B42">
        <v>198</v>
      </c>
      <c r="E42" t="str">
        <f t="shared" si="4"/>
        <v>successful</v>
      </c>
      <c r="F42">
        <f t="shared" si="1"/>
        <v>198</v>
      </c>
      <c r="N42" t="str">
        <f t="shared" si="2"/>
        <v/>
      </c>
      <c r="O42" t="str">
        <f t="shared" si="3"/>
        <v/>
      </c>
    </row>
    <row r="43" spans="1:15" x14ac:dyDescent="0.2">
      <c r="A43" s="5" t="s">
        <v>20</v>
      </c>
      <c r="B43">
        <v>111</v>
      </c>
      <c r="E43" t="str">
        <f t="shared" si="4"/>
        <v>successful</v>
      </c>
      <c r="F43">
        <f t="shared" si="1"/>
        <v>111</v>
      </c>
      <c r="N43" t="str">
        <f t="shared" si="2"/>
        <v/>
      </c>
      <c r="O43" t="str">
        <f t="shared" si="3"/>
        <v/>
      </c>
    </row>
    <row r="44" spans="1:15" x14ac:dyDescent="0.2">
      <c r="A44" s="5" t="s">
        <v>20</v>
      </c>
      <c r="B44">
        <v>222</v>
      </c>
      <c r="E44" t="str">
        <f t="shared" si="4"/>
        <v>successful</v>
      </c>
      <c r="F44">
        <f t="shared" si="1"/>
        <v>222</v>
      </c>
      <c r="N44" t="str">
        <f t="shared" si="2"/>
        <v/>
      </c>
      <c r="O44" t="str">
        <f t="shared" si="3"/>
        <v/>
      </c>
    </row>
    <row r="45" spans="1:15" x14ac:dyDescent="0.2">
      <c r="A45" s="5" t="s">
        <v>20</v>
      </c>
      <c r="B45">
        <v>6212</v>
      </c>
      <c r="E45" t="str">
        <f t="shared" si="4"/>
        <v>successful</v>
      </c>
      <c r="F45">
        <f t="shared" si="1"/>
        <v>6212</v>
      </c>
      <c r="N45" t="str">
        <f t="shared" si="2"/>
        <v/>
      </c>
      <c r="O45" t="str">
        <f t="shared" si="3"/>
        <v/>
      </c>
    </row>
    <row r="46" spans="1:15" x14ac:dyDescent="0.2">
      <c r="A46" s="5" t="s">
        <v>20</v>
      </c>
      <c r="B46">
        <v>98</v>
      </c>
      <c r="E46" t="str">
        <f t="shared" si="4"/>
        <v>successful</v>
      </c>
      <c r="F46">
        <f t="shared" si="1"/>
        <v>98</v>
      </c>
      <c r="N46" t="str">
        <f t="shared" si="2"/>
        <v/>
      </c>
      <c r="O46" t="str">
        <f t="shared" si="3"/>
        <v/>
      </c>
    </row>
    <row r="47" spans="1:15" x14ac:dyDescent="0.2">
      <c r="A47" s="5" t="s">
        <v>14</v>
      </c>
      <c r="B47">
        <v>48</v>
      </c>
      <c r="E47" t="str">
        <f t="shared" si="4"/>
        <v/>
      </c>
      <c r="F47" t="str">
        <f t="shared" si="1"/>
        <v/>
      </c>
      <c r="N47" t="str">
        <f t="shared" si="2"/>
        <v>failed</v>
      </c>
      <c r="O47">
        <f t="shared" si="3"/>
        <v>48</v>
      </c>
    </row>
    <row r="48" spans="1:15" x14ac:dyDescent="0.2">
      <c r="A48" s="5" t="s">
        <v>20</v>
      </c>
      <c r="B48">
        <v>92</v>
      </c>
      <c r="E48" t="str">
        <f t="shared" si="4"/>
        <v>successful</v>
      </c>
      <c r="F48">
        <f t="shared" si="1"/>
        <v>92</v>
      </c>
      <c r="N48" t="str">
        <f t="shared" si="2"/>
        <v/>
      </c>
      <c r="O48" t="str">
        <f t="shared" si="3"/>
        <v/>
      </c>
    </row>
    <row r="49" spans="1:15" x14ac:dyDescent="0.2">
      <c r="A49" s="5" t="s">
        <v>20</v>
      </c>
      <c r="B49">
        <v>149</v>
      </c>
      <c r="E49" t="str">
        <f t="shared" si="4"/>
        <v>successful</v>
      </c>
      <c r="F49">
        <f t="shared" si="1"/>
        <v>149</v>
      </c>
      <c r="N49" t="str">
        <f t="shared" si="2"/>
        <v/>
      </c>
      <c r="O49" t="str">
        <f t="shared" si="3"/>
        <v/>
      </c>
    </row>
    <row r="50" spans="1:15" x14ac:dyDescent="0.2">
      <c r="A50" s="5" t="s">
        <v>20</v>
      </c>
      <c r="B50">
        <v>2431</v>
      </c>
      <c r="E50" t="str">
        <f t="shared" si="4"/>
        <v>successful</v>
      </c>
      <c r="F50">
        <f t="shared" si="1"/>
        <v>2431</v>
      </c>
      <c r="N50" t="str">
        <f t="shared" si="2"/>
        <v/>
      </c>
      <c r="O50" t="str">
        <f t="shared" si="3"/>
        <v/>
      </c>
    </row>
    <row r="51" spans="1:15" x14ac:dyDescent="0.2">
      <c r="A51" s="5" t="s">
        <v>20</v>
      </c>
      <c r="B51">
        <v>303</v>
      </c>
      <c r="E51" t="str">
        <f t="shared" si="4"/>
        <v>successful</v>
      </c>
      <c r="F51">
        <f t="shared" si="1"/>
        <v>303</v>
      </c>
      <c r="N51" t="str">
        <f t="shared" si="2"/>
        <v/>
      </c>
      <c r="O51" t="str">
        <f t="shared" si="3"/>
        <v/>
      </c>
    </row>
    <row r="52" spans="1:15" x14ac:dyDescent="0.2">
      <c r="A52" s="5" t="s">
        <v>14</v>
      </c>
      <c r="B52">
        <v>1</v>
      </c>
      <c r="E52" t="str">
        <f t="shared" si="4"/>
        <v/>
      </c>
      <c r="F52" t="str">
        <f t="shared" si="1"/>
        <v/>
      </c>
      <c r="N52" t="str">
        <f t="shared" si="2"/>
        <v>failed</v>
      </c>
      <c r="O52">
        <f t="shared" si="3"/>
        <v>1</v>
      </c>
    </row>
    <row r="53" spans="1:15" x14ac:dyDescent="0.2">
      <c r="A53" s="5" t="s">
        <v>14</v>
      </c>
      <c r="B53">
        <v>1467</v>
      </c>
      <c r="E53" t="str">
        <f t="shared" si="4"/>
        <v/>
      </c>
      <c r="F53" t="str">
        <f t="shared" si="1"/>
        <v/>
      </c>
      <c r="N53" t="str">
        <f t="shared" si="2"/>
        <v>failed</v>
      </c>
      <c r="O53">
        <f t="shared" si="3"/>
        <v>1467</v>
      </c>
    </row>
    <row r="54" spans="1:15" x14ac:dyDescent="0.2">
      <c r="A54" s="5" t="s">
        <v>14</v>
      </c>
      <c r="B54">
        <v>75</v>
      </c>
      <c r="E54" t="str">
        <f t="shared" si="4"/>
        <v/>
      </c>
      <c r="F54" t="str">
        <f t="shared" si="1"/>
        <v/>
      </c>
      <c r="N54" t="str">
        <f t="shared" si="2"/>
        <v>failed</v>
      </c>
      <c r="O54">
        <f t="shared" si="3"/>
        <v>75</v>
      </c>
    </row>
    <row r="55" spans="1:15" x14ac:dyDescent="0.2">
      <c r="A55" s="5" t="s">
        <v>20</v>
      </c>
      <c r="B55">
        <v>209</v>
      </c>
      <c r="E55" t="str">
        <f t="shared" si="4"/>
        <v>successful</v>
      </c>
      <c r="F55">
        <f t="shared" si="1"/>
        <v>209</v>
      </c>
      <c r="N55" t="str">
        <f t="shared" si="2"/>
        <v/>
      </c>
      <c r="O55" t="str">
        <f t="shared" si="3"/>
        <v/>
      </c>
    </row>
    <row r="56" spans="1:15" x14ac:dyDescent="0.2">
      <c r="A56" s="5" t="s">
        <v>14</v>
      </c>
      <c r="B56">
        <v>120</v>
      </c>
      <c r="E56" t="str">
        <f t="shared" si="4"/>
        <v/>
      </c>
      <c r="F56" t="str">
        <f t="shared" si="1"/>
        <v/>
      </c>
      <c r="N56" t="str">
        <f t="shared" si="2"/>
        <v>failed</v>
      </c>
      <c r="O56">
        <f t="shared" si="3"/>
        <v>120</v>
      </c>
    </row>
    <row r="57" spans="1:15" x14ac:dyDescent="0.2">
      <c r="A57" s="5" t="s">
        <v>20</v>
      </c>
      <c r="B57">
        <v>131</v>
      </c>
      <c r="E57" t="str">
        <f t="shared" si="4"/>
        <v>successful</v>
      </c>
      <c r="F57">
        <f t="shared" si="1"/>
        <v>131</v>
      </c>
      <c r="N57" t="str">
        <f t="shared" si="2"/>
        <v/>
      </c>
      <c r="O57" t="str">
        <f t="shared" si="3"/>
        <v/>
      </c>
    </row>
    <row r="58" spans="1:15" x14ac:dyDescent="0.2">
      <c r="A58" s="5" t="s">
        <v>20</v>
      </c>
      <c r="B58">
        <v>164</v>
      </c>
      <c r="E58" t="str">
        <f t="shared" si="4"/>
        <v>successful</v>
      </c>
      <c r="F58">
        <f t="shared" si="1"/>
        <v>164</v>
      </c>
      <c r="N58" t="str">
        <f t="shared" si="2"/>
        <v/>
      </c>
      <c r="O58" t="str">
        <f t="shared" si="3"/>
        <v/>
      </c>
    </row>
    <row r="59" spans="1:15" x14ac:dyDescent="0.2">
      <c r="A59" s="5" t="s">
        <v>20</v>
      </c>
      <c r="B59">
        <v>201</v>
      </c>
      <c r="E59" t="str">
        <f t="shared" si="4"/>
        <v>successful</v>
      </c>
      <c r="F59">
        <f t="shared" si="1"/>
        <v>201</v>
      </c>
      <c r="N59" t="str">
        <f t="shared" si="2"/>
        <v/>
      </c>
      <c r="O59" t="str">
        <f t="shared" si="3"/>
        <v/>
      </c>
    </row>
    <row r="60" spans="1:15" x14ac:dyDescent="0.2">
      <c r="A60" s="5" t="s">
        <v>20</v>
      </c>
      <c r="B60">
        <v>211</v>
      </c>
      <c r="E60" t="str">
        <f t="shared" si="4"/>
        <v>successful</v>
      </c>
      <c r="F60">
        <f t="shared" si="1"/>
        <v>211</v>
      </c>
      <c r="N60" t="str">
        <f t="shared" si="2"/>
        <v/>
      </c>
      <c r="O60" t="str">
        <f t="shared" si="3"/>
        <v/>
      </c>
    </row>
    <row r="61" spans="1:15" x14ac:dyDescent="0.2">
      <c r="A61" s="5" t="s">
        <v>20</v>
      </c>
      <c r="B61">
        <v>128</v>
      </c>
      <c r="E61" t="str">
        <f t="shared" si="4"/>
        <v>successful</v>
      </c>
      <c r="F61">
        <f t="shared" si="1"/>
        <v>128</v>
      </c>
      <c r="N61" t="str">
        <f t="shared" si="2"/>
        <v/>
      </c>
      <c r="O61" t="str">
        <f t="shared" si="3"/>
        <v/>
      </c>
    </row>
    <row r="62" spans="1:15" x14ac:dyDescent="0.2">
      <c r="A62" s="5" t="s">
        <v>20</v>
      </c>
      <c r="B62">
        <v>1600</v>
      </c>
      <c r="E62" t="str">
        <f t="shared" si="4"/>
        <v>successful</v>
      </c>
      <c r="F62">
        <f t="shared" si="1"/>
        <v>1600</v>
      </c>
      <c r="N62" t="str">
        <f t="shared" si="2"/>
        <v/>
      </c>
      <c r="O62" t="str">
        <f t="shared" si="3"/>
        <v/>
      </c>
    </row>
    <row r="63" spans="1:15" x14ac:dyDescent="0.2">
      <c r="A63" s="5" t="s">
        <v>14</v>
      </c>
      <c r="B63">
        <v>2253</v>
      </c>
      <c r="E63" t="str">
        <f t="shared" si="4"/>
        <v/>
      </c>
      <c r="F63" t="str">
        <f t="shared" si="1"/>
        <v/>
      </c>
      <c r="N63" t="str">
        <f t="shared" si="2"/>
        <v>failed</v>
      </c>
      <c r="O63">
        <f t="shared" si="3"/>
        <v>2253</v>
      </c>
    </row>
    <row r="64" spans="1:15" x14ac:dyDescent="0.2">
      <c r="A64" s="5" t="s">
        <v>20</v>
      </c>
      <c r="B64">
        <v>249</v>
      </c>
      <c r="E64" t="str">
        <f t="shared" si="4"/>
        <v>successful</v>
      </c>
      <c r="F64">
        <f t="shared" si="1"/>
        <v>249</v>
      </c>
      <c r="N64" t="str">
        <f t="shared" si="2"/>
        <v/>
      </c>
      <c r="O64" t="str">
        <f t="shared" si="3"/>
        <v/>
      </c>
    </row>
    <row r="65" spans="1:15" x14ac:dyDescent="0.2">
      <c r="A65" s="5" t="s">
        <v>14</v>
      </c>
      <c r="B65">
        <v>5</v>
      </c>
      <c r="E65" t="str">
        <f t="shared" si="4"/>
        <v/>
      </c>
      <c r="F65" t="str">
        <f t="shared" si="1"/>
        <v/>
      </c>
      <c r="N65" t="str">
        <f t="shared" si="2"/>
        <v>failed</v>
      </c>
      <c r="O65">
        <f t="shared" si="3"/>
        <v>5</v>
      </c>
    </row>
    <row r="66" spans="1:15" x14ac:dyDescent="0.2">
      <c r="A66" s="5" t="s">
        <v>14</v>
      </c>
      <c r="B66">
        <v>38</v>
      </c>
      <c r="E66" t="str">
        <f t="shared" si="4"/>
        <v/>
      </c>
      <c r="F66" t="str">
        <f t="shared" si="1"/>
        <v/>
      </c>
      <c r="N66" t="str">
        <f t="shared" si="2"/>
        <v>failed</v>
      </c>
      <c r="O66">
        <f t="shared" si="3"/>
        <v>38</v>
      </c>
    </row>
    <row r="67" spans="1:15" x14ac:dyDescent="0.2">
      <c r="A67" s="5" t="s">
        <v>20</v>
      </c>
      <c r="B67">
        <v>236</v>
      </c>
      <c r="E67" t="str">
        <f t="shared" si="4"/>
        <v>successful</v>
      </c>
      <c r="F67">
        <f t="shared" ref="F67:F130" si="5">IF(A67="successful", B67, "")</f>
        <v>236</v>
      </c>
      <c r="N67" t="str">
        <f t="shared" ref="N67:N130" si="6">IF(A67="failed", A67, "")</f>
        <v/>
      </c>
      <c r="O67" t="str">
        <f t="shared" ref="O67:O130" si="7">IF(A67="failed", B67, "")</f>
        <v/>
      </c>
    </row>
    <row r="68" spans="1:15" x14ac:dyDescent="0.2">
      <c r="A68" s="5" t="s">
        <v>14</v>
      </c>
      <c r="B68">
        <v>12</v>
      </c>
      <c r="E68" t="str">
        <f t="shared" si="4"/>
        <v/>
      </c>
      <c r="F68" t="str">
        <f t="shared" si="5"/>
        <v/>
      </c>
      <c r="N68" t="str">
        <f t="shared" si="6"/>
        <v>failed</v>
      </c>
      <c r="O68">
        <f t="shared" si="7"/>
        <v>12</v>
      </c>
    </row>
    <row r="69" spans="1:15" x14ac:dyDescent="0.2">
      <c r="A69" s="5" t="s">
        <v>20</v>
      </c>
      <c r="B69">
        <v>4065</v>
      </c>
      <c r="E69" t="str">
        <f t="shared" si="4"/>
        <v>successful</v>
      </c>
      <c r="F69">
        <f t="shared" si="5"/>
        <v>4065</v>
      </c>
      <c r="N69" t="str">
        <f t="shared" si="6"/>
        <v/>
      </c>
      <c r="O69" t="str">
        <f t="shared" si="7"/>
        <v/>
      </c>
    </row>
    <row r="70" spans="1:15" x14ac:dyDescent="0.2">
      <c r="A70" s="5" t="s">
        <v>20</v>
      </c>
      <c r="B70">
        <v>246</v>
      </c>
      <c r="E70" t="str">
        <f t="shared" si="4"/>
        <v>successful</v>
      </c>
      <c r="F70">
        <f t="shared" si="5"/>
        <v>246</v>
      </c>
      <c r="N70" t="str">
        <f t="shared" si="6"/>
        <v/>
      </c>
      <c r="O70" t="str">
        <f t="shared" si="7"/>
        <v/>
      </c>
    </row>
    <row r="71" spans="1:15" x14ac:dyDescent="0.2">
      <c r="A71" s="5" t="s">
        <v>74</v>
      </c>
      <c r="B71">
        <v>17</v>
      </c>
      <c r="E71" t="str">
        <f t="shared" si="4"/>
        <v/>
      </c>
      <c r="F71" t="str">
        <f t="shared" si="5"/>
        <v/>
      </c>
      <c r="N71" t="str">
        <f t="shared" si="6"/>
        <v/>
      </c>
      <c r="O71" t="str">
        <f t="shared" si="7"/>
        <v/>
      </c>
    </row>
    <row r="72" spans="1:15" x14ac:dyDescent="0.2">
      <c r="A72" s="5" t="s">
        <v>20</v>
      </c>
      <c r="B72">
        <v>2475</v>
      </c>
      <c r="E72" t="str">
        <f t="shared" si="4"/>
        <v>successful</v>
      </c>
      <c r="F72">
        <f t="shared" si="5"/>
        <v>2475</v>
      </c>
      <c r="N72" t="str">
        <f t="shared" si="6"/>
        <v/>
      </c>
      <c r="O72" t="str">
        <f t="shared" si="7"/>
        <v/>
      </c>
    </row>
    <row r="73" spans="1:15" x14ac:dyDescent="0.2">
      <c r="A73" s="5" t="s">
        <v>20</v>
      </c>
      <c r="B73">
        <v>76</v>
      </c>
      <c r="E73" t="str">
        <f t="shared" si="4"/>
        <v>successful</v>
      </c>
      <c r="F73">
        <f t="shared" si="5"/>
        <v>76</v>
      </c>
      <c r="N73" t="str">
        <f t="shared" si="6"/>
        <v/>
      </c>
      <c r="O73" t="str">
        <f t="shared" si="7"/>
        <v/>
      </c>
    </row>
    <row r="74" spans="1:15" x14ac:dyDescent="0.2">
      <c r="A74" s="5" t="s">
        <v>20</v>
      </c>
      <c r="B74">
        <v>54</v>
      </c>
      <c r="E74" t="str">
        <f t="shared" si="4"/>
        <v>successful</v>
      </c>
      <c r="F74">
        <f t="shared" si="5"/>
        <v>54</v>
      </c>
      <c r="N74" t="str">
        <f t="shared" si="6"/>
        <v/>
      </c>
      <c r="O74" t="str">
        <f t="shared" si="7"/>
        <v/>
      </c>
    </row>
    <row r="75" spans="1:15" x14ac:dyDescent="0.2">
      <c r="A75" s="5" t="s">
        <v>20</v>
      </c>
      <c r="B75">
        <v>88</v>
      </c>
      <c r="E75" t="str">
        <f t="shared" si="4"/>
        <v>successful</v>
      </c>
      <c r="F75">
        <f t="shared" si="5"/>
        <v>88</v>
      </c>
      <c r="N75" t="str">
        <f t="shared" si="6"/>
        <v/>
      </c>
      <c r="O75" t="str">
        <f t="shared" si="7"/>
        <v/>
      </c>
    </row>
    <row r="76" spans="1:15" x14ac:dyDescent="0.2">
      <c r="A76" s="5" t="s">
        <v>20</v>
      </c>
      <c r="B76">
        <v>85</v>
      </c>
      <c r="E76" t="str">
        <f t="shared" si="4"/>
        <v>successful</v>
      </c>
      <c r="F76">
        <f t="shared" si="5"/>
        <v>85</v>
      </c>
      <c r="N76" t="str">
        <f t="shared" si="6"/>
        <v/>
      </c>
      <c r="O76" t="str">
        <f t="shared" si="7"/>
        <v/>
      </c>
    </row>
    <row r="77" spans="1:15" x14ac:dyDescent="0.2">
      <c r="A77" s="5" t="s">
        <v>20</v>
      </c>
      <c r="B77">
        <v>170</v>
      </c>
      <c r="E77" t="str">
        <f t="shared" si="4"/>
        <v>successful</v>
      </c>
      <c r="F77">
        <f t="shared" si="5"/>
        <v>170</v>
      </c>
      <c r="N77" t="str">
        <f t="shared" si="6"/>
        <v/>
      </c>
      <c r="O77" t="str">
        <f t="shared" si="7"/>
        <v/>
      </c>
    </row>
    <row r="78" spans="1:15" x14ac:dyDescent="0.2">
      <c r="A78" s="5" t="s">
        <v>14</v>
      </c>
      <c r="B78">
        <v>1684</v>
      </c>
      <c r="E78" t="str">
        <f t="shared" si="4"/>
        <v/>
      </c>
      <c r="F78" t="str">
        <f t="shared" si="5"/>
        <v/>
      </c>
      <c r="N78" t="str">
        <f t="shared" si="6"/>
        <v>failed</v>
      </c>
      <c r="O78">
        <f t="shared" si="7"/>
        <v>1684</v>
      </c>
    </row>
    <row r="79" spans="1:15" x14ac:dyDescent="0.2">
      <c r="A79" s="5" t="s">
        <v>14</v>
      </c>
      <c r="B79">
        <v>56</v>
      </c>
      <c r="E79" t="str">
        <f t="shared" si="4"/>
        <v/>
      </c>
      <c r="F79" t="str">
        <f t="shared" si="5"/>
        <v/>
      </c>
      <c r="N79" t="str">
        <f t="shared" si="6"/>
        <v>failed</v>
      </c>
      <c r="O79">
        <f t="shared" si="7"/>
        <v>56</v>
      </c>
    </row>
    <row r="80" spans="1:15" x14ac:dyDescent="0.2">
      <c r="A80" s="5" t="s">
        <v>20</v>
      </c>
      <c r="B80">
        <v>330</v>
      </c>
      <c r="E80" t="str">
        <f t="shared" si="4"/>
        <v>successful</v>
      </c>
      <c r="F80">
        <f t="shared" si="5"/>
        <v>330</v>
      </c>
      <c r="N80" t="str">
        <f t="shared" si="6"/>
        <v/>
      </c>
      <c r="O80" t="str">
        <f t="shared" si="7"/>
        <v/>
      </c>
    </row>
    <row r="81" spans="1:15" x14ac:dyDescent="0.2">
      <c r="A81" s="5" t="s">
        <v>14</v>
      </c>
      <c r="B81">
        <v>838</v>
      </c>
      <c r="E81" t="str">
        <f t="shared" si="4"/>
        <v/>
      </c>
      <c r="F81" t="str">
        <f t="shared" si="5"/>
        <v/>
      </c>
      <c r="N81" t="str">
        <f t="shared" si="6"/>
        <v>failed</v>
      </c>
      <c r="O81">
        <f t="shared" si="7"/>
        <v>838</v>
      </c>
    </row>
    <row r="82" spans="1:15" x14ac:dyDescent="0.2">
      <c r="A82" s="5" t="s">
        <v>20</v>
      </c>
      <c r="B82">
        <v>127</v>
      </c>
      <c r="E82" t="str">
        <f t="shared" si="4"/>
        <v>successful</v>
      </c>
      <c r="F82">
        <f t="shared" si="5"/>
        <v>127</v>
      </c>
      <c r="N82" t="str">
        <f t="shared" si="6"/>
        <v/>
      </c>
      <c r="O82" t="str">
        <f t="shared" si="7"/>
        <v/>
      </c>
    </row>
    <row r="83" spans="1:15" x14ac:dyDescent="0.2">
      <c r="A83" s="5" t="s">
        <v>20</v>
      </c>
      <c r="B83">
        <v>411</v>
      </c>
      <c r="E83" t="str">
        <f t="shared" si="4"/>
        <v>successful</v>
      </c>
      <c r="F83">
        <f t="shared" si="5"/>
        <v>411</v>
      </c>
      <c r="N83" t="str">
        <f t="shared" si="6"/>
        <v/>
      </c>
      <c r="O83" t="str">
        <f t="shared" si="7"/>
        <v/>
      </c>
    </row>
    <row r="84" spans="1:15" x14ac:dyDescent="0.2">
      <c r="A84" s="5" t="s">
        <v>20</v>
      </c>
      <c r="B84">
        <v>180</v>
      </c>
      <c r="E84" t="str">
        <f t="shared" si="4"/>
        <v>successful</v>
      </c>
      <c r="F84">
        <f t="shared" si="5"/>
        <v>180</v>
      </c>
      <c r="N84" t="str">
        <f t="shared" si="6"/>
        <v/>
      </c>
      <c r="O84" t="str">
        <f t="shared" si="7"/>
        <v/>
      </c>
    </row>
    <row r="85" spans="1:15" x14ac:dyDescent="0.2">
      <c r="A85" s="5" t="s">
        <v>14</v>
      </c>
      <c r="B85">
        <v>1000</v>
      </c>
      <c r="E85" t="str">
        <f t="shared" si="4"/>
        <v/>
      </c>
      <c r="F85" t="str">
        <f t="shared" si="5"/>
        <v/>
      </c>
      <c r="N85" t="str">
        <f t="shared" si="6"/>
        <v>failed</v>
      </c>
      <c r="O85">
        <f t="shared" si="7"/>
        <v>1000</v>
      </c>
    </row>
    <row r="86" spans="1:15" x14ac:dyDescent="0.2">
      <c r="A86" s="5" t="s">
        <v>20</v>
      </c>
      <c r="B86">
        <v>374</v>
      </c>
      <c r="E86" t="str">
        <f t="shared" si="4"/>
        <v>successful</v>
      </c>
      <c r="F86">
        <f t="shared" si="5"/>
        <v>374</v>
      </c>
      <c r="N86" t="str">
        <f t="shared" si="6"/>
        <v/>
      </c>
      <c r="O86" t="str">
        <f t="shared" si="7"/>
        <v/>
      </c>
    </row>
    <row r="87" spans="1:15" x14ac:dyDescent="0.2">
      <c r="A87" s="5" t="s">
        <v>20</v>
      </c>
      <c r="B87">
        <v>71</v>
      </c>
      <c r="E87" t="str">
        <f t="shared" si="4"/>
        <v>successful</v>
      </c>
      <c r="F87">
        <f t="shared" si="5"/>
        <v>71</v>
      </c>
      <c r="N87" t="str">
        <f t="shared" si="6"/>
        <v/>
      </c>
      <c r="O87" t="str">
        <f t="shared" si="7"/>
        <v/>
      </c>
    </row>
    <row r="88" spans="1:15" x14ac:dyDescent="0.2">
      <c r="A88" s="5" t="s">
        <v>20</v>
      </c>
      <c r="B88">
        <v>203</v>
      </c>
      <c r="E88" t="str">
        <f t="shared" si="4"/>
        <v>successful</v>
      </c>
      <c r="F88">
        <f t="shared" si="5"/>
        <v>203</v>
      </c>
      <c r="N88" t="str">
        <f t="shared" si="6"/>
        <v/>
      </c>
      <c r="O88" t="str">
        <f t="shared" si="7"/>
        <v/>
      </c>
    </row>
    <row r="89" spans="1:15" x14ac:dyDescent="0.2">
      <c r="A89" s="5" t="s">
        <v>14</v>
      </c>
      <c r="B89">
        <v>1482</v>
      </c>
      <c r="E89" t="str">
        <f t="shared" si="4"/>
        <v/>
      </c>
      <c r="F89" t="str">
        <f t="shared" si="5"/>
        <v/>
      </c>
      <c r="N89" t="str">
        <f t="shared" si="6"/>
        <v>failed</v>
      </c>
      <c r="O89">
        <f t="shared" si="7"/>
        <v>1482</v>
      </c>
    </row>
    <row r="90" spans="1:15" x14ac:dyDescent="0.2">
      <c r="A90" s="5" t="s">
        <v>20</v>
      </c>
      <c r="B90">
        <v>113</v>
      </c>
      <c r="E90" t="str">
        <f t="shared" si="4"/>
        <v>successful</v>
      </c>
      <c r="F90">
        <f t="shared" si="5"/>
        <v>113</v>
      </c>
      <c r="N90" t="str">
        <f t="shared" si="6"/>
        <v/>
      </c>
      <c r="O90" t="str">
        <f t="shared" si="7"/>
        <v/>
      </c>
    </row>
    <row r="91" spans="1:15" x14ac:dyDescent="0.2">
      <c r="A91" s="5" t="s">
        <v>20</v>
      </c>
      <c r="B91">
        <v>96</v>
      </c>
      <c r="E91" t="str">
        <f t="shared" si="4"/>
        <v>successful</v>
      </c>
      <c r="F91">
        <f t="shared" si="5"/>
        <v>96</v>
      </c>
      <c r="N91" t="str">
        <f t="shared" si="6"/>
        <v/>
      </c>
      <c r="O91" t="str">
        <f t="shared" si="7"/>
        <v/>
      </c>
    </row>
    <row r="92" spans="1:15" x14ac:dyDescent="0.2">
      <c r="A92" s="5" t="s">
        <v>14</v>
      </c>
      <c r="B92">
        <v>106</v>
      </c>
      <c r="E92" t="str">
        <f t="shared" si="4"/>
        <v/>
      </c>
      <c r="F92" t="str">
        <f t="shared" si="5"/>
        <v/>
      </c>
      <c r="N92" t="str">
        <f t="shared" si="6"/>
        <v>failed</v>
      </c>
      <c r="O92">
        <f t="shared" si="7"/>
        <v>106</v>
      </c>
    </row>
    <row r="93" spans="1:15" x14ac:dyDescent="0.2">
      <c r="A93" s="5" t="s">
        <v>14</v>
      </c>
      <c r="B93">
        <v>679</v>
      </c>
      <c r="E93" t="str">
        <f t="shared" si="4"/>
        <v/>
      </c>
      <c r="F93" t="str">
        <f t="shared" si="5"/>
        <v/>
      </c>
      <c r="N93" t="str">
        <f t="shared" si="6"/>
        <v>failed</v>
      </c>
      <c r="O93">
        <f t="shared" si="7"/>
        <v>679</v>
      </c>
    </row>
    <row r="94" spans="1:15" x14ac:dyDescent="0.2">
      <c r="A94" s="5" t="s">
        <v>20</v>
      </c>
      <c r="B94">
        <v>498</v>
      </c>
      <c r="E94" t="str">
        <f t="shared" si="4"/>
        <v>successful</v>
      </c>
      <c r="F94">
        <f t="shared" si="5"/>
        <v>498</v>
      </c>
      <c r="N94" t="str">
        <f t="shared" si="6"/>
        <v/>
      </c>
      <c r="O94" t="str">
        <f t="shared" si="7"/>
        <v/>
      </c>
    </row>
    <row r="95" spans="1:15" x14ac:dyDescent="0.2">
      <c r="A95" s="5" t="s">
        <v>74</v>
      </c>
      <c r="B95">
        <v>610</v>
      </c>
      <c r="E95" t="str">
        <f t="shared" si="4"/>
        <v/>
      </c>
      <c r="F95" t="str">
        <f t="shared" si="5"/>
        <v/>
      </c>
      <c r="N95" t="str">
        <f t="shared" si="6"/>
        <v/>
      </c>
      <c r="O95" t="str">
        <f t="shared" si="7"/>
        <v/>
      </c>
    </row>
    <row r="96" spans="1:15" x14ac:dyDescent="0.2">
      <c r="A96" s="5" t="s">
        <v>20</v>
      </c>
      <c r="B96">
        <v>180</v>
      </c>
      <c r="E96" t="str">
        <f t="shared" ref="E96:E159" si="8">IF(A96="successful", A96, "")</f>
        <v>successful</v>
      </c>
      <c r="F96">
        <f t="shared" si="5"/>
        <v>180</v>
      </c>
      <c r="N96" t="str">
        <f t="shared" si="6"/>
        <v/>
      </c>
      <c r="O96" t="str">
        <f t="shared" si="7"/>
        <v/>
      </c>
    </row>
    <row r="97" spans="1:15" x14ac:dyDescent="0.2">
      <c r="A97" s="5" t="s">
        <v>20</v>
      </c>
      <c r="B97">
        <v>27</v>
      </c>
      <c r="E97" t="str">
        <f t="shared" si="8"/>
        <v>successful</v>
      </c>
      <c r="F97">
        <f t="shared" si="5"/>
        <v>27</v>
      </c>
      <c r="N97" t="str">
        <f t="shared" si="6"/>
        <v/>
      </c>
      <c r="O97" t="str">
        <f t="shared" si="7"/>
        <v/>
      </c>
    </row>
    <row r="98" spans="1:15" x14ac:dyDescent="0.2">
      <c r="A98" s="5" t="s">
        <v>20</v>
      </c>
      <c r="B98">
        <v>2331</v>
      </c>
      <c r="E98" t="str">
        <f t="shared" si="8"/>
        <v>successful</v>
      </c>
      <c r="F98">
        <f t="shared" si="5"/>
        <v>2331</v>
      </c>
      <c r="N98" t="str">
        <f t="shared" si="6"/>
        <v/>
      </c>
      <c r="O98" t="str">
        <f t="shared" si="7"/>
        <v/>
      </c>
    </row>
    <row r="99" spans="1:15" x14ac:dyDescent="0.2">
      <c r="A99" s="5" t="s">
        <v>20</v>
      </c>
      <c r="B99">
        <v>113</v>
      </c>
      <c r="E99" t="str">
        <f t="shared" si="8"/>
        <v>successful</v>
      </c>
      <c r="F99">
        <f t="shared" si="5"/>
        <v>113</v>
      </c>
      <c r="N99" t="str">
        <f t="shared" si="6"/>
        <v/>
      </c>
      <c r="O99" t="str">
        <f t="shared" si="7"/>
        <v/>
      </c>
    </row>
    <row r="100" spans="1:15" x14ac:dyDescent="0.2">
      <c r="A100" s="5" t="s">
        <v>14</v>
      </c>
      <c r="B100">
        <v>1220</v>
      </c>
      <c r="E100" t="str">
        <f t="shared" si="8"/>
        <v/>
      </c>
      <c r="F100" t="str">
        <f t="shared" si="5"/>
        <v/>
      </c>
      <c r="N100" t="str">
        <f t="shared" si="6"/>
        <v>failed</v>
      </c>
      <c r="O100">
        <f t="shared" si="7"/>
        <v>1220</v>
      </c>
    </row>
    <row r="101" spans="1:15" x14ac:dyDescent="0.2">
      <c r="A101" s="5" t="s">
        <v>20</v>
      </c>
      <c r="B101">
        <v>164</v>
      </c>
      <c r="E101" t="str">
        <f t="shared" si="8"/>
        <v>successful</v>
      </c>
      <c r="F101">
        <f t="shared" si="5"/>
        <v>164</v>
      </c>
      <c r="N101" t="str">
        <f t="shared" si="6"/>
        <v/>
      </c>
      <c r="O101" t="str">
        <f t="shared" si="7"/>
        <v/>
      </c>
    </row>
    <row r="102" spans="1:15" x14ac:dyDescent="0.2">
      <c r="A102" s="5" t="s">
        <v>14</v>
      </c>
      <c r="B102">
        <v>1</v>
      </c>
      <c r="E102" t="str">
        <f t="shared" si="8"/>
        <v/>
      </c>
      <c r="F102" t="str">
        <f t="shared" si="5"/>
        <v/>
      </c>
      <c r="N102" t="str">
        <f t="shared" si="6"/>
        <v>failed</v>
      </c>
      <c r="O102">
        <f t="shared" si="7"/>
        <v>1</v>
      </c>
    </row>
    <row r="103" spans="1:15" x14ac:dyDescent="0.2">
      <c r="A103" s="5" t="s">
        <v>20</v>
      </c>
      <c r="B103">
        <v>164</v>
      </c>
      <c r="E103" t="str">
        <f t="shared" si="8"/>
        <v>successful</v>
      </c>
      <c r="F103">
        <f t="shared" si="5"/>
        <v>164</v>
      </c>
      <c r="N103" t="str">
        <f t="shared" si="6"/>
        <v/>
      </c>
      <c r="O103" t="str">
        <f t="shared" si="7"/>
        <v/>
      </c>
    </row>
    <row r="104" spans="1:15" x14ac:dyDescent="0.2">
      <c r="A104" s="5" t="s">
        <v>20</v>
      </c>
      <c r="B104">
        <v>336</v>
      </c>
      <c r="E104" t="str">
        <f t="shared" si="8"/>
        <v>successful</v>
      </c>
      <c r="F104">
        <f t="shared" si="5"/>
        <v>336</v>
      </c>
      <c r="N104" t="str">
        <f t="shared" si="6"/>
        <v/>
      </c>
      <c r="O104" t="str">
        <f t="shared" si="7"/>
        <v/>
      </c>
    </row>
    <row r="105" spans="1:15" x14ac:dyDescent="0.2">
      <c r="A105" s="5" t="s">
        <v>14</v>
      </c>
      <c r="B105">
        <v>37</v>
      </c>
      <c r="E105" t="str">
        <f t="shared" si="8"/>
        <v/>
      </c>
      <c r="F105" t="str">
        <f t="shared" si="5"/>
        <v/>
      </c>
      <c r="N105" t="str">
        <f t="shared" si="6"/>
        <v>failed</v>
      </c>
      <c r="O105">
        <f t="shared" si="7"/>
        <v>37</v>
      </c>
    </row>
    <row r="106" spans="1:15" x14ac:dyDescent="0.2">
      <c r="A106" s="5" t="s">
        <v>20</v>
      </c>
      <c r="B106">
        <v>1917</v>
      </c>
      <c r="E106" t="str">
        <f t="shared" si="8"/>
        <v>successful</v>
      </c>
      <c r="F106">
        <f t="shared" si="5"/>
        <v>1917</v>
      </c>
      <c r="N106" t="str">
        <f t="shared" si="6"/>
        <v/>
      </c>
      <c r="O106" t="str">
        <f t="shared" si="7"/>
        <v/>
      </c>
    </row>
    <row r="107" spans="1:15" x14ac:dyDescent="0.2">
      <c r="A107" s="5" t="s">
        <v>20</v>
      </c>
      <c r="B107">
        <v>95</v>
      </c>
      <c r="E107" t="str">
        <f t="shared" si="8"/>
        <v>successful</v>
      </c>
      <c r="F107">
        <f t="shared" si="5"/>
        <v>95</v>
      </c>
      <c r="N107" t="str">
        <f t="shared" si="6"/>
        <v/>
      </c>
      <c r="O107" t="str">
        <f t="shared" si="7"/>
        <v/>
      </c>
    </row>
    <row r="108" spans="1:15" x14ac:dyDescent="0.2">
      <c r="A108" s="5" t="s">
        <v>20</v>
      </c>
      <c r="B108">
        <v>147</v>
      </c>
      <c r="E108" t="str">
        <f t="shared" si="8"/>
        <v>successful</v>
      </c>
      <c r="F108">
        <f t="shared" si="5"/>
        <v>147</v>
      </c>
      <c r="N108" t="str">
        <f t="shared" si="6"/>
        <v/>
      </c>
      <c r="O108" t="str">
        <f t="shared" si="7"/>
        <v/>
      </c>
    </row>
    <row r="109" spans="1:15" x14ac:dyDescent="0.2">
      <c r="A109" s="5" t="s">
        <v>20</v>
      </c>
      <c r="B109">
        <v>86</v>
      </c>
      <c r="E109" t="str">
        <f t="shared" si="8"/>
        <v>successful</v>
      </c>
      <c r="F109">
        <f t="shared" si="5"/>
        <v>86</v>
      </c>
      <c r="N109" t="str">
        <f t="shared" si="6"/>
        <v/>
      </c>
      <c r="O109" t="str">
        <f t="shared" si="7"/>
        <v/>
      </c>
    </row>
    <row r="110" spans="1:15" x14ac:dyDescent="0.2">
      <c r="A110" s="5" t="s">
        <v>20</v>
      </c>
      <c r="B110">
        <v>83</v>
      </c>
      <c r="E110" t="str">
        <f t="shared" si="8"/>
        <v>successful</v>
      </c>
      <c r="F110">
        <f t="shared" si="5"/>
        <v>83</v>
      </c>
      <c r="N110" t="str">
        <f t="shared" si="6"/>
        <v/>
      </c>
      <c r="O110" t="str">
        <f t="shared" si="7"/>
        <v/>
      </c>
    </row>
    <row r="111" spans="1:15" x14ac:dyDescent="0.2">
      <c r="A111" s="5" t="s">
        <v>14</v>
      </c>
      <c r="B111">
        <v>60</v>
      </c>
      <c r="E111" t="str">
        <f t="shared" si="8"/>
        <v/>
      </c>
      <c r="F111" t="str">
        <f t="shared" si="5"/>
        <v/>
      </c>
      <c r="N111" t="str">
        <f t="shared" si="6"/>
        <v>failed</v>
      </c>
      <c r="O111">
        <f t="shared" si="7"/>
        <v>60</v>
      </c>
    </row>
    <row r="112" spans="1:15" x14ac:dyDescent="0.2">
      <c r="A112" s="5" t="s">
        <v>14</v>
      </c>
      <c r="B112">
        <v>296</v>
      </c>
      <c r="E112" t="str">
        <f t="shared" si="8"/>
        <v/>
      </c>
      <c r="F112" t="str">
        <f t="shared" si="5"/>
        <v/>
      </c>
      <c r="N112" t="str">
        <f t="shared" si="6"/>
        <v>failed</v>
      </c>
      <c r="O112">
        <f t="shared" si="7"/>
        <v>296</v>
      </c>
    </row>
    <row r="113" spans="1:15" x14ac:dyDescent="0.2">
      <c r="A113" s="5" t="s">
        <v>20</v>
      </c>
      <c r="B113">
        <v>676</v>
      </c>
      <c r="E113" t="str">
        <f t="shared" si="8"/>
        <v>successful</v>
      </c>
      <c r="F113">
        <f t="shared" si="5"/>
        <v>676</v>
      </c>
      <c r="N113" t="str">
        <f t="shared" si="6"/>
        <v/>
      </c>
      <c r="O113" t="str">
        <f t="shared" si="7"/>
        <v/>
      </c>
    </row>
    <row r="114" spans="1:15" x14ac:dyDescent="0.2">
      <c r="A114" s="5" t="s">
        <v>20</v>
      </c>
      <c r="B114">
        <v>361</v>
      </c>
      <c r="E114" t="str">
        <f t="shared" si="8"/>
        <v>successful</v>
      </c>
      <c r="F114">
        <f t="shared" si="5"/>
        <v>361</v>
      </c>
      <c r="N114" t="str">
        <f t="shared" si="6"/>
        <v/>
      </c>
      <c r="O114" t="str">
        <f t="shared" si="7"/>
        <v/>
      </c>
    </row>
    <row r="115" spans="1:15" x14ac:dyDescent="0.2">
      <c r="A115" s="5" t="s">
        <v>20</v>
      </c>
      <c r="B115">
        <v>131</v>
      </c>
      <c r="E115" t="str">
        <f t="shared" si="8"/>
        <v>successful</v>
      </c>
      <c r="F115">
        <f t="shared" si="5"/>
        <v>131</v>
      </c>
      <c r="N115" t="str">
        <f t="shared" si="6"/>
        <v/>
      </c>
      <c r="O115" t="str">
        <f t="shared" si="7"/>
        <v/>
      </c>
    </row>
    <row r="116" spans="1:15" x14ac:dyDescent="0.2">
      <c r="A116" s="5" t="s">
        <v>20</v>
      </c>
      <c r="B116">
        <v>126</v>
      </c>
      <c r="E116" t="str">
        <f t="shared" si="8"/>
        <v>successful</v>
      </c>
      <c r="F116">
        <f t="shared" si="5"/>
        <v>126</v>
      </c>
      <c r="N116" t="str">
        <f t="shared" si="6"/>
        <v/>
      </c>
      <c r="O116" t="str">
        <f t="shared" si="7"/>
        <v/>
      </c>
    </row>
    <row r="117" spans="1:15" x14ac:dyDescent="0.2">
      <c r="A117" s="5" t="s">
        <v>14</v>
      </c>
      <c r="B117">
        <v>3304</v>
      </c>
      <c r="E117" t="str">
        <f t="shared" si="8"/>
        <v/>
      </c>
      <c r="F117" t="str">
        <f t="shared" si="5"/>
        <v/>
      </c>
      <c r="N117" t="str">
        <f t="shared" si="6"/>
        <v>failed</v>
      </c>
      <c r="O117">
        <f t="shared" si="7"/>
        <v>3304</v>
      </c>
    </row>
    <row r="118" spans="1:15" x14ac:dyDescent="0.2">
      <c r="A118" s="5" t="s">
        <v>14</v>
      </c>
      <c r="B118">
        <v>73</v>
      </c>
      <c r="E118" t="str">
        <f t="shared" si="8"/>
        <v/>
      </c>
      <c r="F118" t="str">
        <f t="shared" si="5"/>
        <v/>
      </c>
      <c r="N118" t="str">
        <f t="shared" si="6"/>
        <v>failed</v>
      </c>
      <c r="O118">
        <f t="shared" si="7"/>
        <v>73</v>
      </c>
    </row>
    <row r="119" spans="1:15" x14ac:dyDescent="0.2">
      <c r="A119" s="5" t="s">
        <v>20</v>
      </c>
      <c r="B119">
        <v>275</v>
      </c>
      <c r="E119" t="str">
        <f t="shared" si="8"/>
        <v>successful</v>
      </c>
      <c r="F119">
        <f t="shared" si="5"/>
        <v>275</v>
      </c>
      <c r="N119" t="str">
        <f t="shared" si="6"/>
        <v/>
      </c>
      <c r="O119" t="str">
        <f t="shared" si="7"/>
        <v/>
      </c>
    </row>
    <row r="120" spans="1:15" x14ac:dyDescent="0.2">
      <c r="A120" s="5" t="s">
        <v>20</v>
      </c>
      <c r="B120">
        <v>67</v>
      </c>
      <c r="E120" t="str">
        <f t="shared" si="8"/>
        <v>successful</v>
      </c>
      <c r="F120">
        <f t="shared" si="5"/>
        <v>67</v>
      </c>
      <c r="N120" t="str">
        <f t="shared" si="6"/>
        <v/>
      </c>
      <c r="O120" t="str">
        <f t="shared" si="7"/>
        <v/>
      </c>
    </row>
    <row r="121" spans="1:15" x14ac:dyDescent="0.2">
      <c r="A121" s="5" t="s">
        <v>20</v>
      </c>
      <c r="B121">
        <v>154</v>
      </c>
      <c r="E121" t="str">
        <f t="shared" si="8"/>
        <v>successful</v>
      </c>
      <c r="F121">
        <f t="shared" si="5"/>
        <v>154</v>
      </c>
      <c r="N121" t="str">
        <f t="shared" si="6"/>
        <v/>
      </c>
      <c r="O121" t="str">
        <f t="shared" si="7"/>
        <v/>
      </c>
    </row>
    <row r="122" spans="1:15" x14ac:dyDescent="0.2">
      <c r="A122" s="5" t="s">
        <v>20</v>
      </c>
      <c r="B122">
        <v>1782</v>
      </c>
      <c r="E122" t="str">
        <f t="shared" si="8"/>
        <v>successful</v>
      </c>
      <c r="F122">
        <f t="shared" si="5"/>
        <v>1782</v>
      </c>
      <c r="N122" t="str">
        <f t="shared" si="6"/>
        <v/>
      </c>
      <c r="O122" t="str">
        <f t="shared" si="7"/>
        <v/>
      </c>
    </row>
    <row r="123" spans="1:15" x14ac:dyDescent="0.2">
      <c r="A123" s="5" t="s">
        <v>20</v>
      </c>
      <c r="B123">
        <v>903</v>
      </c>
      <c r="E123" t="str">
        <f t="shared" si="8"/>
        <v>successful</v>
      </c>
      <c r="F123">
        <f t="shared" si="5"/>
        <v>903</v>
      </c>
      <c r="N123" t="str">
        <f t="shared" si="6"/>
        <v/>
      </c>
      <c r="O123" t="str">
        <f t="shared" si="7"/>
        <v/>
      </c>
    </row>
    <row r="124" spans="1:15" x14ac:dyDescent="0.2">
      <c r="A124" s="5" t="s">
        <v>14</v>
      </c>
      <c r="B124">
        <v>3387</v>
      </c>
      <c r="E124" t="str">
        <f t="shared" si="8"/>
        <v/>
      </c>
      <c r="F124" t="str">
        <f t="shared" si="5"/>
        <v/>
      </c>
      <c r="N124" t="str">
        <f t="shared" si="6"/>
        <v>failed</v>
      </c>
      <c r="O124">
        <f t="shared" si="7"/>
        <v>3387</v>
      </c>
    </row>
    <row r="125" spans="1:15" x14ac:dyDescent="0.2">
      <c r="A125" s="5" t="s">
        <v>14</v>
      </c>
      <c r="B125">
        <v>662</v>
      </c>
      <c r="E125" t="str">
        <f t="shared" si="8"/>
        <v/>
      </c>
      <c r="F125" t="str">
        <f t="shared" si="5"/>
        <v/>
      </c>
      <c r="N125" t="str">
        <f t="shared" si="6"/>
        <v>failed</v>
      </c>
      <c r="O125">
        <f t="shared" si="7"/>
        <v>662</v>
      </c>
    </row>
    <row r="126" spans="1:15" x14ac:dyDescent="0.2">
      <c r="A126" s="5" t="s">
        <v>20</v>
      </c>
      <c r="B126">
        <v>94</v>
      </c>
      <c r="E126" t="str">
        <f t="shared" si="8"/>
        <v>successful</v>
      </c>
      <c r="F126">
        <f t="shared" si="5"/>
        <v>94</v>
      </c>
      <c r="N126" t="str">
        <f t="shared" si="6"/>
        <v/>
      </c>
      <c r="O126" t="str">
        <f t="shared" si="7"/>
        <v/>
      </c>
    </row>
    <row r="127" spans="1:15" x14ac:dyDescent="0.2">
      <c r="A127" s="5" t="s">
        <v>20</v>
      </c>
      <c r="B127">
        <v>180</v>
      </c>
      <c r="E127" t="str">
        <f t="shared" si="8"/>
        <v>successful</v>
      </c>
      <c r="F127">
        <f t="shared" si="5"/>
        <v>180</v>
      </c>
      <c r="N127" t="str">
        <f t="shared" si="6"/>
        <v/>
      </c>
      <c r="O127" t="str">
        <f t="shared" si="7"/>
        <v/>
      </c>
    </row>
    <row r="128" spans="1:15" x14ac:dyDescent="0.2">
      <c r="A128" s="5" t="s">
        <v>14</v>
      </c>
      <c r="B128">
        <v>774</v>
      </c>
      <c r="E128" t="str">
        <f t="shared" si="8"/>
        <v/>
      </c>
      <c r="F128" t="str">
        <f t="shared" si="5"/>
        <v/>
      </c>
      <c r="N128" t="str">
        <f t="shared" si="6"/>
        <v>failed</v>
      </c>
      <c r="O128">
        <f t="shared" si="7"/>
        <v>774</v>
      </c>
    </row>
    <row r="129" spans="1:15" x14ac:dyDescent="0.2">
      <c r="A129" s="5" t="s">
        <v>14</v>
      </c>
      <c r="B129">
        <v>672</v>
      </c>
      <c r="E129" t="str">
        <f t="shared" si="8"/>
        <v/>
      </c>
      <c r="F129" t="str">
        <f t="shared" si="5"/>
        <v/>
      </c>
      <c r="N129" t="str">
        <f t="shared" si="6"/>
        <v>failed</v>
      </c>
      <c r="O129">
        <f t="shared" si="7"/>
        <v>672</v>
      </c>
    </row>
    <row r="130" spans="1:15" x14ac:dyDescent="0.2">
      <c r="A130" s="5" t="s">
        <v>74</v>
      </c>
      <c r="B130">
        <v>532</v>
      </c>
      <c r="E130" t="str">
        <f t="shared" si="8"/>
        <v/>
      </c>
      <c r="F130" t="str">
        <f t="shared" si="5"/>
        <v/>
      </c>
      <c r="N130" t="str">
        <f t="shared" si="6"/>
        <v/>
      </c>
      <c r="O130" t="str">
        <f t="shared" si="7"/>
        <v/>
      </c>
    </row>
    <row r="131" spans="1:15" x14ac:dyDescent="0.2">
      <c r="A131" s="5" t="s">
        <v>74</v>
      </c>
      <c r="B131">
        <v>55</v>
      </c>
      <c r="E131" t="str">
        <f t="shared" si="8"/>
        <v/>
      </c>
      <c r="F131" t="str">
        <f t="shared" ref="F131:F194" si="9">IF(A131="successful", B131, "")</f>
        <v/>
      </c>
      <c r="N131" t="str">
        <f t="shared" ref="N131:N194" si="10">IF(A131="failed", A131, "")</f>
        <v/>
      </c>
      <c r="O131" t="str">
        <f t="shared" ref="O131:O194" si="11">IF(A131="failed", B131, "")</f>
        <v/>
      </c>
    </row>
    <row r="132" spans="1:15" x14ac:dyDescent="0.2">
      <c r="A132" s="5" t="s">
        <v>20</v>
      </c>
      <c r="B132">
        <v>533</v>
      </c>
      <c r="E132" t="str">
        <f t="shared" si="8"/>
        <v>successful</v>
      </c>
      <c r="F132">
        <f t="shared" si="9"/>
        <v>533</v>
      </c>
      <c r="N132" t="str">
        <f t="shared" si="10"/>
        <v/>
      </c>
      <c r="O132" t="str">
        <f t="shared" si="11"/>
        <v/>
      </c>
    </row>
    <row r="133" spans="1:15" x14ac:dyDescent="0.2">
      <c r="A133" s="5" t="s">
        <v>20</v>
      </c>
      <c r="B133">
        <v>2443</v>
      </c>
      <c r="E133" t="str">
        <f t="shared" si="8"/>
        <v>successful</v>
      </c>
      <c r="F133">
        <f t="shared" si="9"/>
        <v>2443</v>
      </c>
      <c r="N133" t="str">
        <f t="shared" si="10"/>
        <v/>
      </c>
      <c r="O133" t="str">
        <f t="shared" si="11"/>
        <v/>
      </c>
    </row>
    <row r="134" spans="1:15" x14ac:dyDescent="0.2">
      <c r="A134" s="5" t="s">
        <v>20</v>
      </c>
      <c r="B134">
        <v>89</v>
      </c>
      <c r="E134" t="str">
        <f t="shared" si="8"/>
        <v>successful</v>
      </c>
      <c r="F134">
        <f t="shared" si="9"/>
        <v>89</v>
      </c>
      <c r="N134" t="str">
        <f t="shared" si="10"/>
        <v/>
      </c>
      <c r="O134" t="str">
        <f t="shared" si="11"/>
        <v/>
      </c>
    </row>
    <row r="135" spans="1:15" x14ac:dyDescent="0.2">
      <c r="A135" s="5" t="s">
        <v>20</v>
      </c>
      <c r="B135">
        <v>159</v>
      </c>
      <c r="E135" t="str">
        <f t="shared" si="8"/>
        <v>successful</v>
      </c>
      <c r="F135">
        <f t="shared" si="9"/>
        <v>159</v>
      </c>
      <c r="N135" t="str">
        <f t="shared" si="10"/>
        <v/>
      </c>
      <c r="O135" t="str">
        <f t="shared" si="11"/>
        <v/>
      </c>
    </row>
    <row r="136" spans="1:15" x14ac:dyDescent="0.2">
      <c r="A136" s="5" t="s">
        <v>14</v>
      </c>
      <c r="B136">
        <v>940</v>
      </c>
      <c r="E136" t="str">
        <f t="shared" si="8"/>
        <v/>
      </c>
      <c r="F136" t="str">
        <f t="shared" si="9"/>
        <v/>
      </c>
      <c r="N136" t="str">
        <f t="shared" si="10"/>
        <v>failed</v>
      </c>
      <c r="O136">
        <f t="shared" si="11"/>
        <v>940</v>
      </c>
    </row>
    <row r="137" spans="1:15" x14ac:dyDescent="0.2">
      <c r="A137" s="5" t="s">
        <v>14</v>
      </c>
      <c r="B137">
        <v>117</v>
      </c>
      <c r="E137" t="str">
        <f t="shared" si="8"/>
        <v/>
      </c>
      <c r="F137" t="str">
        <f t="shared" si="9"/>
        <v/>
      </c>
      <c r="N137" t="str">
        <f t="shared" si="10"/>
        <v>failed</v>
      </c>
      <c r="O137">
        <f t="shared" si="11"/>
        <v>117</v>
      </c>
    </row>
    <row r="138" spans="1:15" x14ac:dyDescent="0.2">
      <c r="A138" s="5" t="s">
        <v>74</v>
      </c>
      <c r="B138">
        <v>58</v>
      </c>
      <c r="E138" t="str">
        <f t="shared" si="8"/>
        <v/>
      </c>
      <c r="F138" t="str">
        <f t="shared" si="9"/>
        <v/>
      </c>
      <c r="N138" t="str">
        <f t="shared" si="10"/>
        <v/>
      </c>
      <c r="O138" t="str">
        <f t="shared" si="11"/>
        <v/>
      </c>
    </row>
    <row r="139" spans="1:15" x14ac:dyDescent="0.2">
      <c r="A139" s="5" t="s">
        <v>20</v>
      </c>
      <c r="B139">
        <v>50</v>
      </c>
      <c r="E139" t="str">
        <f t="shared" si="8"/>
        <v>successful</v>
      </c>
      <c r="F139">
        <f t="shared" si="9"/>
        <v>50</v>
      </c>
      <c r="N139" t="str">
        <f t="shared" si="10"/>
        <v/>
      </c>
      <c r="O139" t="str">
        <f t="shared" si="11"/>
        <v/>
      </c>
    </row>
    <row r="140" spans="1:15" x14ac:dyDescent="0.2">
      <c r="A140" s="5" t="s">
        <v>14</v>
      </c>
      <c r="B140">
        <v>115</v>
      </c>
      <c r="E140" t="str">
        <f t="shared" si="8"/>
        <v/>
      </c>
      <c r="F140" t="str">
        <f t="shared" si="9"/>
        <v/>
      </c>
      <c r="N140" t="str">
        <f t="shared" si="10"/>
        <v>failed</v>
      </c>
      <c r="O140">
        <f t="shared" si="11"/>
        <v>115</v>
      </c>
    </row>
    <row r="141" spans="1:15" x14ac:dyDescent="0.2">
      <c r="A141" s="5" t="s">
        <v>14</v>
      </c>
      <c r="B141">
        <v>326</v>
      </c>
      <c r="E141" t="str">
        <f t="shared" si="8"/>
        <v/>
      </c>
      <c r="F141" t="str">
        <f t="shared" si="9"/>
        <v/>
      </c>
      <c r="N141" t="str">
        <f t="shared" si="10"/>
        <v>failed</v>
      </c>
      <c r="O141">
        <f t="shared" si="11"/>
        <v>326</v>
      </c>
    </row>
    <row r="142" spans="1:15" x14ac:dyDescent="0.2">
      <c r="A142" s="5" t="s">
        <v>20</v>
      </c>
      <c r="B142">
        <v>186</v>
      </c>
      <c r="E142" t="str">
        <f t="shared" si="8"/>
        <v>successful</v>
      </c>
      <c r="F142">
        <f t="shared" si="9"/>
        <v>186</v>
      </c>
      <c r="N142" t="str">
        <f t="shared" si="10"/>
        <v/>
      </c>
      <c r="O142" t="str">
        <f t="shared" si="11"/>
        <v/>
      </c>
    </row>
    <row r="143" spans="1:15" x14ac:dyDescent="0.2">
      <c r="A143" s="5" t="s">
        <v>20</v>
      </c>
      <c r="B143">
        <v>1071</v>
      </c>
      <c r="E143" t="str">
        <f t="shared" si="8"/>
        <v>successful</v>
      </c>
      <c r="F143">
        <f t="shared" si="9"/>
        <v>1071</v>
      </c>
      <c r="N143" t="str">
        <f t="shared" si="10"/>
        <v/>
      </c>
      <c r="O143" t="str">
        <f t="shared" si="11"/>
        <v/>
      </c>
    </row>
    <row r="144" spans="1:15" x14ac:dyDescent="0.2">
      <c r="A144" s="5" t="s">
        <v>20</v>
      </c>
      <c r="B144">
        <v>117</v>
      </c>
      <c r="E144" t="str">
        <f t="shared" si="8"/>
        <v>successful</v>
      </c>
      <c r="F144">
        <f t="shared" si="9"/>
        <v>117</v>
      </c>
      <c r="N144" t="str">
        <f t="shared" si="10"/>
        <v/>
      </c>
      <c r="O144" t="str">
        <f t="shared" si="11"/>
        <v/>
      </c>
    </row>
    <row r="145" spans="1:15" x14ac:dyDescent="0.2">
      <c r="A145" s="5" t="s">
        <v>20</v>
      </c>
      <c r="B145">
        <v>70</v>
      </c>
      <c r="E145" t="str">
        <f t="shared" si="8"/>
        <v>successful</v>
      </c>
      <c r="F145">
        <f t="shared" si="9"/>
        <v>70</v>
      </c>
      <c r="N145" t="str">
        <f t="shared" si="10"/>
        <v/>
      </c>
      <c r="O145" t="str">
        <f t="shared" si="11"/>
        <v/>
      </c>
    </row>
    <row r="146" spans="1:15" x14ac:dyDescent="0.2">
      <c r="A146" s="5" t="s">
        <v>20</v>
      </c>
      <c r="B146">
        <v>135</v>
      </c>
      <c r="E146" t="str">
        <f t="shared" si="8"/>
        <v>successful</v>
      </c>
      <c r="F146">
        <f t="shared" si="9"/>
        <v>135</v>
      </c>
      <c r="N146" t="str">
        <f t="shared" si="10"/>
        <v/>
      </c>
      <c r="O146" t="str">
        <f t="shared" si="11"/>
        <v/>
      </c>
    </row>
    <row r="147" spans="1:15" x14ac:dyDescent="0.2">
      <c r="A147" s="5" t="s">
        <v>20</v>
      </c>
      <c r="B147">
        <v>768</v>
      </c>
      <c r="E147" t="str">
        <f t="shared" si="8"/>
        <v>successful</v>
      </c>
      <c r="F147">
        <f t="shared" si="9"/>
        <v>768</v>
      </c>
      <c r="N147" t="str">
        <f t="shared" si="10"/>
        <v/>
      </c>
      <c r="O147" t="str">
        <f t="shared" si="11"/>
        <v/>
      </c>
    </row>
    <row r="148" spans="1:15" x14ac:dyDescent="0.2">
      <c r="A148" s="5" t="s">
        <v>74</v>
      </c>
      <c r="B148">
        <v>51</v>
      </c>
      <c r="E148" t="str">
        <f t="shared" si="8"/>
        <v/>
      </c>
      <c r="F148" t="str">
        <f t="shared" si="9"/>
        <v/>
      </c>
      <c r="N148" t="str">
        <f t="shared" si="10"/>
        <v/>
      </c>
      <c r="O148" t="str">
        <f t="shared" si="11"/>
        <v/>
      </c>
    </row>
    <row r="149" spans="1:15" x14ac:dyDescent="0.2">
      <c r="A149" s="5" t="s">
        <v>20</v>
      </c>
      <c r="B149">
        <v>199</v>
      </c>
      <c r="E149" t="str">
        <f t="shared" si="8"/>
        <v>successful</v>
      </c>
      <c r="F149">
        <f t="shared" si="9"/>
        <v>199</v>
      </c>
      <c r="N149" t="str">
        <f t="shared" si="10"/>
        <v/>
      </c>
      <c r="O149" t="str">
        <f t="shared" si="11"/>
        <v/>
      </c>
    </row>
    <row r="150" spans="1:15" x14ac:dyDescent="0.2">
      <c r="A150" s="5" t="s">
        <v>20</v>
      </c>
      <c r="B150">
        <v>107</v>
      </c>
      <c r="E150" t="str">
        <f t="shared" si="8"/>
        <v>successful</v>
      </c>
      <c r="F150">
        <f t="shared" si="9"/>
        <v>107</v>
      </c>
      <c r="N150" t="str">
        <f t="shared" si="10"/>
        <v/>
      </c>
      <c r="O150" t="str">
        <f t="shared" si="11"/>
        <v/>
      </c>
    </row>
    <row r="151" spans="1:15" x14ac:dyDescent="0.2">
      <c r="A151" s="5" t="s">
        <v>20</v>
      </c>
      <c r="B151">
        <v>195</v>
      </c>
      <c r="E151" t="str">
        <f t="shared" si="8"/>
        <v>successful</v>
      </c>
      <c r="F151">
        <f t="shared" si="9"/>
        <v>195</v>
      </c>
      <c r="N151" t="str">
        <f t="shared" si="10"/>
        <v/>
      </c>
      <c r="O151" t="str">
        <f t="shared" si="11"/>
        <v/>
      </c>
    </row>
    <row r="152" spans="1:15" x14ac:dyDescent="0.2">
      <c r="A152" s="5" t="s">
        <v>14</v>
      </c>
      <c r="B152">
        <v>1</v>
      </c>
      <c r="E152" t="str">
        <f t="shared" si="8"/>
        <v/>
      </c>
      <c r="F152" t="str">
        <f t="shared" si="9"/>
        <v/>
      </c>
      <c r="N152" t="str">
        <f t="shared" si="10"/>
        <v>failed</v>
      </c>
      <c r="O152">
        <f t="shared" si="11"/>
        <v>1</v>
      </c>
    </row>
    <row r="153" spans="1:15" x14ac:dyDescent="0.2">
      <c r="A153" s="5" t="s">
        <v>14</v>
      </c>
      <c r="B153">
        <v>1467</v>
      </c>
      <c r="E153" t="str">
        <f t="shared" si="8"/>
        <v/>
      </c>
      <c r="F153" t="str">
        <f t="shared" si="9"/>
        <v/>
      </c>
      <c r="N153" t="str">
        <f t="shared" si="10"/>
        <v>failed</v>
      </c>
      <c r="O153">
        <f t="shared" si="11"/>
        <v>1467</v>
      </c>
    </row>
    <row r="154" spans="1:15" x14ac:dyDescent="0.2">
      <c r="A154" s="5" t="s">
        <v>20</v>
      </c>
      <c r="B154">
        <v>3376</v>
      </c>
      <c r="E154" t="str">
        <f t="shared" si="8"/>
        <v>successful</v>
      </c>
      <c r="F154">
        <f t="shared" si="9"/>
        <v>3376</v>
      </c>
      <c r="N154" t="str">
        <f t="shared" si="10"/>
        <v/>
      </c>
      <c r="O154" t="str">
        <f t="shared" si="11"/>
        <v/>
      </c>
    </row>
    <row r="155" spans="1:15" x14ac:dyDescent="0.2">
      <c r="A155" s="5" t="s">
        <v>14</v>
      </c>
      <c r="B155">
        <v>5681</v>
      </c>
      <c r="E155" t="str">
        <f t="shared" si="8"/>
        <v/>
      </c>
      <c r="F155" t="str">
        <f t="shared" si="9"/>
        <v/>
      </c>
      <c r="N155" t="str">
        <f t="shared" si="10"/>
        <v>failed</v>
      </c>
      <c r="O155">
        <f t="shared" si="11"/>
        <v>5681</v>
      </c>
    </row>
    <row r="156" spans="1:15" x14ac:dyDescent="0.2">
      <c r="A156" s="5" t="s">
        <v>14</v>
      </c>
      <c r="B156">
        <v>1059</v>
      </c>
      <c r="E156" t="str">
        <f t="shared" si="8"/>
        <v/>
      </c>
      <c r="F156" t="str">
        <f t="shared" si="9"/>
        <v/>
      </c>
      <c r="N156" t="str">
        <f t="shared" si="10"/>
        <v>failed</v>
      </c>
      <c r="O156">
        <f t="shared" si="11"/>
        <v>1059</v>
      </c>
    </row>
    <row r="157" spans="1:15" x14ac:dyDescent="0.2">
      <c r="A157" s="5" t="s">
        <v>14</v>
      </c>
      <c r="B157">
        <v>1194</v>
      </c>
      <c r="E157" t="str">
        <f t="shared" si="8"/>
        <v/>
      </c>
      <c r="F157" t="str">
        <f t="shared" si="9"/>
        <v/>
      </c>
      <c r="N157" t="str">
        <f t="shared" si="10"/>
        <v>failed</v>
      </c>
      <c r="O157">
        <f t="shared" si="11"/>
        <v>1194</v>
      </c>
    </row>
    <row r="158" spans="1:15" x14ac:dyDescent="0.2">
      <c r="A158" s="5" t="s">
        <v>74</v>
      </c>
      <c r="B158">
        <v>379</v>
      </c>
      <c r="E158" t="str">
        <f t="shared" si="8"/>
        <v/>
      </c>
      <c r="F158" t="str">
        <f t="shared" si="9"/>
        <v/>
      </c>
      <c r="N158" t="str">
        <f t="shared" si="10"/>
        <v/>
      </c>
      <c r="O158" t="str">
        <f t="shared" si="11"/>
        <v/>
      </c>
    </row>
    <row r="159" spans="1:15" x14ac:dyDescent="0.2">
      <c r="A159" s="5" t="s">
        <v>14</v>
      </c>
      <c r="B159">
        <v>30</v>
      </c>
      <c r="E159" t="str">
        <f t="shared" si="8"/>
        <v/>
      </c>
      <c r="F159" t="str">
        <f t="shared" si="9"/>
        <v/>
      </c>
      <c r="N159" t="str">
        <f t="shared" si="10"/>
        <v>failed</v>
      </c>
      <c r="O159">
        <f t="shared" si="11"/>
        <v>30</v>
      </c>
    </row>
    <row r="160" spans="1:15" x14ac:dyDescent="0.2">
      <c r="A160" s="5" t="s">
        <v>20</v>
      </c>
      <c r="B160">
        <v>41</v>
      </c>
      <c r="E160" t="str">
        <f t="shared" ref="E160:E223" si="12">IF(A160="successful", A160, "")</f>
        <v>successful</v>
      </c>
      <c r="F160">
        <f t="shared" si="9"/>
        <v>41</v>
      </c>
      <c r="N160" t="str">
        <f t="shared" si="10"/>
        <v/>
      </c>
      <c r="O160" t="str">
        <f t="shared" si="11"/>
        <v/>
      </c>
    </row>
    <row r="161" spans="1:15" x14ac:dyDescent="0.2">
      <c r="A161" s="5" t="s">
        <v>20</v>
      </c>
      <c r="B161">
        <v>1821</v>
      </c>
      <c r="E161" t="str">
        <f t="shared" si="12"/>
        <v>successful</v>
      </c>
      <c r="F161">
        <f t="shared" si="9"/>
        <v>1821</v>
      </c>
      <c r="N161" t="str">
        <f t="shared" si="10"/>
        <v/>
      </c>
      <c r="O161" t="str">
        <f t="shared" si="11"/>
        <v/>
      </c>
    </row>
    <row r="162" spans="1:15" x14ac:dyDescent="0.2">
      <c r="A162" s="5" t="s">
        <v>20</v>
      </c>
      <c r="B162">
        <v>164</v>
      </c>
      <c r="E162" t="str">
        <f t="shared" si="12"/>
        <v>successful</v>
      </c>
      <c r="F162">
        <f t="shared" si="9"/>
        <v>164</v>
      </c>
      <c r="N162" t="str">
        <f t="shared" si="10"/>
        <v/>
      </c>
      <c r="O162" t="str">
        <f t="shared" si="11"/>
        <v/>
      </c>
    </row>
    <row r="163" spans="1:15" x14ac:dyDescent="0.2">
      <c r="A163" s="5" t="s">
        <v>14</v>
      </c>
      <c r="B163">
        <v>75</v>
      </c>
      <c r="E163" t="str">
        <f t="shared" si="12"/>
        <v/>
      </c>
      <c r="F163" t="str">
        <f t="shared" si="9"/>
        <v/>
      </c>
      <c r="N163" t="str">
        <f t="shared" si="10"/>
        <v>failed</v>
      </c>
      <c r="O163">
        <f t="shared" si="11"/>
        <v>75</v>
      </c>
    </row>
    <row r="164" spans="1:15" x14ac:dyDescent="0.2">
      <c r="A164" s="5" t="s">
        <v>20</v>
      </c>
      <c r="B164">
        <v>157</v>
      </c>
      <c r="E164" t="str">
        <f t="shared" si="12"/>
        <v>successful</v>
      </c>
      <c r="F164">
        <f t="shared" si="9"/>
        <v>157</v>
      </c>
      <c r="N164" t="str">
        <f t="shared" si="10"/>
        <v/>
      </c>
      <c r="O164" t="str">
        <f t="shared" si="11"/>
        <v/>
      </c>
    </row>
    <row r="165" spans="1:15" x14ac:dyDescent="0.2">
      <c r="A165" s="5" t="s">
        <v>20</v>
      </c>
      <c r="B165">
        <v>246</v>
      </c>
      <c r="E165" t="str">
        <f t="shared" si="12"/>
        <v>successful</v>
      </c>
      <c r="F165">
        <f t="shared" si="9"/>
        <v>246</v>
      </c>
      <c r="N165" t="str">
        <f t="shared" si="10"/>
        <v/>
      </c>
      <c r="O165" t="str">
        <f t="shared" si="11"/>
        <v/>
      </c>
    </row>
    <row r="166" spans="1:15" x14ac:dyDescent="0.2">
      <c r="A166" s="5" t="s">
        <v>20</v>
      </c>
      <c r="B166">
        <v>1396</v>
      </c>
      <c r="E166" t="str">
        <f t="shared" si="12"/>
        <v>successful</v>
      </c>
      <c r="F166">
        <f t="shared" si="9"/>
        <v>1396</v>
      </c>
      <c r="N166" t="str">
        <f t="shared" si="10"/>
        <v/>
      </c>
      <c r="O166" t="str">
        <f t="shared" si="11"/>
        <v/>
      </c>
    </row>
    <row r="167" spans="1:15" x14ac:dyDescent="0.2">
      <c r="A167" s="5" t="s">
        <v>20</v>
      </c>
      <c r="B167">
        <v>2506</v>
      </c>
      <c r="E167" t="str">
        <f t="shared" si="12"/>
        <v>successful</v>
      </c>
      <c r="F167">
        <f t="shared" si="9"/>
        <v>2506</v>
      </c>
      <c r="N167" t="str">
        <f t="shared" si="10"/>
        <v/>
      </c>
      <c r="O167" t="str">
        <f t="shared" si="11"/>
        <v/>
      </c>
    </row>
    <row r="168" spans="1:15" x14ac:dyDescent="0.2">
      <c r="A168" s="5" t="s">
        <v>20</v>
      </c>
      <c r="B168">
        <v>244</v>
      </c>
      <c r="E168" t="str">
        <f t="shared" si="12"/>
        <v>successful</v>
      </c>
      <c r="F168">
        <f t="shared" si="9"/>
        <v>244</v>
      </c>
      <c r="N168" t="str">
        <f t="shared" si="10"/>
        <v/>
      </c>
      <c r="O168" t="str">
        <f t="shared" si="11"/>
        <v/>
      </c>
    </row>
    <row r="169" spans="1:15" x14ac:dyDescent="0.2">
      <c r="A169" s="5" t="s">
        <v>20</v>
      </c>
      <c r="B169">
        <v>146</v>
      </c>
      <c r="E169" t="str">
        <f t="shared" si="12"/>
        <v>successful</v>
      </c>
      <c r="F169">
        <f t="shared" si="9"/>
        <v>146</v>
      </c>
      <c r="N169" t="str">
        <f t="shared" si="10"/>
        <v/>
      </c>
      <c r="O169" t="str">
        <f t="shared" si="11"/>
        <v/>
      </c>
    </row>
    <row r="170" spans="1:15" x14ac:dyDescent="0.2">
      <c r="A170" s="5" t="s">
        <v>14</v>
      </c>
      <c r="B170">
        <v>955</v>
      </c>
      <c r="E170" t="str">
        <f t="shared" si="12"/>
        <v/>
      </c>
      <c r="F170" t="str">
        <f t="shared" si="9"/>
        <v/>
      </c>
      <c r="N170" t="str">
        <f t="shared" si="10"/>
        <v>failed</v>
      </c>
      <c r="O170">
        <f t="shared" si="11"/>
        <v>955</v>
      </c>
    </row>
    <row r="171" spans="1:15" x14ac:dyDescent="0.2">
      <c r="A171" s="5" t="s">
        <v>20</v>
      </c>
      <c r="B171">
        <v>1267</v>
      </c>
      <c r="E171" t="str">
        <f t="shared" si="12"/>
        <v>successful</v>
      </c>
      <c r="F171">
        <f t="shared" si="9"/>
        <v>1267</v>
      </c>
      <c r="N171" t="str">
        <f t="shared" si="10"/>
        <v/>
      </c>
      <c r="O171" t="str">
        <f t="shared" si="11"/>
        <v/>
      </c>
    </row>
    <row r="172" spans="1:15" x14ac:dyDescent="0.2">
      <c r="A172" s="5" t="s">
        <v>14</v>
      </c>
      <c r="B172">
        <v>67</v>
      </c>
      <c r="E172" t="str">
        <f t="shared" si="12"/>
        <v/>
      </c>
      <c r="F172" t="str">
        <f t="shared" si="9"/>
        <v/>
      </c>
      <c r="N172" t="str">
        <f t="shared" si="10"/>
        <v>failed</v>
      </c>
      <c r="O172">
        <f t="shared" si="11"/>
        <v>67</v>
      </c>
    </row>
    <row r="173" spans="1:15" x14ac:dyDescent="0.2">
      <c r="A173" s="5" t="s">
        <v>14</v>
      </c>
      <c r="B173">
        <v>5</v>
      </c>
      <c r="E173" t="str">
        <f t="shared" si="12"/>
        <v/>
      </c>
      <c r="F173" t="str">
        <f t="shared" si="9"/>
        <v/>
      </c>
      <c r="N173" t="str">
        <f t="shared" si="10"/>
        <v>failed</v>
      </c>
      <c r="O173">
        <f t="shared" si="11"/>
        <v>5</v>
      </c>
    </row>
    <row r="174" spans="1:15" x14ac:dyDescent="0.2">
      <c r="A174" s="5" t="s">
        <v>14</v>
      </c>
      <c r="B174">
        <v>26</v>
      </c>
      <c r="E174" t="str">
        <f t="shared" si="12"/>
        <v/>
      </c>
      <c r="F174" t="str">
        <f t="shared" si="9"/>
        <v/>
      </c>
      <c r="N174" t="str">
        <f t="shared" si="10"/>
        <v>failed</v>
      </c>
      <c r="O174">
        <f t="shared" si="11"/>
        <v>26</v>
      </c>
    </row>
    <row r="175" spans="1:15" x14ac:dyDescent="0.2">
      <c r="A175" s="5" t="s">
        <v>20</v>
      </c>
      <c r="B175">
        <v>1561</v>
      </c>
      <c r="E175" t="str">
        <f t="shared" si="12"/>
        <v>successful</v>
      </c>
      <c r="F175">
        <f t="shared" si="9"/>
        <v>1561</v>
      </c>
      <c r="N175" t="str">
        <f t="shared" si="10"/>
        <v/>
      </c>
      <c r="O175" t="str">
        <f t="shared" si="11"/>
        <v/>
      </c>
    </row>
    <row r="176" spans="1:15" x14ac:dyDescent="0.2">
      <c r="A176" s="5" t="s">
        <v>20</v>
      </c>
      <c r="B176">
        <v>48</v>
      </c>
      <c r="E176" t="str">
        <f t="shared" si="12"/>
        <v>successful</v>
      </c>
      <c r="F176">
        <f t="shared" si="9"/>
        <v>48</v>
      </c>
      <c r="N176" t="str">
        <f t="shared" si="10"/>
        <v/>
      </c>
      <c r="O176" t="str">
        <f t="shared" si="11"/>
        <v/>
      </c>
    </row>
    <row r="177" spans="1:15" x14ac:dyDescent="0.2">
      <c r="A177" s="5" t="s">
        <v>14</v>
      </c>
      <c r="B177">
        <v>1130</v>
      </c>
      <c r="E177" t="str">
        <f t="shared" si="12"/>
        <v/>
      </c>
      <c r="F177" t="str">
        <f t="shared" si="9"/>
        <v/>
      </c>
      <c r="N177" t="str">
        <f t="shared" si="10"/>
        <v>failed</v>
      </c>
      <c r="O177">
        <f t="shared" si="11"/>
        <v>1130</v>
      </c>
    </row>
    <row r="178" spans="1:15" x14ac:dyDescent="0.2">
      <c r="A178" s="5" t="s">
        <v>14</v>
      </c>
      <c r="B178">
        <v>782</v>
      </c>
      <c r="E178" t="str">
        <f t="shared" si="12"/>
        <v/>
      </c>
      <c r="F178" t="str">
        <f t="shared" si="9"/>
        <v/>
      </c>
      <c r="N178" t="str">
        <f t="shared" si="10"/>
        <v>failed</v>
      </c>
      <c r="O178">
        <f t="shared" si="11"/>
        <v>782</v>
      </c>
    </row>
    <row r="179" spans="1:15" x14ac:dyDescent="0.2">
      <c r="A179" s="5" t="s">
        <v>20</v>
      </c>
      <c r="B179">
        <v>2739</v>
      </c>
      <c r="E179" t="str">
        <f t="shared" si="12"/>
        <v>successful</v>
      </c>
      <c r="F179">
        <f t="shared" si="9"/>
        <v>2739</v>
      </c>
      <c r="N179" t="str">
        <f t="shared" si="10"/>
        <v/>
      </c>
      <c r="O179" t="str">
        <f t="shared" si="11"/>
        <v/>
      </c>
    </row>
    <row r="180" spans="1:15" x14ac:dyDescent="0.2">
      <c r="A180" s="5" t="s">
        <v>14</v>
      </c>
      <c r="B180">
        <v>210</v>
      </c>
      <c r="E180" t="str">
        <f t="shared" si="12"/>
        <v/>
      </c>
      <c r="F180" t="str">
        <f t="shared" si="9"/>
        <v/>
      </c>
      <c r="N180" t="str">
        <f t="shared" si="10"/>
        <v>failed</v>
      </c>
      <c r="O180">
        <f t="shared" si="11"/>
        <v>210</v>
      </c>
    </row>
    <row r="181" spans="1:15" x14ac:dyDescent="0.2">
      <c r="A181" s="5" t="s">
        <v>20</v>
      </c>
      <c r="B181">
        <v>3537</v>
      </c>
      <c r="E181" t="str">
        <f t="shared" si="12"/>
        <v>successful</v>
      </c>
      <c r="F181">
        <f t="shared" si="9"/>
        <v>3537</v>
      </c>
      <c r="N181" t="str">
        <f t="shared" si="10"/>
        <v/>
      </c>
      <c r="O181" t="str">
        <f t="shared" si="11"/>
        <v/>
      </c>
    </row>
    <row r="182" spans="1:15" x14ac:dyDescent="0.2">
      <c r="A182" s="5" t="s">
        <v>20</v>
      </c>
      <c r="B182">
        <v>2107</v>
      </c>
      <c r="E182" t="str">
        <f t="shared" si="12"/>
        <v>successful</v>
      </c>
      <c r="F182">
        <f t="shared" si="9"/>
        <v>2107</v>
      </c>
      <c r="N182" t="str">
        <f t="shared" si="10"/>
        <v/>
      </c>
      <c r="O182" t="str">
        <f t="shared" si="11"/>
        <v/>
      </c>
    </row>
    <row r="183" spans="1:15" x14ac:dyDescent="0.2">
      <c r="A183" s="5" t="s">
        <v>14</v>
      </c>
      <c r="B183">
        <v>136</v>
      </c>
      <c r="E183" t="str">
        <f t="shared" si="12"/>
        <v/>
      </c>
      <c r="F183" t="str">
        <f t="shared" si="9"/>
        <v/>
      </c>
      <c r="N183" t="str">
        <f t="shared" si="10"/>
        <v>failed</v>
      </c>
      <c r="O183">
        <f t="shared" si="11"/>
        <v>136</v>
      </c>
    </row>
    <row r="184" spans="1:15" x14ac:dyDescent="0.2">
      <c r="A184" s="5" t="s">
        <v>20</v>
      </c>
      <c r="B184">
        <v>3318</v>
      </c>
      <c r="E184" t="str">
        <f t="shared" si="12"/>
        <v>successful</v>
      </c>
      <c r="F184">
        <f t="shared" si="9"/>
        <v>3318</v>
      </c>
      <c r="N184" t="str">
        <f t="shared" si="10"/>
        <v/>
      </c>
      <c r="O184" t="str">
        <f t="shared" si="11"/>
        <v/>
      </c>
    </row>
    <row r="185" spans="1:15" x14ac:dyDescent="0.2">
      <c r="A185" s="5" t="s">
        <v>14</v>
      </c>
      <c r="B185">
        <v>86</v>
      </c>
      <c r="E185" t="str">
        <f t="shared" si="12"/>
        <v/>
      </c>
      <c r="F185" t="str">
        <f t="shared" si="9"/>
        <v/>
      </c>
      <c r="N185" t="str">
        <f t="shared" si="10"/>
        <v>failed</v>
      </c>
      <c r="O185">
        <f t="shared" si="11"/>
        <v>86</v>
      </c>
    </row>
    <row r="186" spans="1:15" x14ac:dyDescent="0.2">
      <c r="A186" s="5" t="s">
        <v>20</v>
      </c>
      <c r="B186">
        <v>340</v>
      </c>
      <c r="E186" t="str">
        <f t="shared" si="12"/>
        <v>successful</v>
      </c>
      <c r="F186">
        <f t="shared" si="9"/>
        <v>340</v>
      </c>
      <c r="N186" t="str">
        <f t="shared" si="10"/>
        <v/>
      </c>
      <c r="O186" t="str">
        <f t="shared" si="11"/>
        <v/>
      </c>
    </row>
    <row r="187" spans="1:15" x14ac:dyDescent="0.2">
      <c r="A187" s="5" t="s">
        <v>14</v>
      </c>
      <c r="B187">
        <v>19</v>
      </c>
      <c r="E187" t="str">
        <f t="shared" si="12"/>
        <v/>
      </c>
      <c r="F187" t="str">
        <f t="shared" si="9"/>
        <v/>
      </c>
      <c r="N187" t="str">
        <f t="shared" si="10"/>
        <v>failed</v>
      </c>
      <c r="O187">
        <f t="shared" si="11"/>
        <v>19</v>
      </c>
    </row>
    <row r="188" spans="1:15" x14ac:dyDescent="0.2">
      <c r="A188" s="5" t="s">
        <v>14</v>
      </c>
      <c r="B188">
        <v>886</v>
      </c>
      <c r="E188" t="str">
        <f t="shared" si="12"/>
        <v/>
      </c>
      <c r="F188" t="str">
        <f t="shared" si="9"/>
        <v/>
      </c>
      <c r="N188" t="str">
        <f t="shared" si="10"/>
        <v>failed</v>
      </c>
      <c r="O188">
        <f t="shared" si="11"/>
        <v>886</v>
      </c>
    </row>
    <row r="189" spans="1:15" x14ac:dyDescent="0.2">
      <c r="A189" s="5" t="s">
        <v>20</v>
      </c>
      <c r="B189">
        <v>1442</v>
      </c>
      <c r="E189" t="str">
        <f t="shared" si="12"/>
        <v>successful</v>
      </c>
      <c r="F189">
        <f t="shared" si="9"/>
        <v>1442</v>
      </c>
      <c r="N189" t="str">
        <f t="shared" si="10"/>
        <v/>
      </c>
      <c r="O189" t="str">
        <f t="shared" si="11"/>
        <v/>
      </c>
    </row>
    <row r="190" spans="1:15" x14ac:dyDescent="0.2">
      <c r="A190" s="5" t="s">
        <v>14</v>
      </c>
      <c r="B190">
        <v>35</v>
      </c>
      <c r="E190" t="str">
        <f t="shared" si="12"/>
        <v/>
      </c>
      <c r="F190" t="str">
        <f t="shared" si="9"/>
        <v/>
      </c>
      <c r="N190" t="str">
        <f t="shared" si="10"/>
        <v>failed</v>
      </c>
      <c r="O190">
        <f t="shared" si="11"/>
        <v>35</v>
      </c>
    </row>
    <row r="191" spans="1:15" x14ac:dyDescent="0.2">
      <c r="A191" s="5" t="s">
        <v>74</v>
      </c>
      <c r="B191">
        <v>441</v>
      </c>
      <c r="E191" t="str">
        <f t="shared" si="12"/>
        <v/>
      </c>
      <c r="F191" t="str">
        <f t="shared" si="9"/>
        <v/>
      </c>
      <c r="N191" t="str">
        <f t="shared" si="10"/>
        <v/>
      </c>
      <c r="O191" t="str">
        <f t="shared" si="11"/>
        <v/>
      </c>
    </row>
    <row r="192" spans="1:15" x14ac:dyDescent="0.2">
      <c r="A192" s="5" t="s">
        <v>14</v>
      </c>
      <c r="B192">
        <v>24</v>
      </c>
      <c r="E192" t="str">
        <f t="shared" si="12"/>
        <v/>
      </c>
      <c r="F192" t="str">
        <f t="shared" si="9"/>
        <v/>
      </c>
      <c r="N192" t="str">
        <f t="shared" si="10"/>
        <v>failed</v>
      </c>
      <c r="O192">
        <f t="shared" si="11"/>
        <v>24</v>
      </c>
    </row>
    <row r="193" spans="1:15" x14ac:dyDescent="0.2">
      <c r="A193" s="5" t="s">
        <v>14</v>
      </c>
      <c r="B193">
        <v>86</v>
      </c>
      <c r="E193" t="str">
        <f t="shared" si="12"/>
        <v/>
      </c>
      <c r="F193" t="str">
        <f t="shared" si="9"/>
        <v/>
      </c>
      <c r="N193" t="str">
        <f t="shared" si="10"/>
        <v>failed</v>
      </c>
      <c r="O193">
        <f t="shared" si="11"/>
        <v>86</v>
      </c>
    </row>
    <row r="194" spans="1:15" x14ac:dyDescent="0.2">
      <c r="A194" s="5" t="s">
        <v>14</v>
      </c>
      <c r="B194">
        <v>243</v>
      </c>
      <c r="E194" t="str">
        <f t="shared" si="12"/>
        <v/>
      </c>
      <c r="F194" t="str">
        <f t="shared" si="9"/>
        <v/>
      </c>
      <c r="N194" t="str">
        <f t="shared" si="10"/>
        <v>failed</v>
      </c>
      <c r="O194">
        <f t="shared" si="11"/>
        <v>243</v>
      </c>
    </row>
    <row r="195" spans="1:15" x14ac:dyDescent="0.2">
      <c r="A195" s="5" t="s">
        <v>14</v>
      </c>
      <c r="B195">
        <v>65</v>
      </c>
      <c r="E195" t="str">
        <f t="shared" si="12"/>
        <v/>
      </c>
      <c r="F195" t="str">
        <f t="shared" ref="F195:F258" si="13">IF(A195="successful", B195, "")</f>
        <v/>
      </c>
      <c r="N195" t="str">
        <f t="shared" ref="N195:N258" si="14">IF(A195="failed", A195, "")</f>
        <v>failed</v>
      </c>
      <c r="O195">
        <f t="shared" ref="O195:O258" si="15">IF(A195="failed", B195, "")</f>
        <v>65</v>
      </c>
    </row>
    <row r="196" spans="1:15" x14ac:dyDescent="0.2">
      <c r="A196" s="5" t="s">
        <v>20</v>
      </c>
      <c r="B196">
        <v>126</v>
      </c>
      <c r="E196" t="str">
        <f t="shared" si="12"/>
        <v>successful</v>
      </c>
      <c r="F196">
        <f t="shared" si="13"/>
        <v>126</v>
      </c>
      <c r="N196" t="str">
        <f t="shared" si="14"/>
        <v/>
      </c>
      <c r="O196" t="str">
        <f t="shared" si="15"/>
        <v/>
      </c>
    </row>
    <row r="197" spans="1:15" x14ac:dyDescent="0.2">
      <c r="A197" s="5" t="s">
        <v>20</v>
      </c>
      <c r="B197">
        <v>524</v>
      </c>
      <c r="E197" t="str">
        <f t="shared" si="12"/>
        <v>successful</v>
      </c>
      <c r="F197">
        <f t="shared" si="13"/>
        <v>524</v>
      </c>
      <c r="N197" t="str">
        <f t="shared" si="14"/>
        <v/>
      </c>
      <c r="O197" t="str">
        <f t="shared" si="15"/>
        <v/>
      </c>
    </row>
    <row r="198" spans="1:15" x14ac:dyDescent="0.2">
      <c r="A198" s="5" t="s">
        <v>14</v>
      </c>
      <c r="B198">
        <v>100</v>
      </c>
      <c r="E198" t="str">
        <f t="shared" si="12"/>
        <v/>
      </c>
      <c r="F198" t="str">
        <f t="shared" si="13"/>
        <v/>
      </c>
      <c r="N198" t="str">
        <f t="shared" si="14"/>
        <v>failed</v>
      </c>
      <c r="O198">
        <f t="shared" si="15"/>
        <v>100</v>
      </c>
    </row>
    <row r="199" spans="1:15" x14ac:dyDescent="0.2">
      <c r="A199" s="5" t="s">
        <v>20</v>
      </c>
      <c r="B199">
        <v>1989</v>
      </c>
      <c r="E199" t="str">
        <f t="shared" si="12"/>
        <v>successful</v>
      </c>
      <c r="F199">
        <f t="shared" si="13"/>
        <v>1989</v>
      </c>
      <c r="N199" t="str">
        <f t="shared" si="14"/>
        <v/>
      </c>
      <c r="O199" t="str">
        <f t="shared" si="15"/>
        <v/>
      </c>
    </row>
    <row r="200" spans="1:15" x14ac:dyDescent="0.2">
      <c r="A200" s="5" t="s">
        <v>14</v>
      </c>
      <c r="B200">
        <v>168</v>
      </c>
      <c r="E200" t="str">
        <f t="shared" si="12"/>
        <v/>
      </c>
      <c r="F200" t="str">
        <f t="shared" si="13"/>
        <v/>
      </c>
      <c r="N200" t="str">
        <f t="shared" si="14"/>
        <v>failed</v>
      </c>
      <c r="O200">
        <f t="shared" si="15"/>
        <v>168</v>
      </c>
    </row>
    <row r="201" spans="1:15" x14ac:dyDescent="0.2">
      <c r="A201" s="5" t="s">
        <v>14</v>
      </c>
      <c r="B201">
        <v>13</v>
      </c>
      <c r="E201" t="str">
        <f t="shared" si="12"/>
        <v/>
      </c>
      <c r="F201" t="str">
        <f t="shared" si="13"/>
        <v/>
      </c>
      <c r="N201" t="str">
        <f t="shared" si="14"/>
        <v>failed</v>
      </c>
      <c r="O201">
        <f t="shared" si="15"/>
        <v>13</v>
      </c>
    </row>
    <row r="202" spans="1:15" x14ac:dyDescent="0.2">
      <c r="A202" s="5" t="s">
        <v>14</v>
      </c>
      <c r="B202">
        <v>1</v>
      </c>
      <c r="E202" t="str">
        <f t="shared" si="12"/>
        <v/>
      </c>
      <c r="F202" t="str">
        <f t="shared" si="13"/>
        <v/>
      </c>
      <c r="N202" t="str">
        <f t="shared" si="14"/>
        <v>failed</v>
      </c>
      <c r="O202">
        <f t="shared" si="15"/>
        <v>1</v>
      </c>
    </row>
    <row r="203" spans="1:15" x14ac:dyDescent="0.2">
      <c r="A203" s="5" t="s">
        <v>20</v>
      </c>
      <c r="B203">
        <v>157</v>
      </c>
      <c r="E203" t="str">
        <f t="shared" si="12"/>
        <v>successful</v>
      </c>
      <c r="F203">
        <f t="shared" si="13"/>
        <v>157</v>
      </c>
      <c r="N203" t="str">
        <f t="shared" si="14"/>
        <v/>
      </c>
      <c r="O203" t="str">
        <f t="shared" si="15"/>
        <v/>
      </c>
    </row>
    <row r="204" spans="1:15" x14ac:dyDescent="0.2">
      <c r="A204" s="5" t="s">
        <v>74</v>
      </c>
      <c r="B204">
        <v>82</v>
      </c>
      <c r="E204" t="str">
        <f t="shared" si="12"/>
        <v/>
      </c>
      <c r="F204" t="str">
        <f t="shared" si="13"/>
        <v/>
      </c>
      <c r="N204" t="str">
        <f t="shared" si="14"/>
        <v/>
      </c>
      <c r="O204" t="str">
        <f t="shared" si="15"/>
        <v/>
      </c>
    </row>
    <row r="205" spans="1:15" x14ac:dyDescent="0.2">
      <c r="A205" s="5" t="s">
        <v>20</v>
      </c>
      <c r="B205">
        <v>4498</v>
      </c>
      <c r="E205" t="str">
        <f t="shared" si="12"/>
        <v>successful</v>
      </c>
      <c r="F205">
        <f t="shared" si="13"/>
        <v>4498</v>
      </c>
      <c r="N205" t="str">
        <f t="shared" si="14"/>
        <v/>
      </c>
      <c r="O205" t="str">
        <f t="shared" si="15"/>
        <v/>
      </c>
    </row>
    <row r="206" spans="1:15" x14ac:dyDescent="0.2">
      <c r="A206" s="5" t="s">
        <v>14</v>
      </c>
      <c r="B206">
        <v>40</v>
      </c>
      <c r="E206" t="str">
        <f t="shared" si="12"/>
        <v/>
      </c>
      <c r="F206" t="str">
        <f t="shared" si="13"/>
        <v/>
      </c>
      <c r="N206" t="str">
        <f t="shared" si="14"/>
        <v>failed</v>
      </c>
      <c r="O206">
        <f t="shared" si="15"/>
        <v>40</v>
      </c>
    </row>
    <row r="207" spans="1:15" x14ac:dyDescent="0.2">
      <c r="A207" s="5" t="s">
        <v>20</v>
      </c>
      <c r="B207">
        <v>80</v>
      </c>
      <c r="E207" t="str">
        <f t="shared" si="12"/>
        <v>successful</v>
      </c>
      <c r="F207">
        <f t="shared" si="13"/>
        <v>80</v>
      </c>
      <c r="N207" t="str">
        <f t="shared" si="14"/>
        <v/>
      </c>
      <c r="O207" t="str">
        <f t="shared" si="15"/>
        <v/>
      </c>
    </row>
    <row r="208" spans="1:15" x14ac:dyDescent="0.2">
      <c r="A208" s="5" t="s">
        <v>74</v>
      </c>
      <c r="B208">
        <v>57</v>
      </c>
      <c r="E208" t="str">
        <f t="shared" si="12"/>
        <v/>
      </c>
      <c r="F208" t="str">
        <f t="shared" si="13"/>
        <v/>
      </c>
      <c r="N208" t="str">
        <f t="shared" si="14"/>
        <v/>
      </c>
      <c r="O208" t="str">
        <f t="shared" si="15"/>
        <v/>
      </c>
    </row>
    <row r="209" spans="1:15" x14ac:dyDescent="0.2">
      <c r="A209" s="5" t="s">
        <v>20</v>
      </c>
      <c r="B209">
        <v>43</v>
      </c>
      <c r="E209" t="str">
        <f t="shared" si="12"/>
        <v>successful</v>
      </c>
      <c r="F209">
        <f t="shared" si="13"/>
        <v>43</v>
      </c>
      <c r="N209" t="str">
        <f t="shared" si="14"/>
        <v/>
      </c>
      <c r="O209" t="str">
        <f t="shared" si="15"/>
        <v/>
      </c>
    </row>
    <row r="210" spans="1:15" x14ac:dyDescent="0.2">
      <c r="A210" s="5" t="s">
        <v>20</v>
      </c>
      <c r="B210">
        <v>2053</v>
      </c>
      <c r="E210" t="str">
        <f t="shared" si="12"/>
        <v>successful</v>
      </c>
      <c r="F210">
        <f t="shared" si="13"/>
        <v>2053</v>
      </c>
      <c r="N210" t="str">
        <f t="shared" si="14"/>
        <v/>
      </c>
      <c r="O210" t="str">
        <f t="shared" si="15"/>
        <v/>
      </c>
    </row>
    <row r="211" spans="1:15" x14ac:dyDescent="0.2">
      <c r="A211" s="5" t="s">
        <v>47</v>
      </c>
      <c r="B211">
        <v>808</v>
      </c>
      <c r="E211" t="str">
        <f t="shared" si="12"/>
        <v/>
      </c>
      <c r="F211" t="str">
        <f t="shared" si="13"/>
        <v/>
      </c>
      <c r="N211" t="str">
        <f t="shared" si="14"/>
        <v/>
      </c>
      <c r="O211" t="str">
        <f t="shared" si="15"/>
        <v/>
      </c>
    </row>
    <row r="212" spans="1:15" x14ac:dyDescent="0.2">
      <c r="A212" s="5" t="s">
        <v>14</v>
      </c>
      <c r="B212">
        <v>226</v>
      </c>
      <c r="E212" t="str">
        <f t="shared" si="12"/>
        <v/>
      </c>
      <c r="F212" t="str">
        <f t="shared" si="13"/>
        <v/>
      </c>
      <c r="N212" t="str">
        <f t="shared" si="14"/>
        <v>failed</v>
      </c>
      <c r="O212">
        <f t="shared" si="15"/>
        <v>226</v>
      </c>
    </row>
    <row r="213" spans="1:15" x14ac:dyDescent="0.2">
      <c r="A213" s="5" t="s">
        <v>14</v>
      </c>
      <c r="B213">
        <v>1625</v>
      </c>
      <c r="E213" t="str">
        <f t="shared" si="12"/>
        <v/>
      </c>
      <c r="F213" t="str">
        <f t="shared" si="13"/>
        <v/>
      </c>
      <c r="N213" t="str">
        <f t="shared" si="14"/>
        <v>failed</v>
      </c>
      <c r="O213">
        <f t="shared" si="15"/>
        <v>1625</v>
      </c>
    </row>
    <row r="214" spans="1:15" x14ac:dyDescent="0.2">
      <c r="A214" s="5" t="s">
        <v>20</v>
      </c>
      <c r="B214">
        <v>168</v>
      </c>
      <c r="E214" t="str">
        <f t="shared" si="12"/>
        <v>successful</v>
      </c>
      <c r="F214">
        <f t="shared" si="13"/>
        <v>168</v>
      </c>
      <c r="N214" t="str">
        <f t="shared" si="14"/>
        <v/>
      </c>
      <c r="O214" t="str">
        <f t="shared" si="15"/>
        <v/>
      </c>
    </row>
    <row r="215" spans="1:15" x14ac:dyDescent="0.2">
      <c r="A215" s="5" t="s">
        <v>20</v>
      </c>
      <c r="B215">
        <v>4289</v>
      </c>
      <c r="E215" t="str">
        <f t="shared" si="12"/>
        <v>successful</v>
      </c>
      <c r="F215">
        <f t="shared" si="13"/>
        <v>4289</v>
      </c>
      <c r="N215" t="str">
        <f t="shared" si="14"/>
        <v/>
      </c>
      <c r="O215" t="str">
        <f t="shared" si="15"/>
        <v/>
      </c>
    </row>
    <row r="216" spans="1:15" x14ac:dyDescent="0.2">
      <c r="A216" s="5" t="s">
        <v>20</v>
      </c>
      <c r="B216">
        <v>165</v>
      </c>
      <c r="E216" t="str">
        <f t="shared" si="12"/>
        <v>successful</v>
      </c>
      <c r="F216">
        <f t="shared" si="13"/>
        <v>165</v>
      </c>
      <c r="N216" t="str">
        <f t="shared" si="14"/>
        <v/>
      </c>
      <c r="O216" t="str">
        <f t="shared" si="15"/>
        <v/>
      </c>
    </row>
    <row r="217" spans="1:15" x14ac:dyDescent="0.2">
      <c r="A217" s="5" t="s">
        <v>14</v>
      </c>
      <c r="B217">
        <v>143</v>
      </c>
      <c r="E217" t="str">
        <f t="shared" si="12"/>
        <v/>
      </c>
      <c r="F217" t="str">
        <f t="shared" si="13"/>
        <v/>
      </c>
      <c r="N217" t="str">
        <f t="shared" si="14"/>
        <v>failed</v>
      </c>
      <c r="O217">
        <f t="shared" si="15"/>
        <v>143</v>
      </c>
    </row>
    <row r="218" spans="1:15" x14ac:dyDescent="0.2">
      <c r="A218" s="5" t="s">
        <v>20</v>
      </c>
      <c r="B218">
        <v>1815</v>
      </c>
      <c r="E218" t="str">
        <f t="shared" si="12"/>
        <v>successful</v>
      </c>
      <c r="F218">
        <f t="shared" si="13"/>
        <v>1815</v>
      </c>
      <c r="N218" t="str">
        <f t="shared" si="14"/>
        <v/>
      </c>
      <c r="O218" t="str">
        <f t="shared" si="15"/>
        <v/>
      </c>
    </row>
    <row r="219" spans="1:15" x14ac:dyDescent="0.2">
      <c r="A219" s="5" t="s">
        <v>14</v>
      </c>
      <c r="B219">
        <v>934</v>
      </c>
      <c r="E219" t="str">
        <f t="shared" si="12"/>
        <v/>
      </c>
      <c r="F219" t="str">
        <f t="shared" si="13"/>
        <v/>
      </c>
      <c r="N219" t="str">
        <f t="shared" si="14"/>
        <v>failed</v>
      </c>
      <c r="O219">
        <f t="shared" si="15"/>
        <v>934</v>
      </c>
    </row>
    <row r="220" spans="1:15" x14ac:dyDescent="0.2">
      <c r="A220" s="5" t="s">
        <v>20</v>
      </c>
      <c r="B220">
        <v>397</v>
      </c>
      <c r="E220" t="str">
        <f t="shared" si="12"/>
        <v>successful</v>
      </c>
      <c r="F220">
        <f t="shared" si="13"/>
        <v>397</v>
      </c>
      <c r="N220" t="str">
        <f t="shared" si="14"/>
        <v/>
      </c>
      <c r="O220" t="str">
        <f t="shared" si="15"/>
        <v/>
      </c>
    </row>
    <row r="221" spans="1:15" x14ac:dyDescent="0.2">
      <c r="A221" s="5" t="s">
        <v>20</v>
      </c>
      <c r="B221">
        <v>1539</v>
      </c>
      <c r="E221" t="str">
        <f t="shared" si="12"/>
        <v>successful</v>
      </c>
      <c r="F221">
        <f t="shared" si="13"/>
        <v>1539</v>
      </c>
      <c r="N221" t="str">
        <f t="shared" si="14"/>
        <v/>
      </c>
      <c r="O221" t="str">
        <f t="shared" si="15"/>
        <v/>
      </c>
    </row>
    <row r="222" spans="1:15" x14ac:dyDescent="0.2">
      <c r="A222" s="5" t="s">
        <v>14</v>
      </c>
      <c r="B222">
        <v>17</v>
      </c>
      <c r="E222" t="str">
        <f t="shared" si="12"/>
        <v/>
      </c>
      <c r="F222" t="str">
        <f t="shared" si="13"/>
        <v/>
      </c>
      <c r="N222" t="str">
        <f t="shared" si="14"/>
        <v>failed</v>
      </c>
      <c r="O222">
        <f t="shared" si="15"/>
        <v>17</v>
      </c>
    </row>
    <row r="223" spans="1:15" x14ac:dyDescent="0.2">
      <c r="A223" s="5" t="s">
        <v>14</v>
      </c>
      <c r="B223">
        <v>2179</v>
      </c>
      <c r="E223" t="str">
        <f t="shared" si="12"/>
        <v/>
      </c>
      <c r="F223" t="str">
        <f t="shared" si="13"/>
        <v/>
      </c>
      <c r="N223" t="str">
        <f t="shared" si="14"/>
        <v>failed</v>
      </c>
      <c r="O223">
        <f t="shared" si="15"/>
        <v>2179</v>
      </c>
    </row>
    <row r="224" spans="1:15" x14ac:dyDescent="0.2">
      <c r="A224" s="5" t="s">
        <v>20</v>
      </c>
      <c r="B224">
        <v>138</v>
      </c>
      <c r="E224" t="str">
        <f t="shared" ref="E224:E287" si="16">IF(A224="successful", A224, "")</f>
        <v>successful</v>
      </c>
      <c r="F224">
        <f t="shared" si="13"/>
        <v>138</v>
      </c>
      <c r="N224" t="str">
        <f t="shared" si="14"/>
        <v/>
      </c>
      <c r="O224" t="str">
        <f t="shared" si="15"/>
        <v/>
      </c>
    </row>
    <row r="225" spans="1:15" x14ac:dyDescent="0.2">
      <c r="A225" s="5" t="s">
        <v>14</v>
      </c>
      <c r="B225">
        <v>931</v>
      </c>
      <c r="E225" t="str">
        <f t="shared" si="16"/>
        <v/>
      </c>
      <c r="F225" t="str">
        <f t="shared" si="13"/>
        <v/>
      </c>
      <c r="N225" t="str">
        <f t="shared" si="14"/>
        <v>failed</v>
      </c>
      <c r="O225">
        <f t="shared" si="15"/>
        <v>931</v>
      </c>
    </row>
    <row r="226" spans="1:15" x14ac:dyDescent="0.2">
      <c r="A226" s="5" t="s">
        <v>20</v>
      </c>
      <c r="B226">
        <v>3594</v>
      </c>
      <c r="E226" t="str">
        <f t="shared" si="16"/>
        <v>successful</v>
      </c>
      <c r="F226">
        <f t="shared" si="13"/>
        <v>3594</v>
      </c>
      <c r="N226" t="str">
        <f t="shared" si="14"/>
        <v/>
      </c>
      <c r="O226" t="str">
        <f t="shared" si="15"/>
        <v/>
      </c>
    </row>
    <row r="227" spans="1:15" x14ac:dyDescent="0.2">
      <c r="A227" s="5" t="s">
        <v>20</v>
      </c>
      <c r="B227">
        <v>5880</v>
      </c>
      <c r="E227" t="str">
        <f t="shared" si="16"/>
        <v>successful</v>
      </c>
      <c r="F227">
        <f t="shared" si="13"/>
        <v>5880</v>
      </c>
      <c r="N227" t="str">
        <f t="shared" si="14"/>
        <v/>
      </c>
      <c r="O227" t="str">
        <f t="shared" si="15"/>
        <v/>
      </c>
    </row>
    <row r="228" spans="1:15" x14ac:dyDescent="0.2">
      <c r="A228" s="5" t="s">
        <v>20</v>
      </c>
      <c r="B228">
        <v>112</v>
      </c>
      <c r="E228" t="str">
        <f t="shared" si="16"/>
        <v>successful</v>
      </c>
      <c r="F228">
        <f t="shared" si="13"/>
        <v>112</v>
      </c>
      <c r="N228" t="str">
        <f t="shared" si="14"/>
        <v/>
      </c>
      <c r="O228" t="str">
        <f t="shared" si="15"/>
        <v/>
      </c>
    </row>
    <row r="229" spans="1:15" x14ac:dyDescent="0.2">
      <c r="A229" s="5" t="s">
        <v>20</v>
      </c>
      <c r="B229">
        <v>943</v>
      </c>
      <c r="E229" t="str">
        <f t="shared" si="16"/>
        <v>successful</v>
      </c>
      <c r="F229">
        <f t="shared" si="13"/>
        <v>943</v>
      </c>
      <c r="N229" t="str">
        <f t="shared" si="14"/>
        <v/>
      </c>
      <c r="O229" t="str">
        <f t="shared" si="15"/>
        <v/>
      </c>
    </row>
    <row r="230" spans="1:15" x14ac:dyDescent="0.2">
      <c r="A230" s="5" t="s">
        <v>20</v>
      </c>
      <c r="B230">
        <v>2468</v>
      </c>
      <c r="E230" t="str">
        <f t="shared" si="16"/>
        <v>successful</v>
      </c>
      <c r="F230">
        <f t="shared" si="13"/>
        <v>2468</v>
      </c>
      <c r="N230" t="str">
        <f t="shared" si="14"/>
        <v/>
      </c>
      <c r="O230" t="str">
        <f t="shared" si="15"/>
        <v/>
      </c>
    </row>
    <row r="231" spans="1:15" x14ac:dyDescent="0.2">
      <c r="A231" s="5" t="s">
        <v>20</v>
      </c>
      <c r="B231">
        <v>2551</v>
      </c>
      <c r="E231" t="str">
        <f t="shared" si="16"/>
        <v>successful</v>
      </c>
      <c r="F231">
        <f t="shared" si="13"/>
        <v>2551</v>
      </c>
      <c r="N231" t="str">
        <f t="shared" si="14"/>
        <v/>
      </c>
      <c r="O231" t="str">
        <f t="shared" si="15"/>
        <v/>
      </c>
    </row>
    <row r="232" spans="1:15" x14ac:dyDescent="0.2">
      <c r="A232" s="5" t="s">
        <v>20</v>
      </c>
      <c r="B232">
        <v>101</v>
      </c>
      <c r="E232" t="str">
        <f t="shared" si="16"/>
        <v>successful</v>
      </c>
      <c r="F232">
        <f t="shared" si="13"/>
        <v>101</v>
      </c>
      <c r="N232" t="str">
        <f t="shared" si="14"/>
        <v/>
      </c>
      <c r="O232" t="str">
        <f t="shared" si="15"/>
        <v/>
      </c>
    </row>
    <row r="233" spans="1:15" x14ac:dyDescent="0.2">
      <c r="A233" s="5" t="s">
        <v>74</v>
      </c>
      <c r="B233">
        <v>67</v>
      </c>
      <c r="E233" t="str">
        <f t="shared" si="16"/>
        <v/>
      </c>
      <c r="F233" t="str">
        <f t="shared" si="13"/>
        <v/>
      </c>
      <c r="N233" t="str">
        <f t="shared" si="14"/>
        <v/>
      </c>
      <c r="O233" t="str">
        <f t="shared" si="15"/>
        <v/>
      </c>
    </row>
    <row r="234" spans="1:15" x14ac:dyDescent="0.2">
      <c r="A234" s="5" t="s">
        <v>20</v>
      </c>
      <c r="B234">
        <v>92</v>
      </c>
      <c r="E234" t="str">
        <f t="shared" si="16"/>
        <v>successful</v>
      </c>
      <c r="F234">
        <f t="shared" si="13"/>
        <v>92</v>
      </c>
      <c r="N234" t="str">
        <f t="shared" si="14"/>
        <v/>
      </c>
      <c r="O234" t="str">
        <f t="shared" si="15"/>
        <v/>
      </c>
    </row>
    <row r="235" spans="1:15" x14ac:dyDescent="0.2">
      <c r="A235" s="5" t="s">
        <v>20</v>
      </c>
      <c r="B235">
        <v>62</v>
      </c>
      <c r="E235" t="str">
        <f t="shared" si="16"/>
        <v>successful</v>
      </c>
      <c r="F235">
        <f t="shared" si="13"/>
        <v>62</v>
      </c>
      <c r="N235" t="str">
        <f t="shared" si="14"/>
        <v/>
      </c>
      <c r="O235" t="str">
        <f t="shared" si="15"/>
        <v/>
      </c>
    </row>
    <row r="236" spans="1:15" x14ac:dyDescent="0.2">
      <c r="A236" s="5" t="s">
        <v>20</v>
      </c>
      <c r="B236">
        <v>149</v>
      </c>
      <c r="E236" t="str">
        <f t="shared" si="16"/>
        <v>successful</v>
      </c>
      <c r="F236">
        <f t="shared" si="13"/>
        <v>149</v>
      </c>
      <c r="N236" t="str">
        <f t="shared" si="14"/>
        <v/>
      </c>
      <c r="O236" t="str">
        <f t="shared" si="15"/>
        <v/>
      </c>
    </row>
    <row r="237" spans="1:15" x14ac:dyDescent="0.2">
      <c r="A237" s="5" t="s">
        <v>14</v>
      </c>
      <c r="B237">
        <v>92</v>
      </c>
      <c r="E237" t="str">
        <f t="shared" si="16"/>
        <v/>
      </c>
      <c r="F237" t="str">
        <f t="shared" si="13"/>
        <v/>
      </c>
      <c r="N237" t="str">
        <f t="shared" si="14"/>
        <v>failed</v>
      </c>
      <c r="O237">
        <f t="shared" si="15"/>
        <v>92</v>
      </c>
    </row>
    <row r="238" spans="1:15" x14ac:dyDescent="0.2">
      <c r="A238" s="5" t="s">
        <v>14</v>
      </c>
      <c r="B238">
        <v>57</v>
      </c>
      <c r="E238" t="str">
        <f t="shared" si="16"/>
        <v/>
      </c>
      <c r="F238" t="str">
        <f t="shared" si="13"/>
        <v/>
      </c>
      <c r="N238" t="str">
        <f t="shared" si="14"/>
        <v>failed</v>
      </c>
      <c r="O238">
        <f t="shared" si="15"/>
        <v>57</v>
      </c>
    </row>
    <row r="239" spans="1:15" x14ac:dyDescent="0.2">
      <c r="A239" s="5" t="s">
        <v>20</v>
      </c>
      <c r="B239">
        <v>329</v>
      </c>
      <c r="E239" t="str">
        <f t="shared" si="16"/>
        <v>successful</v>
      </c>
      <c r="F239">
        <f t="shared" si="13"/>
        <v>329</v>
      </c>
      <c r="N239" t="str">
        <f t="shared" si="14"/>
        <v/>
      </c>
      <c r="O239" t="str">
        <f t="shared" si="15"/>
        <v/>
      </c>
    </row>
    <row r="240" spans="1:15" x14ac:dyDescent="0.2">
      <c r="A240" s="5" t="s">
        <v>20</v>
      </c>
      <c r="B240">
        <v>97</v>
      </c>
      <c r="E240" t="str">
        <f t="shared" si="16"/>
        <v>successful</v>
      </c>
      <c r="F240">
        <f t="shared" si="13"/>
        <v>97</v>
      </c>
      <c r="N240" t="str">
        <f t="shared" si="14"/>
        <v/>
      </c>
      <c r="O240" t="str">
        <f t="shared" si="15"/>
        <v/>
      </c>
    </row>
    <row r="241" spans="1:15" x14ac:dyDescent="0.2">
      <c r="A241" s="5" t="s">
        <v>14</v>
      </c>
      <c r="B241">
        <v>41</v>
      </c>
      <c r="E241" t="str">
        <f t="shared" si="16"/>
        <v/>
      </c>
      <c r="F241" t="str">
        <f t="shared" si="13"/>
        <v/>
      </c>
      <c r="N241" t="str">
        <f t="shared" si="14"/>
        <v>failed</v>
      </c>
      <c r="O241">
        <f t="shared" si="15"/>
        <v>41</v>
      </c>
    </row>
    <row r="242" spans="1:15" x14ac:dyDescent="0.2">
      <c r="A242" s="5" t="s">
        <v>20</v>
      </c>
      <c r="B242">
        <v>1784</v>
      </c>
      <c r="E242" t="str">
        <f t="shared" si="16"/>
        <v>successful</v>
      </c>
      <c r="F242">
        <f t="shared" si="13"/>
        <v>1784</v>
      </c>
      <c r="N242" t="str">
        <f t="shared" si="14"/>
        <v/>
      </c>
      <c r="O242" t="str">
        <f t="shared" si="15"/>
        <v/>
      </c>
    </row>
    <row r="243" spans="1:15" x14ac:dyDescent="0.2">
      <c r="A243" s="5" t="s">
        <v>20</v>
      </c>
      <c r="B243">
        <v>1684</v>
      </c>
      <c r="E243" t="str">
        <f t="shared" si="16"/>
        <v>successful</v>
      </c>
      <c r="F243">
        <f t="shared" si="13"/>
        <v>1684</v>
      </c>
      <c r="N243" t="str">
        <f t="shared" si="14"/>
        <v/>
      </c>
      <c r="O243" t="str">
        <f t="shared" si="15"/>
        <v/>
      </c>
    </row>
    <row r="244" spans="1:15" x14ac:dyDescent="0.2">
      <c r="A244" s="5" t="s">
        <v>20</v>
      </c>
      <c r="B244">
        <v>250</v>
      </c>
      <c r="E244" t="str">
        <f t="shared" si="16"/>
        <v>successful</v>
      </c>
      <c r="F244">
        <f t="shared" si="13"/>
        <v>250</v>
      </c>
      <c r="N244" t="str">
        <f t="shared" si="14"/>
        <v/>
      </c>
      <c r="O244" t="str">
        <f t="shared" si="15"/>
        <v/>
      </c>
    </row>
    <row r="245" spans="1:15" x14ac:dyDescent="0.2">
      <c r="A245" s="5" t="s">
        <v>20</v>
      </c>
      <c r="B245">
        <v>238</v>
      </c>
      <c r="E245" t="str">
        <f t="shared" si="16"/>
        <v>successful</v>
      </c>
      <c r="F245">
        <f t="shared" si="13"/>
        <v>238</v>
      </c>
      <c r="N245" t="str">
        <f t="shared" si="14"/>
        <v/>
      </c>
      <c r="O245" t="str">
        <f t="shared" si="15"/>
        <v/>
      </c>
    </row>
    <row r="246" spans="1:15" x14ac:dyDescent="0.2">
      <c r="A246" s="5" t="s">
        <v>20</v>
      </c>
      <c r="B246">
        <v>53</v>
      </c>
      <c r="E246" t="str">
        <f t="shared" si="16"/>
        <v>successful</v>
      </c>
      <c r="F246">
        <f t="shared" si="13"/>
        <v>53</v>
      </c>
      <c r="N246" t="str">
        <f t="shared" si="14"/>
        <v/>
      </c>
      <c r="O246" t="str">
        <f t="shared" si="15"/>
        <v/>
      </c>
    </row>
    <row r="247" spans="1:15" x14ac:dyDescent="0.2">
      <c r="A247" s="5" t="s">
        <v>20</v>
      </c>
      <c r="B247">
        <v>214</v>
      </c>
      <c r="E247" t="str">
        <f t="shared" si="16"/>
        <v>successful</v>
      </c>
      <c r="F247">
        <f t="shared" si="13"/>
        <v>214</v>
      </c>
      <c r="N247" t="str">
        <f t="shared" si="14"/>
        <v/>
      </c>
      <c r="O247" t="str">
        <f t="shared" si="15"/>
        <v/>
      </c>
    </row>
    <row r="248" spans="1:15" x14ac:dyDescent="0.2">
      <c r="A248" s="5" t="s">
        <v>20</v>
      </c>
      <c r="B248">
        <v>222</v>
      </c>
      <c r="E248" t="str">
        <f t="shared" si="16"/>
        <v>successful</v>
      </c>
      <c r="F248">
        <f t="shared" si="13"/>
        <v>222</v>
      </c>
      <c r="N248" t="str">
        <f t="shared" si="14"/>
        <v/>
      </c>
      <c r="O248" t="str">
        <f t="shared" si="15"/>
        <v/>
      </c>
    </row>
    <row r="249" spans="1:15" x14ac:dyDescent="0.2">
      <c r="A249" s="5" t="s">
        <v>20</v>
      </c>
      <c r="B249">
        <v>1884</v>
      </c>
      <c r="E249" t="str">
        <f t="shared" si="16"/>
        <v>successful</v>
      </c>
      <c r="F249">
        <f t="shared" si="13"/>
        <v>1884</v>
      </c>
      <c r="N249" t="str">
        <f t="shared" si="14"/>
        <v/>
      </c>
      <c r="O249" t="str">
        <f t="shared" si="15"/>
        <v/>
      </c>
    </row>
    <row r="250" spans="1:15" x14ac:dyDescent="0.2">
      <c r="A250" s="5" t="s">
        <v>20</v>
      </c>
      <c r="B250">
        <v>218</v>
      </c>
      <c r="E250" t="str">
        <f t="shared" si="16"/>
        <v>successful</v>
      </c>
      <c r="F250">
        <f t="shared" si="13"/>
        <v>218</v>
      </c>
      <c r="N250" t="str">
        <f t="shared" si="14"/>
        <v/>
      </c>
      <c r="O250" t="str">
        <f t="shared" si="15"/>
        <v/>
      </c>
    </row>
    <row r="251" spans="1:15" x14ac:dyDescent="0.2">
      <c r="A251" s="5" t="s">
        <v>20</v>
      </c>
      <c r="B251">
        <v>6465</v>
      </c>
      <c r="E251" t="str">
        <f t="shared" si="16"/>
        <v>successful</v>
      </c>
      <c r="F251">
        <f t="shared" si="13"/>
        <v>6465</v>
      </c>
      <c r="N251" t="str">
        <f t="shared" si="14"/>
        <v/>
      </c>
      <c r="O251" t="str">
        <f t="shared" si="15"/>
        <v/>
      </c>
    </row>
    <row r="252" spans="1:15" x14ac:dyDescent="0.2">
      <c r="A252" s="5" t="s">
        <v>14</v>
      </c>
      <c r="B252">
        <v>1</v>
      </c>
      <c r="E252" t="str">
        <f t="shared" si="16"/>
        <v/>
      </c>
      <c r="F252" t="str">
        <f t="shared" si="13"/>
        <v/>
      </c>
      <c r="N252" t="str">
        <f t="shared" si="14"/>
        <v>failed</v>
      </c>
      <c r="O252">
        <f t="shared" si="15"/>
        <v>1</v>
      </c>
    </row>
    <row r="253" spans="1:15" x14ac:dyDescent="0.2">
      <c r="A253" s="5" t="s">
        <v>14</v>
      </c>
      <c r="B253">
        <v>101</v>
      </c>
      <c r="E253" t="str">
        <f t="shared" si="16"/>
        <v/>
      </c>
      <c r="F253" t="str">
        <f t="shared" si="13"/>
        <v/>
      </c>
      <c r="N253" t="str">
        <f t="shared" si="14"/>
        <v>failed</v>
      </c>
      <c r="O253">
        <f t="shared" si="15"/>
        <v>101</v>
      </c>
    </row>
    <row r="254" spans="1:15" x14ac:dyDescent="0.2">
      <c r="A254" s="5" t="s">
        <v>20</v>
      </c>
      <c r="B254">
        <v>59</v>
      </c>
      <c r="E254" t="str">
        <f t="shared" si="16"/>
        <v>successful</v>
      </c>
      <c r="F254">
        <f t="shared" si="13"/>
        <v>59</v>
      </c>
      <c r="N254" t="str">
        <f t="shared" si="14"/>
        <v/>
      </c>
      <c r="O254" t="str">
        <f t="shared" si="15"/>
        <v/>
      </c>
    </row>
    <row r="255" spans="1:15" x14ac:dyDescent="0.2">
      <c r="A255" s="5" t="s">
        <v>14</v>
      </c>
      <c r="B255">
        <v>1335</v>
      </c>
      <c r="E255" t="str">
        <f t="shared" si="16"/>
        <v/>
      </c>
      <c r="F255" t="str">
        <f t="shared" si="13"/>
        <v/>
      </c>
      <c r="N255" t="str">
        <f t="shared" si="14"/>
        <v>failed</v>
      </c>
      <c r="O255">
        <f t="shared" si="15"/>
        <v>1335</v>
      </c>
    </row>
    <row r="256" spans="1:15" x14ac:dyDescent="0.2">
      <c r="A256" s="5" t="s">
        <v>20</v>
      </c>
      <c r="B256">
        <v>88</v>
      </c>
      <c r="E256" t="str">
        <f t="shared" si="16"/>
        <v>successful</v>
      </c>
      <c r="F256">
        <f t="shared" si="13"/>
        <v>88</v>
      </c>
      <c r="N256" t="str">
        <f t="shared" si="14"/>
        <v/>
      </c>
      <c r="O256" t="str">
        <f t="shared" si="15"/>
        <v/>
      </c>
    </row>
    <row r="257" spans="1:15" x14ac:dyDescent="0.2">
      <c r="A257" s="5" t="s">
        <v>20</v>
      </c>
      <c r="B257">
        <v>1697</v>
      </c>
      <c r="E257" t="str">
        <f t="shared" si="16"/>
        <v>successful</v>
      </c>
      <c r="F257">
        <f t="shared" si="13"/>
        <v>1697</v>
      </c>
      <c r="N257" t="str">
        <f t="shared" si="14"/>
        <v/>
      </c>
      <c r="O257" t="str">
        <f t="shared" si="15"/>
        <v/>
      </c>
    </row>
    <row r="258" spans="1:15" x14ac:dyDescent="0.2">
      <c r="A258" s="5" t="s">
        <v>14</v>
      </c>
      <c r="B258">
        <v>15</v>
      </c>
      <c r="E258" t="str">
        <f t="shared" si="16"/>
        <v/>
      </c>
      <c r="F258" t="str">
        <f t="shared" si="13"/>
        <v/>
      </c>
      <c r="N258" t="str">
        <f t="shared" si="14"/>
        <v>failed</v>
      </c>
      <c r="O258">
        <f t="shared" si="15"/>
        <v>15</v>
      </c>
    </row>
    <row r="259" spans="1:15" x14ac:dyDescent="0.2">
      <c r="A259" s="5" t="s">
        <v>20</v>
      </c>
      <c r="B259">
        <v>92</v>
      </c>
      <c r="E259" t="str">
        <f t="shared" si="16"/>
        <v>successful</v>
      </c>
      <c r="F259">
        <f t="shared" ref="F259:F322" si="17">IF(A259="successful", B259, "")</f>
        <v>92</v>
      </c>
      <c r="N259" t="str">
        <f t="shared" ref="N259:N322" si="18">IF(A259="failed", A259, "")</f>
        <v/>
      </c>
      <c r="O259" t="str">
        <f t="shared" ref="O259:O322" si="19">IF(A259="failed", B259, "")</f>
        <v/>
      </c>
    </row>
    <row r="260" spans="1:15" x14ac:dyDescent="0.2">
      <c r="A260" s="5" t="s">
        <v>20</v>
      </c>
      <c r="B260">
        <v>186</v>
      </c>
      <c r="E260" t="str">
        <f t="shared" si="16"/>
        <v>successful</v>
      </c>
      <c r="F260">
        <f t="shared" si="17"/>
        <v>186</v>
      </c>
      <c r="N260" t="str">
        <f t="shared" si="18"/>
        <v/>
      </c>
      <c r="O260" t="str">
        <f t="shared" si="19"/>
        <v/>
      </c>
    </row>
    <row r="261" spans="1:15" x14ac:dyDescent="0.2">
      <c r="A261" s="5" t="s">
        <v>20</v>
      </c>
      <c r="B261">
        <v>138</v>
      </c>
      <c r="E261" t="str">
        <f t="shared" si="16"/>
        <v>successful</v>
      </c>
      <c r="F261">
        <f t="shared" si="17"/>
        <v>138</v>
      </c>
      <c r="N261" t="str">
        <f t="shared" si="18"/>
        <v/>
      </c>
      <c r="O261" t="str">
        <f t="shared" si="19"/>
        <v/>
      </c>
    </row>
    <row r="262" spans="1:15" x14ac:dyDescent="0.2">
      <c r="A262" s="5" t="s">
        <v>20</v>
      </c>
      <c r="B262">
        <v>261</v>
      </c>
      <c r="E262" t="str">
        <f t="shared" si="16"/>
        <v>successful</v>
      </c>
      <c r="F262">
        <f t="shared" si="17"/>
        <v>261</v>
      </c>
      <c r="N262" t="str">
        <f t="shared" si="18"/>
        <v/>
      </c>
      <c r="O262" t="str">
        <f t="shared" si="19"/>
        <v/>
      </c>
    </row>
    <row r="263" spans="1:15" x14ac:dyDescent="0.2">
      <c r="A263" s="5" t="s">
        <v>14</v>
      </c>
      <c r="B263">
        <v>454</v>
      </c>
      <c r="E263" t="str">
        <f t="shared" si="16"/>
        <v/>
      </c>
      <c r="F263" t="str">
        <f t="shared" si="17"/>
        <v/>
      </c>
      <c r="N263" t="str">
        <f t="shared" si="18"/>
        <v>failed</v>
      </c>
      <c r="O263">
        <f t="shared" si="19"/>
        <v>454</v>
      </c>
    </row>
    <row r="264" spans="1:15" x14ac:dyDescent="0.2">
      <c r="A264" s="5" t="s">
        <v>20</v>
      </c>
      <c r="B264">
        <v>107</v>
      </c>
      <c r="E264" t="str">
        <f t="shared" si="16"/>
        <v>successful</v>
      </c>
      <c r="F264">
        <f t="shared" si="17"/>
        <v>107</v>
      </c>
      <c r="N264" t="str">
        <f t="shared" si="18"/>
        <v/>
      </c>
      <c r="O264" t="str">
        <f t="shared" si="19"/>
        <v/>
      </c>
    </row>
    <row r="265" spans="1:15" x14ac:dyDescent="0.2">
      <c r="A265" s="5" t="s">
        <v>20</v>
      </c>
      <c r="B265">
        <v>199</v>
      </c>
      <c r="E265" t="str">
        <f t="shared" si="16"/>
        <v>successful</v>
      </c>
      <c r="F265">
        <f t="shared" si="17"/>
        <v>199</v>
      </c>
      <c r="N265" t="str">
        <f t="shared" si="18"/>
        <v/>
      </c>
      <c r="O265" t="str">
        <f t="shared" si="19"/>
        <v/>
      </c>
    </row>
    <row r="266" spans="1:15" x14ac:dyDescent="0.2">
      <c r="A266" s="5" t="s">
        <v>20</v>
      </c>
      <c r="B266">
        <v>5512</v>
      </c>
      <c r="E266" t="str">
        <f t="shared" si="16"/>
        <v>successful</v>
      </c>
      <c r="F266">
        <f t="shared" si="17"/>
        <v>5512</v>
      </c>
      <c r="N266" t="str">
        <f t="shared" si="18"/>
        <v/>
      </c>
      <c r="O266" t="str">
        <f t="shared" si="19"/>
        <v/>
      </c>
    </row>
    <row r="267" spans="1:15" x14ac:dyDescent="0.2">
      <c r="A267" s="5" t="s">
        <v>20</v>
      </c>
      <c r="B267">
        <v>86</v>
      </c>
      <c r="E267" t="str">
        <f t="shared" si="16"/>
        <v>successful</v>
      </c>
      <c r="F267">
        <f t="shared" si="17"/>
        <v>86</v>
      </c>
      <c r="N267" t="str">
        <f t="shared" si="18"/>
        <v/>
      </c>
      <c r="O267" t="str">
        <f t="shared" si="19"/>
        <v/>
      </c>
    </row>
    <row r="268" spans="1:15" x14ac:dyDescent="0.2">
      <c r="A268" s="5" t="s">
        <v>14</v>
      </c>
      <c r="B268">
        <v>3182</v>
      </c>
      <c r="E268" t="str">
        <f t="shared" si="16"/>
        <v/>
      </c>
      <c r="F268" t="str">
        <f t="shared" si="17"/>
        <v/>
      </c>
      <c r="N268" t="str">
        <f t="shared" si="18"/>
        <v>failed</v>
      </c>
      <c r="O268">
        <f t="shared" si="19"/>
        <v>3182</v>
      </c>
    </row>
    <row r="269" spans="1:15" x14ac:dyDescent="0.2">
      <c r="A269" s="5" t="s">
        <v>20</v>
      </c>
      <c r="B269">
        <v>2768</v>
      </c>
      <c r="E269" t="str">
        <f t="shared" si="16"/>
        <v>successful</v>
      </c>
      <c r="F269">
        <f t="shared" si="17"/>
        <v>2768</v>
      </c>
      <c r="N269" t="str">
        <f t="shared" si="18"/>
        <v/>
      </c>
      <c r="O269" t="str">
        <f t="shared" si="19"/>
        <v/>
      </c>
    </row>
    <row r="270" spans="1:15" x14ac:dyDescent="0.2">
      <c r="A270" s="5" t="s">
        <v>20</v>
      </c>
      <c r="B270">
        <v>48</v>
      </c>
      <c r="E270" t="str">
        <f t="shared" si="16"/>
        <v>successful</v>
      </c>
      <c r="F270">
        <f t="shared" si="17"/>
        <v>48</v>
      </c>
      <c r="N270" t="str">
        <f t="shared" si="18"/>
        <v/>
      </c>
      <c r="O270" t="str">
        <f t="shared" si="19"/>
        <v/>
      </c>
    </row>
    <row r="271" spans="1:15" x14ac:dyDescent="0.2">
      <c r="A271" s="5" t="s">
        <v>20</v>
      </c>
      <c r="B271">
        <v>87</v>
      </c>
      <c r="E271" t="str">
        <f t="shared" si="16"/>
        <v>successful</v>
      </c>
      <c r="F271">
        <f t="shared" si="17"/>
        <v>87</v>
      </c>
      <c r="N271" t="str">
        <f t="shared" si="18"/>
        <v/>
      </c>
      <c r="O271" t="str">
        <f t="shared" si="19"/>
        <v/>
      </c>
    </row>
    <row r="272" spans="1:15" x14ac:dyDescent="0.2">
      <c r="A272" s="5" t="s">
        <v>74</v>
      </c>
      <c r="B272">
        <v>1890</v>
      </c>
      <c r="E272" t="str">
        <f t="shared" si="16"/>
        <v/>
      </c>
      <c r="F272" t="str">
        <f t="shared" si="17"/>
        <v/>
      </c>
      <c r="N272" t="str">
        <f t="shared" si="18"/>
        <v/>
      </c>
      <c r="O272" t="str">
        <f t="shared" si="19"/>
        <v/>
      </c>
    </row>
    <row r="273" spans="1:15" x14ac:dyDescent="0.2">
      <c r="A273" s="5" t="s">
        <v>47</v>
      </c>
      <c r="B273">
        <v>61</v>
      </c>
      <c r="E273" t="str">
        <f t="shared" si="16"/>
        <v/>
      </c>
      <c r="F273" t="str">
        <f t="shared" si="17"/>
        <v/>
      </c>
      <c r="N273" t="str">
        <f t="shared" si="18"/>
        <v/>
      </c>
      <c r="O273" t="str">
        <f t="shared" si="19"/>
        <v/>
      </c>
    </row>
    <row r="274" spans="1:15" x14ac:dyDescent="0.2">
      <c r="A274" s="5" t="s">
        <v>20</v>
      </c>
      <c r="B274">
        <v>1894</v>
      </c>
      <c r="E274" t="str">
        <f t="shared" si="16"/>
        <v>successful</v>
      </c>
      <c r="F274">
        <f t="shared" si="17"/>
        <v>1894</v>
      </c>
      <c r="N274" t="str">
        <f t="shared" si="18"/>
        <v/>
      </c>
      <c r="O274" t="str">
        <f t="shared" si="19"/>
        <v/>
      </c>
    </row>
    <row r="275" spans="1:15" x14ac:dyDescent="0.2">
      <c r="A275" s="5" t="s">
        <v>20</v>
      </c>
      <c r="B275">
        <v>282</v>
      </c>
      <c r="E275" t="str">
        <f t="shared" si="16"/>
        <v>successful</v>
      </c>
      <c r="F275">
        <f t="shared" si="17"/>
        <v>282</v>
      </c>
      <c r="N275" t="str">
        <f t="shared" si="18"/>
        <v/>
      </c>
      <c r="O275" t="str">
        <f t="shared" si="19"/>
        <v/>
      </c>
    </row>
    <row r="276" spans="1:15" x14ac:dyDescent="0.2">
      <c r="A276" s="5" t="s">
        <v>14</v>
      </c>
      <c r="B276">
        <v>15</v>
      </c>
      <c r="E276" t="str">
        <f t="shared" si="16"/>
        <v/>
      </c>
      <c r="F276" t="str">
        <f t="shared" si="17"/>
        <v/>
      </c>
      <c r="N276" t="str">
        <f t="shared" si="18"/>
        <v>failed</v>
      </c>
      <c r="O276">
        <f t="shared" si="19"/>
        <v>15</v>
      </c>
    </row>
    <row r="277" spans="1:15" x14ac:dyDescent="0.2">
      <c r="A277" s="5" t="s">
        <v>20</v>
      </c>
      <c r="B277">
        <v>116</v>
      </c>
      <c r="E277" t="str">
        <f t="shared" si="16"/>
        <v>successful</v>
      </c>
      <c r="F277">
        <f t="shared" si="17"/>
        <v>116</v>
      </c>
      <c r="N277" t="str">
        <f t="shared" si="18"/>
        <v/>
      </c>
      <c r="O277" t="str">
        <f t="shared" si="19"/>
        <v/>
      </c>
    </row>
    <row r="278" spans="1:15" x14ac:dyDescent="0.2">
      <c r="A278" s="5" t="s">
        <v>14</v>
      </c>
      <c r="B278">
        <v>133</v>
      </c>
      <c r="E278" t="str">
        <f t="shared" si="16"/>
        <v/>
      </c>
      <c r="F278" t="str">
        <f t="shared" si="17"/>
        <v/>
      </c>
      <c r="N278" t="str">
        <f t="shared" si="18"/>
        <v>failed</v>
      </c>
      <c r="O278">
        <f t="shared" si="19"/>
        <v>133</v>
      </c>
    </row>
    <row r="279" spans="1:15" x14ac:dyDescent="0.2">
      <c r="A279" s="5" t="s">
        <v>20</v>
      </c>
      <c r="B279">
        <v>83</v>
      </c>
      <c r="E279" t="str">
        <f t="shared" si="16"/>
        <v>successful</v>
      </c>
      <c r="F279">
        <f t="shared" si="17"/>
        <v>83</v>
      </c>
      <c r="N279" t="str">
        <f t="shared" si="18"/>
        <v/>
      </c>
      <c r="O279" t="str">
        <f t="shared" si="19"/>
        <v/>
      </c>
    </row>
    <row r="280" spans="1:15" x14ac:dyDescent="0.2">
      <c r="A280" s="5" t="s">
        <v>20</v>
      </c>
      <c r="B280">
        <v>91</v>
      </c>
      <c r="E280" t="str">
        <f t="shared" si="16"/>
        <v>successful</v>
      </c>
      <c r="F280">
        <f t="shared" si="17"/>
        <v>91</v>
      </c>
      <c r="N280" t="str">
        <f t="shared" si="18"/>
        <v/>
      </c>
      <c r="O280" t="str">
        <f t="shared" si="19"/>
        <v/>
      </c>
    </row>
    <row r="281" spans="1:15" x14ac:dyDescent="0.2">
      <c r="A281" s="5" t="s">
        <v>20</v>
      </c>
      <c r="B281">
        <v>546</v>
      </c>
      <c r="E281" t="str">
        <f t="shared" si="16"/>
        <v>successful</v>
      </c>
      <c r="F281">
        <f t="shared" si="17"/>
        <v>546</v>
      </c>
      <c r="N281" t="str">
        <f t="shared" si="18"/>
        <v/>
      </c>
      <c r="O281" t="str">
        <f t="shared" si="19"/>
        <v/>
      </c>
    </row>
    <row r="282" spans="1:15" x14ac:dyDescent="0.2">
      <c r="A282" s="5" t="s">
        <v>20</v>
      </c>
      <c r="B282">
        <v>393</v>
      </c>
      <c r="E282" t="str">
        <f t="shared" si="16"/>
        <v>successful</v>
      </c>
      <c r="F282">
        <f t="shared" si="17"/>
        <v>393</v>
      </c>
      <c r="N282" t="str">
        <f t="shared" si="18"/>
        <v/>
      </c>
      <c r="O282" t="str">
        <f t="shared" si="19"/>
        <v/>
      </c>
    </row>
    <row r="283" spans="1:15" x14ac:dyDescent="0.2">
      <c r="A283" s="5" t="s">
        <v>14</v>
      </c>
      <c r="B283">
        <v>2062</v>
      </c>
      <c r="E283" t="str">
        <f t="shared" si="16"/>
        <v/>
      </c>
      <c r="F283" t="str">
        <f t="shared" si="17"/>
        <v/>
      </c>
      <c r="N283" t="str">
        <f t="shared" si="18"/>
        <v>failed</v>
      </c>
      <c r="O283">
        <f t="shared" si="19"/>
        <v>2062</v>
      </c>
    </row>
    <row r="284" spans="1:15" x14ac:dyDescent="0.2">
      <c r="A284" s="5" t="s">
        <v>20</v>
      </c>
      <c r="B284">
        <v>133</v>
      </c>
      <c r="E284" t="str">
        <f t="shared" si="16"/>
        <v>successful</v>
      </c>
      <c r="F284">
        <f t="shared" si="17"/>
        <v>133</v>
      </c>
      <c r="N284" t="str">
        <f t="shared" si="18"/>
        <v/>
      </c>
      <c r="O284" t="str">
        <f t="shared" si="19"/>
        <v/>
      </c>
    </row>
    <row r="285" spans="1:15" x14ac:dyDescent="0.2">
      <c r="A285" s="5" t="s">
        <v>14</v>
      </c>
      <c r="B285">
        <v>29</v>
      </c>
      <c r="E285" t="str">
        <f t="shared" si="16"/>
        <v/>
      </c>
      <c r="F285" t="str">
        <f t="shared" si="17"/>
        <v/>
      </c>
      <c r="N285" t="str">
        <f t="shared" si="18"/>
        <v>failed</v>
      </c>
      <c r="O285">
        <f t="shared" si="19"/>
        <v>29</v>
      </c>
    </row>
    <row r="286" spans="1:15" x14ac:dyDescent="0.2">
      <c r="A286" s="5" t="s">
        <v>14</v>
      </c>
      <c r="B286">
        <v>132</v>
      </c>
      <c r="E286" t="str">
        <f t="shared" si="16"/>
        <v/>
      </c>
      <c r="F286" t="str">
        <f t="shared" si="17"/>
        <v/>
      </c>
      <c r="N286" t="str">
        <f t="shared" si="18"/>
        <v>failed</v>
      </c>
      <c r="O286">
        <f t="shared" si="19"/>
        <v>132</v>
      </c>
    </row>
    <row r="287" spans="1:15" x14ac:dyDescent="0.2">
      <c r="A287" s="5" t="s">
        <v>20</v>
      </c>
      <c r="B287">
        <v>254</v>
      </c>
      <c r="E287" t="str">
        <f t="shared" si="16"/>
        <v>successful</v>
      </c>
      <c r="F287">
        <f t="shared" si="17"/>
        <v>254</v>
      </c>
      <c r="N287" t="str">
        <f t="shared" si="18"/>
        <v/>
      </c>
      <c r="O287" t="str">
        <f t="shared" si="19"/>
        <v/>
      </c>
    </row>
    <row r="288" spans="1:15" x14ac:dyDescent="0.2">
      <c r="A288" s="5" t="s">
        <v>74</v>
      </c>
      <c r="B288">
        <v>184</v>
      </c>
      <c r="E288" t="str">
        <f t="shared" ref="E288:E351" si="20">IF(A288="successful", A288, "")</f>
        <v/>
      </c>
      <c r="F288" t="str">
        <f t="shared" si="17"/>
        <v/>
      </c>
      <c r="N288" t="str">
        <f t="shared" si="18"/>
        <v/>
      </c>
      <c r="O288" t="str">
        <f t="shared" si="19"/>
        <v/>
      </c>
    </row>
    <row r="289" spans="1:15" x14ac:dyDescent="0.2">
      <c r="A289" s="5" t="s">
        <v>20</v>
      </c>
      <c r="B289">
        <v>176</v>
      </c>
      <c r="E289" t="str">
        <f t="shared" si="20"/>
        <v>successful</v>
      </c>
      <c r="F289">
        <f t="shared" si="17"/>
        <v>176</v>
      </c>
      <c r="N289" t="str">
        <f t="shared" si="18"/>
        <v/>
      </c>
      <c r="O289" t="str">
        <f t="shared" si="19"/>
        <v/>
      </c>
    </row>
    <row r="290" spans="1:15" x14ac:dyDescent="0.2">
      <c r="A290" s="5" t="s">
        <v>14</v>
      </c>
      <c r="B290">
        <v>137</v>
      </c>
      <c r="E290" t="str">
        <f t="shared" si="20"/>
        <v/>
      </c>
      <c r="F290" t="str">
        <f t="shared" si="17"/>
        <v/>
      </c>
      <c r="N290" t="str">
        <f t="shared" si="18"/>
        <v>failed</v>
      </c>
      <c r="O290">
        <f t="shared" si="19"/>
        <v>137</v>
      </c>
    </row>
    <row r="291" spans="1:15" x14ac:dyDescent="0.2">
      <c r="A291" s="5" t="s">
        <v>20</v>
      </c>
      <c r="B291">
        <v>337</v>
      </c>
      <c r="E291" t="str">
        <f t="shared" si="20"/>
        <v>successful</v>
      </c>
      <c r="F291">
        <f t="shared" si="17"/>
        <v>337</v>
      </c>
      <c r="N291" t="str">
        <f t="shared" si="18"/>
        <v/>
      </c>
      <c r="O291" t="str">
        <f t="shared" si="19"/>
        <v/>
      </c>
    </row>
    <row r="292" spans="1:15" x14ac:dyDescent="0.2">
      <c r="A292" s="5" t="s">
        <v>14</v>
      </c>
      <c r="B292">
        <v>908</v>
      </c>
      <c r="E292" t="str">
        <f t="shared" si="20"/>
        <v/>
      </c>
      <c r="F292" t="str">
        <f t="shared" si="17"/>
        <v/>
      </c>
      <c r="N292" t="str">
        <f t="shared" si="18"/>
        <v>failed</v>
      </c>
      <c r="O292">
        <f t="shared" si="19"/>
        <v>908</v>
      </c>
    </row>
    <row r="293" spans="1:15" x14ac:dyDescent="0.2">
      <c r="A293" s="5" t="s">
        <v>20</v>
      </c>
      <c r="B293">
        <v>107</v>
      </c>
      <c r="E293" t="str">
        <f t="shared" si="20"/>
        <v>successful</v>
      </c>
      <c r="F293">
        <f t="shared" si="17"/>
        <v>107</v>
      </c>
      <c r="N293" t="str">
        <f t="shared" si="18"/>
        <v/>
      </c>
      <c r="O293" t="str">
        <f t="shared" si="19"/>
        <v/>
      </c>
    </row>
    <row r="294" spans="1:15" x14ac:dyDescent="0.2">
      <c r="A294" s="5" t="s">
        <v>14</v>
      </c>
      <c r="B294">
        <v>10</v>
      </c>
      <c r="E294" t="str">
        <f t="shared" si="20"/>
        <v/>
      </c>
      <c r="F294" t="str">
        <f t="shared" si="17"/>
        <v/>
      </c>
      <c r="N294" t="str">
        <f t="shared" si="18"/>
        <v>failed</v>
      </c>
      <c r="O294">
        <f t="shared" si="19"/>
        <v>10</v>
      </c>
    </row>
    <row r="295" spans="1:15" x14ac:dyDescent="0.2">
      <c r="A295" s="5" t="s">
        <v>74</v>
      </c>
      <c r="B295">
        <v>32</v>
      </c>
      <c r="E295" t="str">
        <f t="shared" si="20"/>
        <v/>
      </c>
      <c r="F295" t="str">
        <f t="shared" si="17"/>
        <v/>
      </c>
      <c r="N295" t="str">
        <f t="shared" si="18"/>
        <v/>
      </c>
      <c r="O295" t="str">
        <f t="shared" si="19"/>
        <v/>
      </c>
    </row>
    <row r="296" spans="1:15" x14ac:dyDescent="0.2">
      <c r="A296" s="5" t="s">
        <v>20</v>
      </c>
      <c r="B296">
        <v>183</v>
      </c>
      <c r="E296" t="str">
        <f t="shared" si="20"/>
        <v>successful</v>
      </c>
      <c r="F296">
        <f t="shared" si="17"/>
        <v>183</v>
      </c>
      <c r="N296" t="str">
        <f t="shared" si="18"/>
        <v/>
      </c>
      <c r="O296" t="str">
        <f t="shared" si="19"/>
        <v/>
      </c>
    </row>
    <row r="297" spans="1:15" x14ac:dyDescent="0.2">
      <c r="A297" s="5" t="s">
        <v>14</v>
      </c>
      <c r="B297">
        <v>1910</v>
      </c>
      <c r="E297" t="str">
        <f t="shared" si="20"/>
        <v/>
      </c>
      <c r="F297" t="str">
        <f t="shared" si="17"/>
        <v/>
      </c>
      <c r="N297" t="str">
        <f t="shared" si="18"/>
        <v>failed</v>
      </c>
      <c r="O297">
        <f t="shared" si="19"/>
        <v>1910</v>
      </c>
    </row>
    <row r="298" spans="1:15" x14ac:dyDescent="0.2">
      <c r="A298" s="5" t="s">
        <v>14</v>
      </c>
      <c r="B298">
        <v>38</v>
      </c>
      <c r="E298" t="str">
        <f t="shared" si="20"/>
        <v/>
      </c>
      <c r="F298" t="str">
        <f t="shared" si="17"/>
        <v/>
      </c>
      <c r="N298" t="str">
        <f t="shared" si="18"/>
        <v>failed</v>
      </c>
      <c r="O298">
        <f t="shared" si="19"/>
        <v>38</v>
      </c>
    </row>
    <row r="299" spans="1:15" x14ac:dyDescent="0.2">
      <c r="A299" s="5" t="s">
        <v>14</v>
      </c>
      <c r="B299">
        <v>104</v>
      </c>
      <c r="E299" t="str">
        <f t="shared" si="20"/>
        <v/>
      </c>
      <c r="F299" t="str">
        <f t="shared" si="17"/>
        <v/>
      </c>
      <c r="N299" t="str">
        <f t="shared" si="18"/>
        <v>failed</v>
      </c>
      <c r="O299">
        <f t="shared" si="19"/>
        <v>104</v>
      </c>
    </row>
    <row r="300" spans="1:15" x14ac:dyDescent="0.2">
      <c r="A300" s="5" t="s">
        <v>20</v>
      </c>
      <c r="B300">
        <v>72</v>
      </c>
      <c r="E300" t="str">
        <f t="shared" si="20"/>
        <v>successful</v>
      </c>
      <c r="F300">
        <f t="shared" si="17"/>
        <v>72</v>
      </c>
      <c r="N300" t="str">
        <f t="shared" si="18"/>
        <v/>
      </c>
      <c r="O300" t="str">
        <f t="shared" si="19"/>
        <v/>
      </c>
    </row>
    <row r="301" spans="1:15" x14ac:dyDescent="0.2">
      <c r="A301" s="5" t="s">
        <v>14</v>
      </c>
      <c r="B301">
        <v>49</v>
      </c>
      <c r="E301" t="str">
        <f t="shared" si="20"/>
        <v/>
      </c>
      <c r="F301" t="str">
        <f t="shared" si="17"/>
        <v/>
      </c>
      <c r="N301" t="str">
        <f t="shared" si="18"/>
        <v>failed</v>
      </c>
      <c r="O301">
        <f t="shared" si="19"/>
        <v>49</v>
      </c>
    </row>
    <row r="302" spans="1:15" x14ac:dyDescent="0.2">
      <c r="A302" s="5" t="s">
        <v>14</v>
      </c>
      <c r="B302">
        <v>1</v>
      </c>
      <c r="E302" t="str">
        <f t="shared" si="20"/>
        <v/>
      </c>
      <c r="F302" t="str">
        <f t="shared" si="17"/>
        <v/>
      </c>
      <c r="N302" t="str">
        <f t="shared" si="18"/>
        <v>failed</v>
      </c>
      <c r="O302">
        <f t="shared" si="19"/>
        <v>1</v>
      </c>
    </row>
    <row r="303" spans="1:15" x14ac:dyDescent="0.2">
      <c r="A303" s="5" t="s">
        <v>20</v>
      </c>
      <c r="B303">
        <v>295</v>
      </c>
      <c r="E303" t="str">
        <f t="shared" si="20"/>
        <v>successful</v>
      </c>
      <c r="F303">
        <f t="shared" si="17"/>
        <v>295</v>
      </c>
      <c r="N303" t="str">
        <f t="shared" si="18"/>
        <v/>
      </c>
      <c r="O303" t="str">
        <f t="shared" si="19"/>
        <v/>
      </c>
    </row>
    <row r="304" spans="1:15" x14ac:dyDescent="0.2">
      <c r="A304" s="5" t="s">
        <v>14</v>
      </c>
      <c r="B304">
        <v>245</v>
      </c>
      <c r="E304" t="str">
        <f t="shared" si="20"/>
        <v/>
      </c>
      <c r="F304" t="str">
        <f t="shared" si="17"/>
        <v/>
      </c>
      <c r="N304" t="str">
        <f t="shared" si="18"/>
        <v>failed</v>
      </c>
      <c r="O304">
        <f t="shared" si="19"/>
        <v>245</v>
      </c>
    </row>
    <row r="305" spans="1:15" x14ac:dyDescent="0.2">
      <c r="A305" s="5" t="s">
        <v>14</v>
      </c>
      <c r="B305">
        <v>32</v>
      </c>
      <c r="E305" t="str">
        <f t="shared" si="20"/>
        <v/>
      </c>
      <c r="F305" t="str">
        <f t="shared" si="17"/>
        <v/>
      </c>
      <c r="N305" t="str">
        <f t="shared" si="18"/>
        <v>failed</v>
      </c>
      <c r="O305">
        <f t="shared" si="19"/>
        <v>32</v>
      </c>
    </row>
    <row r="306" spans="1:15" x14ac:dyDescent="0.2">
      <c r="A306" s="5" t="s">
        <v>20</v>
      </c>
      <c r="B306">
        <v>142</v>
      </c>
      <c r="E306" t="str">
        <f t="shared" si="20"/>
        <v>successful</v>
      </c>
      <c r="F306">
        <f t="shared" si="17"/>
        <v>142</v>
      </c>
      <c r="N306" t="str">
        <f t="shared" si="18"/>
        <v/>
      </c>
      <c r="O306" t="str">
        <f t="shared" si="19"/>
        <v/>
      </c>
    </row>
    <row r="307" spans="1:15" x14ac:dyDescent="0.2">
      <c r="A307" s="5" t="s">
        <v>20</v>
      </c>
      <c r="B307">
        <v>85</v>
      </c>
      <c r="E307" t="str">
        <f t="shared" si="20"/>
        <v>successful</v>
      </c>
      <c r="F307">
        <f t="shared" si="17"/>
        <v>85</v>
      </c>
      <c r="N307" t="str">
        <f t="shared" si="18"/>
        <v/>
      </c>
      <c r="O307" t="str">
        <f t="shared" si="19"/>
        <v/>
      </c>
    </row>
    <row r="308" spans="1:15" x14ac:dyDescent="0.2">
      <c r="A308" s="5" t="s">
        <v>14</v>
      </c>
      <c r="B308">
        <v>7</v>
      </c>
      <c r="E308" t="str">
        <f t="shared" si="20"/>
        <v/>
      </c>
      <c r="F308" t="str">
        <f t="shared" si="17"/>
        <v/>
      </c>
      <c r="N308" t="str">
        <f t="shared" si="18"/>
        <v>failed</v>
      </c>
      <c r="O308">
        <f t="shared" si="19"/>
        <v>7</v>
      </c>
    </row>
    <row r="309" spans="1:15" x14ac:dyDescent="0.2">
      <c r="A309" s="5" t="s">
        <v>20</v>
      </c>
      <c r="B309">
        <v>659</v>
      </c>
      <c r="E309" t="str">
        <f t="shared" si="20"/>
        <v>successful</v>
      </c>
      <c r="F309">
        <f t="shared" si="17"/>
        <v>659</v>
      </c>
      <c r="N309" t="str">
        <f t="shared" si="18"/>
        <v/>
      </c>
      <c r="O309" t="str">
        <f t="shared" si="19"/>
        <v/>
      </c>
    </row>
    <row r="310" spans="1:15" x14ac:dyDescent="0.2">
      <c r="A310" s="5" t="s">
        <v>14</v>
      </c>
      <c r="B310">
        <v>803</v>
      </c>
      <c r="E310" t="str">
        <f t="shared" si="20"/>
        <v/>
      </c>
      <c r="F310" t="str">
        <f t="shared" si="17"/>
        <v/>
      </c>
      <c r="N310" t="str">
        <f t="shared" si="18"/>
        <v>failed</v>
      </c>
      <c r="O310">
        <f t="shared" si="19"/>
        <v>803</v>
      </c>
    </row>
    <row r="311" spans="1:15" x14ac:dyDescent="0.2">
      <c r="A311" s="5" t="s">
        <v>74</v>
      </c>
      <c r="B311">
        <v>75</v>
      </c>
      <c r="E311" t="str">
        <f t="shared" si="20"/>
        <v/>
      </c>
      <c r="F311" t="str">
        <f t="shared" si="17"/>
        <v/>
      </c>
      <c r="N311" t="str">
        <f t="shared" si="18"/>
        <v/>
      </c>
      <c r="O311" t="str">
        <f t="shared" si="19"/>
        <v/>
      </c>
    </row>
    <row r="312" spans="1:15" x14ac:dyDescent="0.2">
      <c r="A312" s="5" t="s">
        <v>14</v>
      </c>
      <c r="B312">
        <v>16</v>
      </c>
      <c r="E312" t="str">
        <f t="shared" si="20"/>
        <v/>
      </c>
      <c r="F312" t="str">
        <f t="shared" si="17"/>
        <v/>
      </c>
      <c r="N312" t="str">
        <f t="shared" si="18"/>
        <v>failed</v>
      </c>
      <c r="O312">
        <f t="shared" si="19"/>
        <v>16</v>
      </c>
    </row>
    <row r="313" spans="1:15" x14ac:dyDescent="0.2">
      <c r="A313" s="5" t="s">
        <v>20</v>
      </c>
      <c r="B313">
        <v>121</v>
      </c>
      <c r="E313" t="str">
        <f t="shared" si="20"/>
        <v>successful</v>
      </c>
      <c r="F313">
        <f t="shared" si="17"/>
        <v>121</v>
      </c>
      <c r="N313" t="str">
        <f t="shared" si="18"/>
        <v/>
      </c>
      <c r="O313" t="str">
        <f t="shared" si="19"/>
        <v/>
      </c>
    </row>
    <row r="314" spans="1:15" x14ac:dyDescent="0.2">
      <c r="A314" s="5" t="s">
        <v>20</v>
      </c>
      <c r="B314">
        <v>3742</v>
      </c>
      <c r="E314" t="str">
        <f t="shared" si="20"/>
        <v>successful</v>
      </c>
      <c r="F314">
        <f t="shared" si="17"/>
        <v>3742</v>
      </c>
      <c r="N314" t="str">
        <f t="shared" si="18"/>
        <v/>
      </c>
      <c r="O314" t="str">
        <f t="shared" si="19"/>
        <v/>
      </c>
    </row>
    <row r="315" spans="1:15" x14ac:dyDescent="0.2">
      <c r="A315" s="5" t="s">
        <v>20</v>
      </c>
      <c r="B315">
        <v>223</v>
      </c>
      <c r="E315" t="str">
        <f t="shared" si="20"/>
        <v>successful</v>
      </c>
      <c r="F315">
        <f t="shared" si="17"/>
        <v>223</v>
      </c>
      <c r="N315" t="str">
        <f t="shared" si="18"/>
        <v/>
      </c>
      <c r="O315" t="str">
        <f t="shared" si="19"/>
        <v/>
      </c>
    </row>
    <row r="316" spans="1:15" x14ac:dyDescent="0.2">
      <c r="A316" s="5" t="s">
        <v>20</v>
      </c>
      <c r="B316">
        <v>133</v>
      </c>
      <c r="E316" t="str">
        <f t="shared" si="20"/>
        <v>successful</v>
      </c>
      <c r="F316">
        <f t="shared" si="17"/>
        <v>133</v>
      </c>
      <c r="N316" t="str">
        <f t="shared" si="18"/>
        <v/>
      </c>
      <c r="O316" t="str">
        <f t="shared" si="19"/>
        <v/>
      </c>
    </row>
    <row r="317" spans="1:15" x14ac:dyDescent="0.2">
      <c r="A317" s="5" t="s">
        <v>14</v>
      </c>
      <c r="B317">
        <v>31</v>
      </c>
      <c r="E317" t="str">
        <f t="shared" si="20"/>
        <v/>
      </c>
      <c r="F317" t="str">
        <f t="shared" si="17"/>
        <v/>
      </c>
      <c r="N317" t="str">
        <f t="shared" si="18"/>
        <v>failed</v>
      </c>
      <c r="O317">
        <f t="shared" si="19"/>
        <v>31</v>
      </c>
    </row>
    <row r="318" spans="1:15" x14ac:dyDescent="0.2">
      <c r="A318" s="5" t="s">
        <v>14</v>
      </c>
      <c r="B318">
        <v>108</v>
      </c>
      <c r="E318" t="str">
        <f t="shared" si="20"/>
        <v/>
      </c>
      <c r="F318" t="str">
        <f t="shared" si="17"/>
        <v/>
      </c>
      <c r="N318" t="str">
        <f t="shared" si="18"/>
        <v>failed</v>
      </c>
      <c r="O318">
        <f t="shared" si="19"/>
        <v>108</v>
      </c>
    </row>
    <row r="319" spans="1:15" x14ac:dyDescent="0.2">
      <c r="A319" s="5" t="s">
        <v>14</v>
      </c>
      <c r="B319">
        <v>30</v>
      </c>
      <c r="E319" t="str">
        <f t="shared" si="20"/>
        <v/>
      </c>
      <c r="F319" t="str">
        <f t="shared" si="17"/>
        <v/>
      </c>
      <c r="N319" t="str">
        <f t="shared" si="18"/>
        <v>failed</v>
      </c>
      <c r="O319">
        <f t="shared" si="19"/>
        <v>30</v>
      </c>
    </row>
    <row r="320" spans="1:15" x14ac:dyDescent="0.2">
      <c r="A320" s="5" t="s">
        <v>14</v>
      </c>
      <c r="B320">
        <v>17</v>
      </c>
      <c r="E320" t="str">
        <f t="shared" si="20"/>
        <v/>
      </c>
      <c r="F320" t="str">
        <f t="shared" si="17"/>
        <v/>
      </c>
      <c r="N320" t="str">
        <f t="shared" si="18"/>
        <v>failed</v>
      </c>
      <c r="O320">
        <f t="shared" si="19"/>
        <v>17</v>
      </c>
    </row>
    <row r="321" spans="1:15" x14ac:dyDescent="0.2">
      <c r="A321" s="5" t="s">
        <v>74</v>
      </c>
      <c r="B321">
        <v>64</v>
      </c>
      <c r="E321" t="str">
        <f t="shared" si="20"/>
        <v/>
      </c>
      <c r="F321" t="str">
        <f t="shared" si="17"/>
        <v/>
      </c>
      <c r="N321" t="str">
        <f t="shared" si="18"/>
        <v/>
      </c>
      <c r="O321" t="str">
        <f t="shared" si="19"/>
        <v/>
      </c>
    </row>
    <row r="322" spans="1:15" x14ac:dyDescent="0.2">
      <c r="A322" s="5" t="s">
        <v>14</v>
      </c>
      <c r="B322">
        <v>80</v>
      </c>
      <c r="E322" t="str">
        <f t="shared" si="20"/>
        <v/>
      </c>
      <c r="F322" t="str">
        <f t="shared" si="17"/>
        <v/>
      </c>
      <c r="N322" t="str">
        <f t="shared" si="18"/>
        <v>failed</v>
      </c>
      <c r="O322">
        <f t="shared" si="19"/>
        <v>80</v>
      </c>
    </row>
    <row r="323" spans="1:15" x14ac:dyDescent="0.2">
      <c r="A323" s="5" t="s">
        <v>14</v>
      </c>
      <c r="B323">
        <v>2468</v>
      </c>
      <c r="E323" t="str">
        <f t="shared" si="20"/>
        <v/>
      </c>
      <c r="F323" t="str">
        <f t="shared" ref="F323:F386" si="21">IF(A323="successful", B323, "")</f>
        <v/>
      </c>
      <c r="N323" t="str">
        <f t="shared" ref="N323:N386" si="22">IF(A323="failed", A323, "")</f>
        <v>failed</v>
      </c>
      <c r="O323">
        <f t="shared" ref="O323:O386" si="23">IF(A323="failed", B323, "")</f>
        <v>2468</v>
      </c>
    </row>
    <row r="324" spans="1:15" x14ac:dyDescent="0.2">
      <c r="A324" s="5" t="s">
        <v>20</v>
      </c>
      <c r="B324">
        <v>5168</v>
      </c>
      <c r="E324" t="str">
        <f t="shared" si="20"/>
        <v>successful</v>
      </c>
      <c r="F324">
        <f t="shared" si="21"/>
        <v>5168</v>
      </c>
      <c r="N324" t="str">
        <f t="shared" si="22"/>
        <v/>
      </c>
      <c r="O324" t="str">
        <f t="shared" si="23"/>
        <v/>
      </c>
    </row>
    <row r="325" spans="1:15" x14ac:dyDescent="0.2">
      <c r="A325" s="5" t="s">
        <v>14</v>
      </c>
      <c r="B325">
        <v>26</v>
      </c>
      <c r="E325" t="str">
        <f t="shared" si="20"/>
        <v/>
      </c>
      <c r="F325" t="str">
        <f t="shared" si="21"/>
        <v/>
      </c>
      <c r="N325" t="str">
        <f t="shared" si="22"/>
        <v>failed</v>
      </c>
      <c r="O325">
        <f t="shared" si="23"/>
        <v>26</v>
      </c>
    </row>
    <row r="326" spans="1:15" x14ac:dyDescent="0.2">
      <c r="A326" s="5" t="s">
        <v>20</v>
      </c>
      <c r="B326">
        <v>307</v>
      </c>
      <c r="E326" t="str">
        <f t="shared" si="20"/>
        <v>successful</v>
      </c>
      <c r="F326">
        <f t="shared" si="21"/>
        <v>307</v>
      </c>
      <c r="N326" t="str">
        <f t="shared" si="22"/>
        <v/>
      </c>
      <c r="O326" t="str">
        <f t="shared" si="23"/>
        <v/>
      </c>
    </row>
    <row r="327" spans="1:15" x14ac:dyDescent="0.2">
      <c r="A327" s="5" t="s">
        <v>14</v>
      </c>
      <c r="B327">
        <v>73</v>
      </c>
      <c r="E327" t="str">
        <f t="shared" si="20"/>
        <v/>
      </c>
      <c r="F327" t="str">
        <f t="shared" si="21"/>
        <v/>
      </c>
      <c r="N327" t="str">
        <f t="shared" si="22"/>
        <v>failed</v>
      </c>
      <c r="O327">
        <f t="shared" si="23"/>
        <v>73</v>
      </c>
    </row>
    <row r="328" spans="1:15" x14ac:dyDescent="0.2">
      <c r="A328" s="5" t="s">
        <v>14</v>
      </c>
      <c r="B328">
        <v>128</v>
      </c>
      <c r="E328" t="str">
        <f t="shared" si="20"/>
        <v/>
      </c>
      <c r="F328" t="str">
        <f t="shared" si="21"/>
        <v/>
      </c>
      <c r="N328" t="str">
        <f t="shared" si="22"/>
        <v>failed</v>
      </c>
      <c r="O328">
        <f t="shared" si="23"/>
        <v>128</v>
      </c>
    </row>
    <row r="329" spans="1:15" x14ac:dyDescent="0.2">
      <c r="A329" s="5" t="s">
        <v>14</v>
      </c>
      <c r="B329">
        <v>33</v>
      </c>
      <c r="E329" t="str">
        <f t="shared" si="20"/>
        <v/>
      </c>
      <c r="F329" t="str">
        <f t="shared" si="21"/>
        <v/>
      </c>
      <c r="N329" t="str">
        <f t="shared" si="22"/>
        <v>failed</v>
      </c>
      <c r="O329">
        <f t="shared" si="23"/>
        <v>33</v>
      </c>
    </row>
    <row r="330" spans="1:15" x14ac:dyDescent="0.2">
      <c r="A330" s="5" t="s">
        <v>20</v>
      </c>
      <c r="B330">
        <v>2441</v>
      </c>
      <c r="E330" t="str">
        <f t="shared" si="20"/>
        <v>successful</v>
      </c>
      <c r="F330">
        <f t="shared" si="21"/>
        <v>2441</v>
      </c>
      <c r="N330" t="str">
        <f t="shared" si="22"/>
        <v/>
      </c>
      <c r="O330" t="str">
        <f t="shared" si="23"/>
        <v/>
      </c>
    </row>
    <row r="331" spans="1:15" x14ac:dyDescent="0.2">
      <c r="A331" s="5" t="s">
        <v>47</v>
      </c>
      <c r="B331">
        <v>211</v>
      </c>
      <c r="E331" t="str">
        <f t="shared" si="20"/>
        <v/>
      </c>
      <c r="F331" t="str">
        <f t="shared" si="21"/>
        <v/>
      </c>
      <c r="N331" t="str">
        <f t="shared" si="22"/>
        <v/>
      </c>
      <c r="O331" t="str">
        <f t="shared" si="23"/>
        <v/>
      </c>
    </row>
    <row r="332" spans="1:15" x14ac:dyDescent="0.2">
      <c r="A332" s="5" t="s">
        <v>20</v>
      </c>
      <c r="B332">
        <v>1385</v>
      </c>
      <c r="E332" t="str">
        <f t="shared" si="20"/>
        <v>successful</v>
      </c>
      <c r="F332">
        <f t="shared" si="21"/>
        <v>1385</v>
      </c>
      <c r="N332" t="str">
        <f t="shared" si="22"/>
        <v/>
      </c>
      <c r="O332" t="str">
        <f t="shared" si="23"/>
        <v/>
      </c>
    </row>
    <row r="333" spans="1:15" x14ac:dyDescent="0.2">
      <c r="A333" s="5" t="s">
        <v>20</v>
      </c>
      <c r="B333">
        <v>190</v>
      </c>
      <c r="E333" t="str">
        <f t="shared" si="20"/>
        <v>successful</v>
      </c>
      <c r="F333">
        <f t="shared" si="21"/>
        <v>190</v>
      </c>
      <c r="N333" t="str">
        <f t="shared" si="22"/>
        <v/>
      </c>
      <c r="O333" t="str">
        <f t="shared" si="23"/>
        <v/>
      </c>
    </row>
    <row r="334" spans="1:15" x14ac:dyDescent="0.2">
      <c r="A334" s="5" t="s">
        <v>20</v>
      </c>
      <c r="B334">
        <v>470</v>
      </c>
      <c r="E334" t="str">
        <f t="shared" si="20"/>
        <v>successful</v>
      </c>
      <c r="F334">
        <f t="shared" si="21"/>
        <v>470</v>
      </c>
      <c r="N334" t="str">
        <f t="shared" si="22"/>
        <v/>
      </c>
      <c r="O334" t="str">
        <f t="shared" si="23"/>
        <v/>
      </c>
    </row>
    <row r="335" spans="1:15" x14ac:dyDescent="0.2">
      <c r="A335" s="5" t="s">
        <v>20</v>
      </c>
      <c r="B335">
        <v>253</v>
      </c>
      <c r="E335" t="str">
        <f t="shared" si="20"/>
        <v>successful</v>
      </c>
      <c r="F335">
        <f t="shared" si="21"/>
        <v>253</v>
      </c>
      <c r="N335" t="str">
        <f t="shared" si="22"/>
        <v/>
      </c>
      <c r="O335" t="str">
        <f t="shared" si="23"/>
        <v/>
      </c>
    </row>
    <row r="336" spans="1:15" x14ac:dyDescent="0.2">
      <c r="A336" s="5" t="s">
        <v>20</v>
      </c>
      <c r="B336">
        <v>1113</v>
      </c>
      <c r="E336" t="str">
        <f t="shared" si="20"/>
        <v>successful</v>
      </c>
      <c r="F336">
        <f t="shared" si="21"/>
        <v>1113</v>
      </c>
      <c r="N336" t="str">
        <f t="shared" si="22"/>
        <v/>
      </c>
      <c r="O336" t="str">
        <f t="shared" si="23"/>
        <v/>
      </c>
    </row>
    <row r="337" spans="1:15" x14ac:dyDescent="0.2">
      <c r="A337" s="5" t="s">
        <v>20</v>
      </c>
      <c r="B337">
        <v>2283</v>
      </c>
      <c r="E337" t="str">
        <f t="shared" si="20"/>
        <v>successful</v>
      </c>
      <c r="F337">
        <f t="shared" si="21"/>
        <v>2283</v>
      </c>
      <c r="N337" t="str">
        <f t="shared" si="22"/>
        <v/>
      </c>
      <c r="O337" t="str">
        <f t="shared" si="23"/>
        <v/>
      </c>
    </row>
    <row r="338" spans="1:15" x14ac:dyDescent="0.2">
      <c r="A338" s="5" t="s">
        <v>14</v>
      </c>
      <c r="B338">
        <v>1072</v>
      </c>
      <c r="E338" t="str">
        <f t="shared" si="20"/>
        <v/>
      </c>
      <c r="F338" t="str">
        <f t="shared" si="21"/>
        <v/>
      </c>
      <c r="N338" t="str">
        <f t="shared" si="22"/>
        <v>failed</v>
      </c>
      <c r="O338">
        <f t="shared" si="23"/>
        <v>1072</v>
      </c>
    </row>
    <row r="339" spans="1:15" x14ac:dyDescent="0.2">
      <c r="A339" s="5" t="s">
        <v>20</v>
      </c>
      <c r="B339">
        <v>1095</v>
      </c>
      <c r="E339" t="str">
        <f t="shared" si="20"/>
        <v>successful</v>
      </c>
      <c r="F339">
        <f t="shared" si="21"/>
        <v>1095</v>
      </c>
      <c r="N339" t="str">
        <f t="shared" si="22"/>
        <v/>
      </c>
      <c r="O339" t="str">
        <f t="shared" si="23"/>
        <v/>
      </c>
    </row>
    <row r="340" spans="1:15" x14ac:dyDescent="0.2">
      <c r="A340" s="5" t="s">
        <v>20</v>
      </c>
      <c r="B340">
        <v>1690</v>
      </c>
      <c r="E340" t="str">
        <f t="shared" si="20"/>
        <v>successful</v>
      </c>
      <c r="F340">
        <f t="shared" si="21"/>
        <v>1690</v>
      </c>
      <c r="N340" t="str">
        <f t="shared" si="22"/>
        <v/>
      </c>
      <c r="O340" t="str">
        <f t="shared" si="23"/>
        <v/>
      </c>
    </row>
    <row r="341" spans="1:15" x14ac:dyDescent="0.2">
      <c r="A341" s="5" t="s">
        <v>74</v>
      </c>
      <c r="B341">
        <v>1297</v>
      </c>
      <c r="E341" t="str">
        <f t="shared" si="20"/>
        <v/>
      </c>
      <c r="F341" t="str">
        <f t="shared" si="21"/>
        <v/>
      </c>
      <c r="N341" t="str">
        <f t="shared" si="22"/>
        <v/>
      </c>
      <c r="O341" t="str">
        <f t="shared" si="23"/>
        <v/>
      </c>
    </row>
    <row r="342" spans="1:15" x14ac:dyDescent="0.2">
      <c r="A342" s="5" t="s">
        <v>14</v>
      </c>
      <c r="B342">
        <v>393</v>
      </c>
      <c r="E342" t="str">
        <f t="shared" si="20"/>
        <v/>
      </c>
      <c r="F342" t="str">
        <f t="shared" si="21"/>
        <v/>
      </c>
      <c r="N342" t="str">
        <f t="shared" si="22"/>
        <v>failed</v>
      </c>
      <c r="O342">
        <f t="shared" si="23"/>
        <v>393</v>
      </c>
    </row>
    <row r="343" spans="1:15" x14ac:dyDescent="0.2">
      <c r="A343" s="5" t="s">
        <v>14</v>
      </c>
      <c r="B343">
        <v>1257</v>
      </c>
      <c r="E343" t="str">
        <f t="shared" si="20"/>
        <v/>
      </c>
      <c r="F343" t="str">
        <f t="shared" si="21"/>
        <v/>
      </c>
      <c r="N343" t="str">
        <f t="shared" si="22"/>
        <v>failed</v>
      </c>
      <c r="O343">
        <f t="shared" si="23"/>
        <v>1257</v>
      </c>
    </row>
    <row r="344" spans="1:15" x14ac:dyDescent="0.2">
      <c r="A344" s="5" t="s">
        <v>14</v>
      </c>
      <c r="B344">
        <v>328</v>
      </c>
      <c r="E344" t="str">
        <f t="shared" si="20"/>
        <v/>
      </c>
      <c r="F344" t="str">
        <f t="shared" si="21"/>
        <v/>
      </c>
      <c r="N344" t="str">
        <f t="shared" si="22"/>
        <v>failed</v>
      </c>
      <c r="O344">
        <f t="shared" si="23"/>
        <v>328</v>
      </c>
    </row>
    <row r="345" spans="1:15" x14ac:dyDescent="0.2">
      <c r="A345" s="5" t="s">
        <v>14</v>
      </c>
      <c r="B345">
        <v>147</v>
      </c>
      <c r="E345" t="str">
        <f t="shared" si="20"/>
        <v/>
      </c>
      <c r="F345" t="str">
        <f t="shared" si="21"/>
        <v/>
      </c>
      <c r="N345" t="str">
        <f t="shared" si="22"/>
        <v>failed</v>
      </c>
      <c r="O345">
        <f t="shared" si="23"/>
        <v>147</v>
      </c>
    </row>
    <row r="346" spans="1:15" x14ac:dyDescent="0.2">
      <c r="A346" s="5" t="s">
        <v>14</v>
      </c>
      <c r="B346">
        <v>830</v>
      </c>
      <c r="E346" t="str">
        <f t="shared" si="20"/>
        <v/>
      </c>
      <c r="F346" t="str">
        <f t="shared" si="21"/>
        <v/>
      </c>
      <c r="N346" t="str">
        <f t="shared" si="22"/>
        <v>failed</v>
      </c>
      <c r="O346">
        <f t="shared" si="23"/>
        <v>830</v>
      </c>
    </row>
    <row r="347" spans="1:15" x14ac:dyDescent="0.2">
      <c r="A347" s="5" t="s">
        <v>14</v>
      </c>
      <c r="B347">
        <v>331</v>
      </c>
      <c r="E347" t="str">
        <f t="shared" si="20"/>
        <v/>
      </c>
      <c r="F347" t="str">
        <f t="shared" si="21"/>
        <v/>
      </c>
      <c r="N347" t="str">
        <f t="shared" si="22"/>
        <v>failed</v>
      </c>
      <c r="O347">
        <f t="shared" si="23"/>
        <v>331</v>
      </c>
    </row>
    <row r="348" spans="1:15" x14ac:dyDescent="0.2">
      <c r="A348" s="5" t="s">
        <v>14</v>
      </c>
      <c r="B348">
        <v>25</v>
      </c>
      <c r="E348" t="str">
        <f t="shared" si="20"/>
        <v/>
      </c>
      <c r="F348" t="str">
        <f t="shared" si="21"/>
        <v/>
      </c>
      <c r="N348" t="str">
        <f t="shared" si="22"/>
        <v>failed</v>
      </c>
      <c r="O348">
        <f t="shared" si="23"/>
        <v>25</v>
      </c>
    </row>
    <row r="349" spans="1:15" x14ac:dyDescent="0.2">
      <c r="A349" s="5" t="s">
        <v>20</v>
      </c>
      <c r="B349">
        <v>191</v>
      </c>
      <c r="E349" t="str">
        <f t="shared" si="20"/>
        <v>successful</v>
      </c>
      <c r="F349">
        <f t="shared" si="21"/>
        <v>191</v>
      </c>
      <c r="N349" t="str">
        <f t="shared" si="22"/>
        <v/>
      </c>
      <c r="O349" t="str">
        <f t="shared" si="23"/>
        <v/>
      </c>
    </row>
    <row r="350" spans="1:15" x14ac:dyDescent="0.2">
      <c r="A350" s="5" t="s">
        <v>14</v>
      </c>
      <c r="B350">
        <v>3483</v>
      </c>
      <c r="E350" t="str">
        <f t="shared" si="20"/>
        <v/>
      </c>
      <c r="F350" t="str">
        <f t="shared" si="21"/>
        <v/>
      </c>
      <c r="N350" t="str">
        <f t="shared" si="22"/>
        <v>failed</v>
      </c>
      <c r="O350">
        <f t="shared" si="23"/>
        <v>3483</v>
      </c>
    </row>
    <row r="351" spans="1:15" x14ac:dyDescent="0.2">
      <c r="A351" s="5" t="s">
        <v>14</v>
      </c>
      <c r="B351">
        <v>923</v>
      </c>
      <c r="E351" t="str">
        <f t="shared" si="20"/>
        <v/>
      </c>
      <c r="F351" t="str">
        <f t="shared" si="21"/>
        <v/>
      </c>
      <c r="N351" t="str">
        <f t="shared" si="22"/>
        <v>failed</v>
      </c>
      <c r="O351">
        <f t="shared" si="23"/>
        <v>923</v>
      </c>
    </row>
    <row r="352" spans="1:15" x14ac:dyDescent="0.2">
      <c r="A352" s="5" t="s">
        <v>14</v>
      </c>
      <c r="B352">
        <v>1</v>
      </c>
      <c r="E352" t="str">
        <f t="shared" ref="E352:E415" si="24">IF(A352="successful", A352, "")</f>
        <v/>
      </c>
      <c r="F352" t="str">
        <f t="shared" si="21"/>
        <v/>
      </c>
      <c r="N352" t="str">
        <f t="shared" si="22"/>
        <v>failed</v>
      </c>
      <c r="O352">
        <f t="shared" si="23"/>
        <v>1</v>
      </c>
    </row>
    <row r="353" spans="1:15" x14ac:dyDescent="0.2">
      <c r="A353" s="5" t="s">
        <v>20</v>
      </c>
      <c r="B353">
        <v>2013</v>
      </c>
      <c r="E353" t="str">
        <f t="shared" si="24"/>
        <v>successful</v>
      </c>
      <c r="F353">
        <f t="shared" si="21"/>
        <v>2013</v>
      </c>
      <c r="N353" t="str">
        <f t="shared" si="22"/>
        <v/>
      </c>
      <c r="O353" t="str">
        <f t="shared" si="23"/>
        <v/>
      </c>
    </row>
    <row r="354" spans="1:15" x14ac:dyDescent="0.2">
      <c r="A354" s="5" t="s">
        <v>14</v>
      </c>
      <c r="B354">
        <v>33</v>
      </c>
      <c r="E354" t="str">
        <f t="shared" si="24"/>
        <v/>
      </c>
      <c r="F354" t="str">
        <f t="shared" si="21"/>
        <v/>
      </c>
      <c r="N354" t="str">
        <f t="shared" si="22"/>
        <v>failed</v>
      </c>
      <c r="O354">
        <f t="shared" si="23"/>
        <v>33</v>
      </c>
    </row>
    <row r="355" spans="1:15" x14ac:dyDescent="0.2">
      <c r="A355" s="5" t="s">
        <v>20</v>
      </c>
      <c r="B355">
        <v>1703</v>
      </c>
      <c r="E355" t="str">
        <f t="shared" si="24"/>
        <v>successful</v>
      </c>
      <c r="F355">
        <f t="shared" si="21"/>
        <v>1703</v>
      </c>
      <c r="N355" t="str">
        <f t="shared" si="22"/>
        <v/>
      </c>
      <c r="O355" t="str">
        <f t="shared" si="23"/>
        <v/>
      </c>
    </row>
    <row r="356" spans="1:15" x14ac:dyDescent="0.2">
      <c r="A356" s="5" t="s">
        <v>20</v>
      </c>
      <c r="B356">
        <v>80</v>
      </c>
      <c r="E356" t="str">
        <f t="shared" si="24"/>
        <v>successful</v>
      </c>
      <c r="F356">
        <f t="shared" si="21"/>
        <v>80</v>
      </c>
      <c r="N356" t="str">
        <f t="shared" si="22"/>
        <v/>
      </c>
      <c r="O356" t="str">
        <f t="shared" si="23"/>
        <v/>
      </c>
    </row>
    <row r="357" spans="1:15" x14ac:dyDescent="0.2">
      <c r="A357" s="5" t="s">
        <v>47</v>
      </c>
      <c r="B357">
        <v>86</v>
      </c>
      <c r="E357" t="str">
        <f t="shared" si="24"/>
        <v/>
      </c>
      <c r="F357" t="str">
        <f t="shared" si="21"/>
        <v/>
      </c>
      <c r="N357" t="str">
        <f t="shared" si="22"/>
        <v/>
      </c>
      <c r="O357" t="str">
        <f t="shared" si="23"/>
        <v/>
      </c>
    </row>
    <row r="358" spans="1:15" x14ac:dyDescent="0.2">
      <c r="A358" s="5" t="s">
        <v>14</v>
      </c>
      <c r="B358">
        <v>40</v>
      </c>
      <c r="E358" t="str">
        <f t="shared" si="24"/>
        <v/>
      </c>
      <c r="F358" t="str">
        <f t="shared" si="21"/>
        <v/>
      </c>
      <c r="N358" t="str">
        <f t="shared" si="22"/>
        <v>failed</v>
      </c>
      <c r="O358">
        <f t="shared" si="23"/>
        <v>40</v>
      </c>
    </row>
    <row r="359" spans="1:15" x14ac:dyDescent="0.2">
      <c r="A359" s="5" t="s">
        <v>20</v>
      </c>
      <c r="B359">
        <v>41</v>
      </c>
      <c r="E359" t="str">
        <f t="shared" si="24"/>
        <v>successful</v>
      </c>
      <c r="F359">
        <f t="shared" si="21"/>
        <v>41</v>
      </c>
      <c r="N359" t="str">
        <f t="shared" si="22"/>
        <v/>
      </c>
      <c r="O359" t="str">
        <f t="shared" si="23"/>
        <v/>
      </c>
    </row>
    <row r="360" spans="1:15" x14ac:dyDescent="0.2">
      <c r="A360" s="5" t="s">
        <v>14</v>
      </c>
      <c r="B360">
        <v>23</v>
      </c>
      <c r="E360" t="str">
        <f t="shared" si="24"/>
        <v/>
      </c>
      <c r="F360" t="str">
        <f t="shared" si="21"/>
        <v/>
      </c>
      <c r="N360" t="str">
        <f t="shared" si="22"/>
        <v>failed</v>
      </c>
      <c r="O360">
        <f t="shared" si="23"/>
        <v>23</v>
      </c>
    </row>
    <row r="361" spans="1:15" x14ac:dyDescent="0.2">
      <c r="A361" s="5" t="s">
        <v>20</v>
      </c>
      <c r="B361">
        <v>187</v>
      </c>
      <c r="E361" t="str">
        <f t="shared" si="24"/>
        <v>successful</v>
      </c>
      <c r="F361">
        <f t="shared" si="21"/>
        <v>187</v>
      </c>
      <c r="N361" t="str">
        <f t="shared" si="22"/>
        <v/>
      </c>
      <c r="O361" t="str">
        <f t="shared" si="23"/>
        <v/>
      </c>
    </row>
    <row r="362" spans="1:15" x14ac:dyDescent="0.2">
      <c r="A362" s="5" t="s">
        <v>20</v>
      </c>
      <c r="B362">
        <v>2875</v>
      </c>
      <c r="E362" t="str">
        <f t="shared" si="24"/>
        <v>successful</v>
      </c>
      <c r="F362">
        <f t="shared" si="21"/>
        <v>2875</v>
      </c>
      <c r="N362" t="str">
        <f t="shared" si="22"/>
        <v/>
      </c>
      <c r="O362" t="str">
        <f t="shared" si="23"/>
        <v/>
      </c>
    </row>
    <row r="363" spans="1:15" x14ac:dyDescent="0.2">
      <c r="A363" s="5" t="s">
        <v>20</v>
      </c>
      <c r="B363">
        <v>88</v>
      </c>
      <c r="E363" t="str">
        <f t="shared" si="24"/>
        <v>successful</v>
      </c>
      <c r="F363">
        <f t="shared" si="21"/>
        <v>88</v>
      </c>
      <c r="N363" t="str">
        <f t="shared" si="22"/>
        <v/>
      </c>
      <c r="O363" t="str">
        <f t="shared" si="23"/>
        <v/>
      </c>
    </row>
    <row r="364" spans="1:15" x14ac:dyDescent="0.2">
      <c r="A364" s="5" t="s">
        <v>20</v>
      </c>
      <c r="B364">
        <v>191</v>
      </c>
      <c r="E364" t="str">
        <f t="shared" si="24"/>
        <v>successful</v>
      </c>
      <c r="F364">
        <f t="shared" si="21"/>
        <v>191</v>
      </c>
      <c r="N364" t="str">
        <f t="shared" si="22"/>
        <v/>
      </c>
      <c r="O364" t="str">
        <f t="shared" si="23"/>
        <v/>
      </c>
    </row>
    <row r="365" spans="1:15" x14ac:dyDescent="0.2">
      <c r="A365" s="5" t="s">
        <v>20</v>
      </c>
      <c r="B365">
        <v>139</v>
      </c>
      <c r="E365" t="str">
        <f t="shared" si="24"/>
        <v>successful</v>
      </c>
      <c r="F365">
        <f t="shared" si="21"/>
        <v>139</v>
      </c>
      <c r="N365" t="str">
        <f t="shared" si="22"/>
        <v/>
      </c>
      <c r="O365" t="str">
        <f t="shared" si="23"/>
        <v/>
      </c>
    </row>
    <row r="366" spans="1:15" x14ac:dyDescent="0.2">
      <c r="A366" s="5" t="s">
        <v>20</v>
      </c>
      <c r="B366">
        <v>186</v>
      </c>
      <c r="E366" t="str">
        <f t="shared" si="24"/>
        <v>successful</v>
      </c>
      <c r="F366">
        <f t="shared" si="21"/>
        <v>186</v>
      </c>
      <c r="N366" t="str">
        <f t="shared" si="22"/>
        <v/>
      </c>
      <c r="O366" t="str">
        <f t="shared" si="23"/>
        <v/>
      </c>
    </row>
    <row r="367" spans="1:15" x14ac:dyDescent="0.2">
      <c r="A367" s="5" t="s">
        <v>20</v>
      </c>
      <c r="B367">
        <v>112</v>
      </c>
      <c r="E367" t="str">
        <f t="shared" si="24"/>
        <v>successful</v>
      </c>
      <c r="F367">
        <f t="shared" si="21"/>
        <v>112</v>
      </c>
      <c r="N367" t="str">
        <f t="shared" si="22"/>
        <v/>
      </c>
      <c r="O367" t="str">
        <f t="shared" si="23"/>
        <v/>
      </c>
    </row>
    <row r="368" spans="1:15" x14ac:dyDescent="0.2">
      <c r="A368" s="5" t="s">
        <v>20</v>
      </c>
      <c r="B368">
        <v>101</v>
      </c>
      <c r="E368" t="str">
        <f t="shared" si="24"/>
        <v>successful</v>
      </c>
      <c r="F368">
        <f t="shared" si="21"/>
        <v>101</v>
      </c>
      <c r="N368" t="str">
        <f t="shared" si="22"/>
        <v/>
      </c>
      <c r="O368" t="str">
        <f t="shared" si="23"/>
        <v/>
      </c>
    </row>
    <row r="369" spans="1:15" x14ac:dyDescent="0.2">
      <c r="A369" s="5" t="s">
        <v>14</v>
      </c>
      <c r="B369">
        <v>75</v>
      </c>
      <c r="E369" t="str">
        <f t="shared" si="24"/>
        <v/>
      </c>
      <c r="F369" t="str">
        <f t="shared" si="21"/>
        <v/>
      </c>
      <c r="N369" t="str">
        <f t="shared" si="22"/>
        <v>failed</v>
      </c>
      <c r="O369">
        <f t="shared" si="23"/>
        <v>75</v>
      </c>
    </row>
    <row r="370" spans="1:15" x14ac:dyDescent="0.2">
      <c r="A370" s="5" t="s">
        <v>20</v>
      </c>
      <c r="B370">
        <v>206</v>
      </c>
      <c r="E370" t="str">
        <f t="shared" si="24"/>
        <v>successful</v>
      </c>
      <c r="F370">
        <f t="shared" si="21"/>
        <v>206</v>
      </c>
      <c r="N370" t="str">
        <f t="shared" si="22"/>
        <v/>
      </c>
      <c r="O370" t="str">
        <f t="shared" si="23"/>
        <v/>
      </c>
    </row>
    <row r="371" spans="1:15" x14ac:dyDescent="0.2">
      <c r="A371" s="5" t="s">
        <v>20</v>
      </c>
      <c r="B371">
        <v>154</v>
      </c>
      <c r="E371" t="str">
        <f t="shared" si="24"/>
        <v>successful</v>
      </c>
      <c r="F371">
        <f t="shared" si="21"/>
        <v>154</v>
      </c>
      <c r="N371" t="str">
        <f t="shared" si="22"/>
        <v/>
      </c>
      <c r="O371" t="str">
        <f t="shared" si="23"/>
        <v/>
      </c>
    </row>
    <row r="372" spans="1:15" x14ac:dyDescent="0.2">
      <c r="A372" s="5" t="s">
        <v>20</v>
      </c>
      <c r="B372">
        <v>5966</v>
      </c>
      <c r="E372" t="str">
        <f t="shared" si="24"/>
        <v>successful</v>
      </c>
      <c r="F372">
        <f t="shared" si="21"/>
        <v>5966</v>
      </c>
      <c r="N372" t="str">
        <f t="shared" si="22"/>
        <v/>
      </c>
      <c r="O372" t="str">
        <f t="shared" si="23"/>
        <v/>
      </c>
    </row>
    <row r="373" spans="1:15" x14ac:dyDescent="0.2">
      <c r="A373" s="5" t="s">
        <v>14</v>
      </c>
      <c r="B373">
        <v>2176</v>
      </c>
      <c r="E373" t="str">
        <f t="shared" si="24"/>
        <v/>
      </c>
      <c r="F373" t="str">
        <f t="shared" si="21"/>
        <v/>
      </c>
      <c r="N373" t="str">
        <f t="shared" si="22"/>
        <v>failed</v>
      </c>
      <c r="O373">
        <f t="shared" si="23"/>
        <v>2176</v>
      </c>
    </row>
    <row r="374" spans="1:15" x14ac:dyDescent="0.2">
      <c r="A374" s="5" t="s">
        <v>20</v>
      </c>
      <c r="B374">
        <v>169</v>
      </c>
      <c r="E374" t="str">
        <f t="shared" si="24"/>
        <v>successful</v>
      </c>
      <c r="F374">
        <f t="shared" si="21"/>
        <v>169</v>
      </c>
      <c r="N374" t="str">
        <f t="shared" si="22"/>
        <v/>
      </c>
      <c r="O374" t="str">
        <f t="shared" si="23"/>
        <v/>
      </c>
    </row>
    <row r="375" spans="1:15" x14ac:dyDescent="0.2">
      <c r="A375" s="5" t="s">
        <v>20</v>
      </c>
      <c r="B375">
        <v>2106</v>
      </c>
      <c r="E375" t="str">
        <f t="shared" si="24"/>
        <v>successful</v>
      </c>
      <c r="F375">
        <f t="shared" si="21"/>
        <v>2106</v>
      </c>
      <c r="N375" t="str">
        <f t="shared" si="22"/>
        <v/>
      </c>
      <c r="O375" t="str">
        <f t="shared" si="23"/>
        <v/>
      </c>
    </row>
    <row r="376" spans="1:15" x14ac:dyDescent="0.2">
      <c r="A376" s="5" t="s">
        <v>14</v>
      </c>
      <c r="B376">
        <v>441</v>
      </c>
      <c r="E376" t="str">
        <f t="shared" si="24"/>
        <v/>
      </c>
      <c r="F376" t="str">
        <f t="shared" si="21"/>
        <v/>
      </c>
      <c r="N376" t="str">
        <f t="shared" si="22"/>
        <v>failed</v>
      </c>
      <c r="O376">
        <f t="shared" si="23"/>
        <v>441</v>
      </c>
    </row>
    <row r="377" spans="1:15" x14ac:dyDescent="0.2">
      <c r="A377" s="5" t="s">
        <v>14</v>
      </c>
      <c r="B377">
        <v>25</v>
      </c>
      <c r="E377" t="str">
        <f t="shared" si="24"/>
        <v/>
      </c>
      <c r="F377" t="str">
        <f t="shared" si="21"/>
        <v/>
      </c>
      <c r="N377" t="str">
        <f t="shared" si="22"/>
        <v>failed</v>
      </c>
      <c r="O377">
        <f t="shared" si="23"/>
        <v>25</v>
      </c>
    </row>
    <row r="378" spans="1:15" x14ac:dyDescent="0.2">
      <c r="A378" s="5" t="s">
        <v>20</v>
      </c>
      <c r="B378">
        <v>131</v>
      </c>
      <c r="E378" t="str">
        <f t="shared" si="24"/>
        <v>successful</v>
      </c>
      <c r="F378">
        <f t="shared" si="21"/>
        <v>131</v>
      </c>
      <c r="N378" t="str">
        <f t="shared" si="22"/>
        <v/>
      </c>
      <c r="O378" t="str">
        <f t="shared" si="23"/>
        <v/>
      </c>
    </row>
    <row r="379" spans="1:15" x14ac:dyDescent="0.2">
      <c r="A379" s="5" t="s">
        <v>14</v>
      </c>
      <c r="B379">
        <v>127</v>
      </c>
      <c r="E379" t="str">
        <f t="shared" si="24"/>
        <v/>
      </c>
      <c r="F379" t="str">
        <f t="shared" si="21"/>
        <v/>
      </c>
      <c r="N379" t="str">
        <f t="shared" si="22"/>
        <v>failed</v>
      </c>
      <c r="O379">
        <f t="shared" si="23"/>
        <v>127</v>
      </c>
    </row>
    <row r="380" spans="1:15" x14ac:dyDescent="0.2">
      <c r="A380" s="5" t="s">
        <v>14</v>
      </c>
      <c r="B380">
        <v>355</v>
      </c>
      <c r="E380" t="str">
        <f t="shared" si="24"/>
        <v/>
      </c>
      <c r="F380" t="str">
        <f t="shared" si="21"/>
        <v/>
      </c>
      <c r="N380" t="str">
        <f t="shared" si="22"/>
        <v>failed</v>
      </c>
      <c r="O380">
        <f t="shared" si="23"/>
        <v>355</v>
      </c>
    </row>
    <row r="381" spans="1:15" x14ac:dyDescent="0.2">
      <c r="A381" s="5" t="s">
        <v>14</v>
      </c>
      <c r="B381">
        <v>44</v>
      </c>
      <c r="E381" t="str">
        <f t="shared" si="24"/>
        <v/>
      </c>
      <c r="F381" t="str">
        <f t="shared" si="21"/>
        <v/>
      </c>
      <c r="N381" t="str">
        <f t="shared" si="22"/>
        <v>failed</v>
      </c>
      <c r="O381">
        <f t="shared" si="23"/>
        <v>44</v>
      </c>
    </row>
    <row r="382" spans="1:15" x14ac:dyDescent="0.2">
      <c r="A382" s="5" t="s">
        <v>20</v>
      </c>
      <c r="B382">
        <v>84</v>
      </c>
      <c r="E382" t="str">
        <f t="shared" si="24"/>
        <v>successful</v>
      </c>
      <c r="F382">
        <f t="shared" si="21"/>
        <v>84</v>
      </c>
      <c r="N382" t="str">
        <f t="shared" si="22"/>
        <v/>
      </c>
      <c r="O382" t="str">
        <f t="shared" si="23"/>
        <v/>
      </c>
    </row>
    <row r="383" spans="1:15" x14ac:dyDescent="0.2">
      <c r="A383" s="5" t="s">
        <v>20</v>
      </c>
      <c r="B383">
        <v>155</v>
      </c>
      <c r="E383" t="str">
        <f t="shared" si="24"/>
        <v>successful</v>
      </c>
      <c r="F383">
        <f t="shared" si="21"/>
        <v>155</v>
      </c>
      <c r="N383" t="str">
        <f t="shared" si="22"/>
        <v/>
      </c>
      <c r="O383" t="str">
        <f t="shared" si="23"/>
        <v/>
      </c>
    </row>
    <row r="384" spans="1:15" x14ac:dyDescent="0.2">
      <c r="A384" s="5" t="s">
        <v>14</v>
      </c>
      <c r="B384">
        <v>67</v>
      </c>
      <c r="E384" t="str">
        <f t="shared" si="24"/>
        <v/>
      </c>
      <c r="F384" t="str">
        <f t="shared" si="21"/>
        <v/>
      </c>
      <c r="N384" t="str">
        <f t="shared" si="22"/>
        <v>failed</v>
      </c>
      <c r="O384">
        <f t="shared" si="23"/>
        <v>67</v>
      </c>
    </row>
    <row r="385" spans="1:15" x14ac:dyDescent="0.2">
      <c r="A385" s="5" t="s">
        <v>20</v>
      </c>
      <c r="B385">
        <v>189</v>
      </c>
      <c r="E385" t="str">
        <f t="shared" si="24"/>
        <v>successful</v>
      </c>
      <c r="F385">
        <f t="shared" si="21"/>
        <v>189</v>
      </c>
      <c r="N385" t="str">
        <f t="shared" si="22"/>
        <v/>
      </c>
      <c r="O385" t="str">
        <f t="shared" si="23"/>
        <v/>
      </c>
    </row>
    <row r="386" spans="1:15" x14ac:dyDescent="0.2">
      <c r="A386" s="5" t="s">
        <v>20</v>
      </c>
      <c r="B386">
        <v>4799</v>
      </c>
      <c r="E386" t="str">
        <f t="shared" si="24"/>
        <v>successful</v>
      </c>
      <c r="F386">
        <f t="shared" si="21"/>
        <v>4799</v>
      </c>
      <c r="N386" t="str">
        <f t="shared" si="22"/>
        <v/>
      </c>
      <c r="O386" t="str">
        <f t="shared" si="23"/>
        <v/>
      </c>
    </row>
    <row r="387" spans="1:15" x14ac:dyDescent="0.2">
      <c r="A387" s="5" t="s">
        <v>20</v>
      </c>
      <c r="B387">
        <v>1137</v>
      </c>
      <c r="E387" t="str">
        <f t="shared" si="24"/>
        <v>successful</v>
      </c>
      <c r="F387">
        <f t="shared" ref="F387:F450" si="25">IF(A387="successful", B387, "")</f>
        <v>1137</v>
      </c>
      <c r="N387" t="str">
        <f t="shared" ref="N387:N450" si="26">IF(A387="failed", A387, "")</f>
        <v/>
      </c>
      <c r="O387" t="str">
        <f t="shared" ref="O387:O450" si="27">IF(A387="failed", B387, "")</f>
        <v/>
      </c>
    </row>
    <row r="388" spans="1:15" x14ac:dyDescent="0.2">
      <c r="A388" s="5" t="s">
        <v>14</v>
      </c>
      <c r="B388">
        <v>1068</v>
      </c>
      <c r="E388" t="str">
        <f t="shared" si="24"/>
        <v/>
      </c>
      <c r="F388" t="str">
        <f t="shared" si="25"/>
        <v/>
      </c>
      <c r="N388" t="str">
        <f t="shared" si="26"/>
        <v>failed</v>
      </c>
      <c r="O388">
        <f t="shared" si="27"/>
        <v>1068</v>
      </c>
    </row>
    <row r="389" spans="1:15" x14ac:dyDescent="0.2">
      <c r="A389" s="5" t="s">
        <v>14</v>
      </c>
      <c r="B389">
        <v>424</v>
      </c>
      <c r="E389" t="str">
        <f t="shared" si="24"/>
        <v/>
      </c>
      <c r="F389" t="str">
        <f t="shared" si="25"/>
        <v/>
      </c>
      <c r="N389" t="str">
        <f t="shared" si="26"/>
        <v>failed</v>
      </c>
      <c r="O389">
        <f t="shared" si="27"/>
        <v>424</v>
      </c>
    </row>
    <row r="390" spans="1:15" x14ac:dyDescent="0.2">
      <c r="A390" s="5" t="s">
        <v>74</v>
      </c>
      <c r="B390">
        <v>145</v>
      </c>
      <c r="E390" t="str">
        <f t="shared" si="24"/>
        <v/>
      </c>
      <c r="F390" t="str">
        <f t="shared" si="25"/>
        <v/>
      </c>
      <c r="N390" t="str">
        <f t="shared" si="26"/>
        <v/>
      </c>
      <c r="O390" t="str">
        <f t="shared" si="27"/>
        <v/>
      </c>
    </row>
    <row r="391" spans="1:15" x14ac:dyDescent="0.2">
      <c r="A391" s="5" t="s">
        <v>20</v>
      </c>
      <c r="B391">
        <v>1152</v>
      </c>
      <c r="E391" t="str">
        <f t="shared" si="24"/>
        <v>successful</v>
      </c>
      <c r="F391">
        <f t="shared" si="25"/>
        <v>1152</v>
      </c>
      <c r="N391" t="str">
        <f t="shared" si="26"/>
        <v/>
      </c>
      <c r="O391" t="str">
        <f t="shared" si="27"/>
        <v/>
      </c>
    </row>
    <row r="392" spans="1:15" x14ac:dyDescent="0.2">
      <c r="A392" s="5" t="s">
        <v>20</v>
      </c>
      <c r="B392">
        <v>50</v>
      </c>
      <c r="E392" t="str">
        <f t="shared" si="24"/>
        <v>successful</v>
      </c>
      <c r="F392">
        <f t="shared" si="25"/>
        <v>50</v>
      </c>
      <c r="N392" t="str">
        <f t="shared" si="26"/>
        <v/>
      </c>
      <c r="O392" t="str">
        <f t="shared" si="27"/>
        <v/>
      </c>
    </row>
    <row r="393" spans="1:15" x14ac:dyDescent="0.2">
      <c r="A393" s="5" t="s">
        <v>14</v>
      </c>
      <c r="B393">
        <v>151</v>
      </c>
      <c r="E393" t="str">
        <f t="shared" si="24"/>
        <v/>
      </c>
      <c r="F393" t="str">
        <f t="shared" si="25"/>
        <v/>
      </c>
      <c r="N393" t="str">
        <f t="shared" si="26"/>
        <v>failed</v>
      </c>
      <c r="O393">
        <f t="shared" si="27"/>
        <v>151</v>
      </c>
    </row>
    <row r="394" spans="1:15" x14ac:dyDescent="0.2">
      <c r="A394" s="5" t="s">
        <v>14</v>
      </c>
      <c r="B394">
        <v>1608</v>
      </c>
      <c r="E394" t="str">
        <f t="shared" si="24"/>
        <v/>
      </c>
      <c r="F394" t="str">
        <f t="shared" si="25"/>
        <v/>
      </c>
      <c r="N394" t="str">
        <f t="shared" si="26"/>
        <v>failed</v>
      </c>
      <c r="O394">
        <f t="shared" si="27"/>
        <v>1608</v>
      </c>
    </row>
    <row r="395" spans="1:15" x14ac:dyDescent="0.2">
      <c r="A395" s="5" t="s">
        <v>20</v>
      </c>
      <c r="B395">
        <v>3059</v>
      </c>
      <c r="E395" t="str">
        <f t="shared" si="24"/>
        <v>successful</v>
      </c>
      <c r="F395">
        <f t="shared" si="25"/>
        <v>3059</v>
      </c>
      <c r="N395" t="str">
        <f t="shared" si="26"/>
        <v/>
      </c>
      <c r="O395" t="str">
        <f t="shared" si="27"/>
        <v/>
      </c>
    </row>
    <row r="396" spans="1:15" x14ac:dyDescent="0.2">
      <c r="A396" s="5" t="s">
        <v>20</v>
      </c>
      <c r="B396">
        <v>34</v>
      </c>
      <c r="E396" t="str">
        <f t="shared" si="24"/>
        <v>successful</v>
      </c>
      <c r="F396">
        <f t="shared" si="25"/>
        <v>34</v>
      </c>
      <c r="N396" t="str">
        <f t="shared" si="26"/>
        <v/>
      </c>
      <c r="O396" t="str">
        <f t="shared" si="27"/>
        <v/>
      </c>
    </row>
    <row r="397" spans="1:15" x14ac:dyDescent="0.2">
      <c r="A397" s="5" t="s">
        <v>20</v>
      </c>
      <c r="B397">
        <v>220</v>
      </c>
      <c r="E397" t="str">
        <f t="shared" si="24"/>
        <v>successful</v>
      </c>
      <c r="F397">
        <f t="shared" si="25"/>
        <v>220</v>
      </c>
      <c r="N397" t="str">
        <f t="shared" si="26"/>
        <v/>
      </c>
      <c r="O397" t="str">
        <f t="shared" si="27"/>
        <v/>
      </c>
    </row>
    <row r="398" spans="1:15" x14ac:dyDescent="0.2">
      <c r="A398" s="5" t="s">
        <v>20</v>
      </c>
      <c r="B398">
        <v>1604</v>
      </c>
      <c r="E398" t="str">
        <f t="shared" si="24"/>
        <v>successful</v>
      </c>
      <c r="F398">
        <f t="shared" si="25"/>
        <v>1604</v>
      </c>
      <c r="N398" t="str">
        <f t="shared" si="26"/>
        <v/>
      </c>
      <c r="O398" t="str">
        <f t="shared" si="27"/>
        <v/>
      </c>
    </row>
    <row r="399" spans="1:15" x14ac:dyDescent="0.2">
      <c r="A399" s="5" t="s">
        <v>20</v>
      </c>
      <c r="B399">
        <v>454</v>
      </c>
      <c r="E399" t="str">
        <f t="shared" si="24"/>
        <v>successful</v>
      </c>
      <c r="F399">
        <f t="shared" si="25"/>
        <v>454</v>
      </c>
      <c r="N399" t="str">
        <f t="shared" si="26"/>
        <v/>
      </c>
      <c r="O399" t="str">
        <f t="shared" si="27"/>
        <v/>
      </c>
    </row>
    <row r="400" spans="1:15" x14ac:dyDescent="0.2">
      <c r="A400" s="5" t="s">
        <v>20</v>
      </c>
      <c r="B400">
        <v>123</v>
      </c>
      <c r="E400" t="str">
        <f t="shared" si="24"/>
        <v>successful</v>
      </c>
      <c r="F400">
        <f t="shared" si="25"/>
        <v>123</v>
      </c>
      <c r="N400" t="str">
        <f t="shared" si="26"/>
        <v/>
      </c>
      <c r="O400" t="str">
        <f t="shared" si="27"/>
        <v/>
      </c>
    </row>
    <row r="401" spans="1:15" x14ac:dyDescent="0.2">
      <c r="A401" s="5" t="s">
        <v>14</v>
      </c>
      <c r="B401">
        <v>941</v>
      </c>
      <c r="E401" t="str">
        <f t="shared" si="24"/>
        <v/>
      </c>
      <c r="F401" t="str">
        <f t="shared" si="25"/>
        <v/>
      </c>
      <c r="N401" t="str">
        <f t="shared" si="26"/>
        <v>failed</v>
      </c>
      <c r="O401">
        <f t="shared" si="27"/>
        <v>941</v>
      </c>
    </row>
    <row r="402" spans="1:15" x14ac:dyDescent="0.2">
      <c r="A402" s="5" t="s">
        <v>14</v>
      </c>
      <c r="B402">
        <v>1</v>
      </c>
      <c r="E402" t="str">
        <f t="shared" si="24"/>
        <v/>
      </c>
      <c r="F402" t="str">
        <f t="shared" si="25"/>
        <v/>
      </c>
      <c r="N402" t="str">
        <f t="shared" si="26"/>
        <v>failed</v>
      </c>
      <c r="O402">
        <f t="shared" si="27"/>
        <v>1</v>
      </c>
    </row>
    <row r="403" spans="1:15" x14ac:dyDescent="0.2">
      <c r="A403" s="5" t="s">
        <v>20</v>
      </c>
      <c r="B403">
        <v>299</v>
      </c>
      <c r="E403" t="str">
        <f t="shared" si="24"/>
        <v>successful</v>
      </c>
      <c r="F403">
        <f t="shared" si="25"/>
        <v>299</v>
      </c>
      <c r="N403" t="str">
        <f t="shared" si="26"/>
        <v/>
      </c>
      <c r="O403" t="str">
        <f t="shared" si="27"/>
        <v/>
      </c>
    </row>
    <row r="404" spans="1:15" x14ac:dyDescent="0.2">
      <c r="A404" s="5" t="s">
        <v>14</v>
      </c>
      <c r="B404">
        <v>40</v>
      </c>
      <c r="E404" t="str">
        <f t="shared" si="24"/>
        <v/>
      </c>
      <c r="F404" t="str">
        <f t="shared" si="25"/>
        <v/>
      </c>
      <c r="N404" t="str">
        <f t="shared" si="26"/>
        <v>failed</v>
      </c>
      <c r="O404">
        <f t="shared" si="27"/>
        <v>40</v>
      </c>
    </row>
    <row r="405" spans="1:15" x14ac:dyDescent="0.2">
      <c r="A405" s="5" t="s">
        <v>14</v>
      </c>
      <c r="B405">
        <v>3015</v>
      </c>
      <c r="E405" t="str">
        <f t="shared" si="24"/>
        <v/>
      </c>
      <c r="F405" t="str">
        <f t="shared" si="25"/>
        <v/>
      </c>
      <c r="N405" t="str">
        <f t="shared" si="26"/>
        <v>failed</v>
      </c>
      <c r="O405">
        <f t="shared" si="27"/>
        <v>3015</v>
      </c>
    </row>
    <row r="406" spans="1:15" x14ac:dyDescent="0.2">
      <c r="A406" s="5" t="s">
        <v>20</v>
      </c>
      <c r="B406">
        <v>2237</v>
      </c>
      <c r="E406" t="str">
        <f t="shared" si="24"/>
        <v>successful</v>
      </c>
      <c r="F406">
        <f t="shared" si="25"/>
        <v>2237</v>
      </c>
      <c r="N406" t="str">
        <f t="shared" si="26"/>
        <v/>
      </c>
      <c r="O406" t="str">
        <f t="shared" si="27"/>
        <v/>
      </c>
    </row>
    <row r="407" spans="1:15" x14ac:dyDescent="0.2">
      <c r="A407" s="5" t="s">
        <v>14</v>
      </c>
      <c r="B407">
        <v>435</v>
      </c>
      <c r="E407" t="str">
        <f t="shared" si="24"/>
        <v/>
      </c>
      <c r="F407" t="str">
        <f t="shared" si="25"/>
        <v/>
      </c>
      <c r="N407" t="str">
        <f t="shared" si="26"/>
        <v>failed</v>
      </c>
      <c r="O407">
        <f t="shared" si="27"/>
        <v>435</v>
      </c>
    </row>
    <row r="408" spans="1:15" x14ac:dyDescent="0.2">
      <c r="A408" s="5" t="s">
        <v>20</v>
      </c>
      <c r="B408">
        <v>645</v>
      </c>
      <c r="E408" t="str">
        <f t="shared" si="24"/>
        <v>successful</v>
      </c>
      <c r="F408">
        <f t="shared" si="25"/>
        <v>645</v>
      </c>
      <c r="N408" t="str">
        <f t="shared" si="26"/>
        <v/>
      </c>
      <c r="O408" t="str">
        <f t="shared" si="27"/>
        <v/>
      </c>
    </row>
    <row r="409" spans="1:15" x14ac:dyDescent="0.2">
      <c r="A409" s="5" t="s">
        <v>20</v>
      </c>
      <c r="B409">
        <v>484</v>
      </c>
      <c r="E409" t="str">
        <f t="shared" si="24"/>
        <v>successful</v>
      </c>
      <c r="F409">
        <f t="shared" si="25"/>
        <v>484</v>
      </c>
      <c r="N409" t="str">
        <f t="shared" si="26"/>
        <v/>
      </c>
      <c r="O409" t="str">
        <f t="shared" si="27"/>
        <v/>
      </c>
    </row>
    <row r="410" spans="1:15" x14ac:dyDescent="0.2">
      <c r="A410" s="5" t="s">
        <v>20</v>
      </c>
      <c r="B410">
        <v>154</v>
      </c>
      <c r="E410" t="str">
        <f t="shared" si="24"/>
        <v>successful</v>
      </c>
      <c r="F410">
        <f t="shared" si="25"/>
        <v>154</v>
      </c>
      <c r="N410" t="str">
        <f t="shared" si="26"/>
        <v/>
      </c>
      <c r="O410" t="str">
        <f t="shared" si="27"/>
        <v/>
      </c>
    </row>
    <row r="411" spans="1:15" x14ac:dyDescent="0.2">
      <c r="A411" s="5" t="s">
        <v>14</v>
      </c>
      <c r="B411">
        <v>714</v>
      </c>
      <c r="E411" t="str">
        <f t="shared" si="24"/>
        <v/>
      </c>
      <c r="F411" t="str">
        <f t="shared" si="25"/>
        <v/>
      </c>
      <c r="N411" t="str">
        <f t="shared" si="26"/>
        <v>failed</v>
      </c>
      <c r="O411">
        <f t="shared" si="27"/>
        <v>714</v>
      </c>
    </row>
    <row r="412" spans="1:15" x14ac:dyDescent="0.2">
      <c r="A412" s="5" t="s">
        <v>47</v>
      </c>
      <c r="B412">
        <v>1111</v>
      </c>
      <c r="E412" t="str">
        <f t="shared" si="24"/>
        <v/>
      </c>
      <c r="F412" t="str">
        <f t="shared" si="25"/>
        <v/>
      </c>
      <c r="N412" t="str">
        <f t="shared" si="26"/>
        <v/>
      </c>
      <c r="O412" t="str">
        <f t="shared" si="27"/>
        <v/>
      </c>
    </row>
    <row r="413" spans="1:15" x14ac:dyDescent="0.2">
      <c r="A413" s="5" t="s">
        <v>20</v>
      </c>
      <c r="B413">
        <v>82</v>
      </c>
      <c r="E413" t="str">
        <f t="shared" si="24"/>
        <v>successful</v>
      </c>
      <c r="F413">
        <f t="shared" si="25"/>
        <v>82</v>
      </c>
      <c r="N413" t="str">
        <f t="shared" si="26"/>
        <v/>
      </c>
      <c r="O413" t="str">
        <f t="shared" si="27"/>
        <v/>
      </c>
    </row>
    <row r="414" spans="1:15" x14ac:dyDescent="0.2">
      <c r="A414" s="5" t="s">
        <v>20</v>
      </c>
      <c r="B414">
        <v>134</v>
      </c>
      <c r="E414" t="str">
        <f t="shared" si="24"/>
        <v>successful</v>
      </c>
      <c r="F414">
        <f t="shared" si="25"/>
        <v>134</v>
      </c>
      <c r="N414" t="str">
        <f t="shared" si="26"/>
        <v/>
      </c>
      <c r="O414" t="str">
        <f t="shared" si="27"/>
        <v/>
      </c>
    </row>
    <row r="415" spans="1:15" x14ac:dyDescent="0.2">
      <c r="A415" s="5" t="s">
        <v>47</v>
      </c>
      <c r="B415">
        <v>1089</v>
      </c>
      <c r="E415" t="str">
        <f t="shared" si="24"/>
        <v/>
      </c>
      <c r="F415" t="str">
        <f t="shared" si="25"/>
        <v/>
      </c>
      <c r="N415" t="str">
        <f t="shared" si="26"/>
        <v/>
      </c>
      <c r="O415" t="str">
        <f t="shared" si="27"/>
        <v/>
      </c>
    </row>
    <row r="416" spans="1:15" x14ac:dyDescent="0.2">
      <c r="A416" s="5" t="s">
        <v>14</v>
      </c>
      <c r="B416">
        <v>5497</v>
      </c>
      <c r="E416" t="str">
        <f t="shared" ref="E416:E479" si="28">IF(A416="successful", A416, "")</f>
        <v/>
      </c>
      <c r="F416" t="str">
        <f t="shared" si="25"/>
        <v/>
      </c>
      <c r="N416" t="str">
        <f t="shared" si="26"/>
        <v>failed</v>
      </c>
      <c r="O416">
        <f t="shared" si="27"/>
        <v>5497</v>
      </c>
    </row>
    <row r="417" spans="1:15" x14ac:dyDescent="0.2">
      <c r="A417" s="5" t="s">
        <v>14</v>
      </c>
      <c r="B417">
        <v>418</v>
      </c>
      <c r="E417" t="str">
        <f t="shared" si="28"/>
        <v/>
      </c>
      <c r="F417" t="str">
        <f t="shared" si="25"/>
        <v/>
      </c>
      <c r="N417" t="str">
        <f t="shared" si="26"/>
        <v>failed</v>
      </c>
      <c r="O417">
        <f t="shared" si="27"/>
        <v>418</v>
      </c>
    </row>
    <row r="418" spans="1:15" x14ac:dyDescent="0.2">
      <c r="A418" s="5" t="s">
        <v>14</v>
      </c>
      <c r="B418">
        <v>1439</v>
      </c>
      <c r="E418" t="str">
        <f t="shared" si="28"/>
        <v/>
      </c>
      <c r="F418" t="str">
        <f t="shared" si="25"/>
        <v/>
      </c>
      <c r="N418" t="str">
        <f t="shared" si="26"/>
        <v>failed</v>
      </c>
      <c r="O418">
        <f t="shared" si="27"/>
        <v>1439</v>
      </c>
    </row>
    <row r="419" spans="1:15" x14ac:dyDescent="0.2">
      <c r="A419" s="5" t="s">
        <v>14</v>
      </c>
      <c r="B419">
        <v>15</v>
      </c>
      <c r="E419" t="str">
        <f t="shared" si="28"/>
        <v/>
      </c>
      <c r="F419" t="str">
        <f t="shared" si="25"/>
        <v/>
      </c>
      <c r="N419" t="str">
        <f t="shared" si="26"/>
        <v>failed</v>
      </c>
      <c r="O419">
        <f t="shared" si="27"/>
        <v>15</v>
      </c>
    </row>
    <row r="420" spans="1:15" x14ac:dyDescent="0.2">
      <c r="A420" s="5" t="s">
        <v>14</v>
      </c>
      <c r="B420">
        <v>1999</v>
      </c>
      <c r="E420" t="str">
        <f t="shared" si="28"/>
        <v/>
      </c>
      <c r="F420" t="str">
        <f t="shared" si="25"/>
        <v/>
      </c>
      <c r="N420" t="str">
        <f t="shared" si="26"/>
        <v>failed</v>
      </c>
      <c r="O420">
        <f t="shared" si="27"/>
        <v>1999</v>
      </c>
    </row>
    <row r="421" spans="1:15" x14ac:dyDescent="0.2">
      <c r="A421" s="5" t="s">
        <v>20</v>
      </c>
      <c r="B421">
        <v>5203</v>
      </c>
      <c r="E421" t="str">
        <f t="shared" si="28"/>
        <v>successful</v>
      </c>
      <c r="F421">
        <f t="shared" si="25"/>
        <v>5203</v>
      </c>
      <c r="N421" t="str">
        <f t="shared" si="26"/>
        <v/>
      </c>
      <c r="O421" t="str">
        <f t="shared" si="27"/>
        <v/>
      </c>
    </row>
    <row r="422" spans="1:15" x14ac:dyDescent="0.2">
      <c r="A422" s="5" t="s">
        <v>20</v>
      </c>
      <c r="B422">
        <v>94</v>
      </c>
      <c r="E422" t="str">
        <f t="shared" si="28"/>
        <v>successful</v>
      </c>
      <c r="F422">
        <f t="shared" si="25"/>
        <v>94</v>
      </c>
      <c r="N422" t="str">
        <f t="shared" si="26"/>
        <v/>
      </c>
      <c r="O422" t="str">
        <f t="shared" si="27"/>
        <v/>
      </c>
    </row>
    <row r="423" spans="1:15" x14ac:dyDescent="0.2">
      <c r="A423" s="5" t="s">
        <v>14</v>
      </c>
      <c r="B423">
        <v>118</v>
      </c>
      <c r="E423" t="str">
        <f t="shared" si="28"/>
        <v/>
      </c>
      <c r="F423" t="str">
        <f t="shared" si="25"/>
        <v/>
      </c>
      <c r="N423" t="str">
        <f t="shared" si="26"/>
        <v>failed</v>
      </c>
      <c r="O423">
        <f t="shared" si="27"/>
        <v>118</v>
      </c>
    </row>
    <row r="424" spans="1:15" x14ac:dyDescent="0.2">
      <c r="A424" s="5" t="s">
        <v>20</v>
      </c>
      <c r="B424">
        <v>205</v>
      </c>
      <c r="E424" t="str">
        <f t="shared" si="28"/>
        <v>successful</v>
      </c>
      <c r="F424">
        <f t="shared" si="25"/>
        <v>205</v>
      </c>
      <c r="N424" t="str">
        <f t="shared" si="26"/>
        <v/>
      </c>
      <c r="O424" t="str">
        <f t="shared" si="27"/>
        <v/>
      </c>
    </row>
    <row r="425" spans="1:15" x14ac:dyDescent="0.2">
      <c r="A425" s="5" t="s">
        <v>14</v>
      </c>
      <c r="B425">
        <v>162</v>
      </c>
      <c r="E425" t="str">
        <f t="shared" si="28"/>
        <v/>
      </c>
      <c r="F425" t="str">
        <f t="shared" si="25"/>
        <v/>
      </c>
      <c r="N425" t="str">
        <f t="shared" si="26"/>
        <v>failed</v>
      </c>
      <c r="O425">
        <f t="shared" si="27"/>
        <v>162</v>
      </c>
    </row>
    <row r="426" spans="1:15" x14ac:dyDescent="0.2">
      <c r="A426" s="5" t="s">
        <v>14</v>
      </c>
      <c r="B426">
        <v>83</v>
      </c>
      <c r="E426" t="str">
        <f t="shared" si="28"/>
        <v/>
      </c>
      <c r="F426" t="str">
        <f t="shared" si="25"/>
        <v/>
      </c>
      <c r="N426" t="str">
        <f t="shared" si="26"/>
        <v>failed</v>
      </c>
      <c r="O426">
        <f t="shared" si="27"/>
        <v>83</v>
      </c>
    </row>
    <row r="427" spans="1:15" x14ac:dyDescent="0.2">
      <c r="A427" s="5" t="s">
        <v>20</v>
      </c>
      <c r="B427">
        <v>92</v>
      </c>
      <c r="E427" t="str">
        <f t="shared" si="28"/>
        <v>successful</v>
      </c>
      <c r="F427">
        <f t="shared" si="25"/>
        <v>92</v>
      </c>
      <c r="N427" t="str">
        <f t="shared" si="26"/>
        <v/>
      </c>
      <c r="O427" t="str">
        <f t="shared" si="27"/>
        <v/>
      </c>
    </row>
    <row r="428" spans="1:15" x14ac:dyDescent="0.2">
      <c r="A428" s="5" t="s">
        <v>20</v>
      </c>
      <c r="B428">
        <v>219</v>
      </c>
      <c r="E428" t="str">
        <f t="shared" si="28"/>
        <v>successful</v>
      </c>
      <c r="F428">
        <f t="shared" si="25"/>
        <v>219</v>
      </c>
      <c r="N428" t="str">
        <f t="shared" si="26"/>
        <v/>
      </c>
      <c r="O428" t="str">
        <f t="shared" si="27"/>
        <v/>
      </c>
    </row>
    <row r="429" spans="1:15" x14ac:dyDescent="0.2">
      <c r="A429" s="5" t="s">
        <v>20</v>
      </c>
      <c r="B429">
        <v>2526</v>
      </c>
      <c r="E429" t="str">
        <f t="shared" si="28"/>
        <v>successful</v>
      </c>
      <c r="F429">
        <f t="shared" si="25"/>
        <v>2526</v>
      </c>
      <c r="N429" t="str">
        <f t="shared" si="26"/>
        <v/>
      </c>
      <c r="O429" t="str">
        <f t="shared" si="27"/>
        <v/>
      </c>
    </row>
    <row r="430" spans="1:15" x14ac:dyDescent="0.2">
      <c r="A430" s="5" t="s">
        <v>14</v>
      </c>
      <c r="B430">
        <v>747</v>
      </c>
      <c r="E430" t="str">
        <f t="shared" si="28"/>
        <v/>
      </c>
      <c r="F430" t="str">
        <f t="shared" si="25"/>
        <v/>
      </c>
      <c r="N430" t="str">
        <f t="shared" si="26"/>
        <v>failed</v>
      </c>
      <c r="O430">
        <f t="shared" si="27"/>
        <v>747</v>
      </c>
    </row>
    <row r="431" spans="1:15" x14ac:dyDescent="0.2">
      <c r="A431" s="5" t="s">
        <v>74</v>
      </c>
      <c r="B431">
        <v>2138</v>
      </c>
      <c r="E431" t="str">
        <f t="shared" si="28"/>
        <v/>
      </c>
      <c r="F431" t="str">
        <f t="shared" si="25"/>
        <v/>
      </c>
      <c r="N431" t="str">
        <f t="shared" si="26"/>
        <v/>
      </c>
      <c r="O431" t="str">
        <f t="shared" si="27"/>
        <v/>
      </c>
    </row>
    <row r="432" spans="1:15" x14ac:dyDescent="0.2">
      <c r="A432" s="5" t="s">
        <v>14</v>
      </c>
      <c r="B432">
        <v>84</v>
      </c>
      <c r="E432" t="str">
        <f t="shared" si="28"/>
        <v/>
      </c>
      <c r="F432" t="str">
        <f t="shared" si="25"/>
        <v/>
      </c>
      <c r="N432" t="str">
        <f t="shared" si="26"/>
        <v>failed</v>
      </c>
      <c r="O432">
        <f t="shared" si="27"/>
        <v>84</v>
      </c>
    </row>
    <row r="433" spans="1:15" x14ac:dyDescent="0.2">
      <c r="A433" s="5" t="s">
        <v>20</v>
      </c>
      <c r="B433">
        <v>94</v>
      </c>
      <c r="E433" t="str">
        <f t="shared" si="28"/>
        <v>successful</v>
      </c>
      <c r="F433">
        <f t="shared" si="25"/>
        <v>94</v>
      </c>
      <c r="N433" t="str">
        <f t="shared" si="26"/>
        <v/>
      </c>
      <c r="O433" t="str">
        <f t="shared" si="27"/>
        <v/>
      </c>
    </row>
    <row r="434" spans="1:15" x14ac:dyDescent="0.2">
      <c r="A434" s="5" t="s">
        <v>14</v>
      </c>
      <c r="B434">
        <v>91</v>
      </c>
      <c r="E434" t="str">
        <f t="shared" si="28"/>
        <v/>
      </c>
      <c r="F434" t="str">
        <f t="shared" si="25"/>
        <v/>
      </c>
      <c r="N434" t="str">
        <f t="shared" si="26"/>
        <v>failed</v>
      </c>
      <c r="O434">
        <f t="shared" si="27"/>
        <v>91</v>
      </c>
    </row>
    <row r="435" spans="1:15" x14ac:dyDescent="0.2">
      <c r="A435" s="5" t="s">
        <v>14</v>
      </c>
      <c r="B435">
        <v>792</v>
      </c>
      <c r="E435" t="str">
        <f t="shared" si="28"/>
        <v/>
      </c>
      <c r="F435" t="str">
        <f t="shared" si="25"/>
        <v/>
      </c>
      <c r="N435" t="str">
        <f t="shared" si="26"/>
        <v>failed</v>
      </c>
      <c r="O435">
        <f t="shared" si="27"/>
        <v>792</v>
      </c>
    </row>
    <row r="436" spans="1:15" x14ac:dyDescent="0.2">
      <c r="A436" s="5" t="s">
        <v>74</v>
      </c>
      <c r="B436">
        <v>10</v>
      </c>
      <c r="E436" t="str">
        <f t="shared" si="28"/>
        <v/>
      </c>
      <c r="F436" t="str">
        <f t="shared" si="25"/>
        <v/>
      </c>
      <c r="N436" t="str">
        <f t="shared" si="26"/>
        <v/>
      </c>
      <c r="O436" t="str">
        <f t="shared" si="27"/>
        <v/>
      </c>
    </row>
    <row r="437" spans="1:15" x14ac:dyDescent="0.2">
      <c r="A437" s="5" t="s">
        <v>20</v>
      </c>
      <c r="B437">
        <v>1713</v>
      </c>
      <c r="E437" t="str">
        <f t="shared" si="28"/>
        <v>successful</v>
      </c>
      <c r="F437">
        <f t="shared" si="25"/>
        <v>1713</v>
      </c>
      <c r="N437" t="str">
        <f t="shared" si="26"/>
        <v/>
      </c>
      <c r="O437" t="str">
        <f t="shared" si="27"/>
        <v/>
      </c>
    </row>
    <row r="438" spans="1:15" x14ac:dyDescent="0.2">
      <c r="A438" s="5" t="s">
        <v>20</v>
      </c>
      <c r="B438">
        <v>249</v>
      </c>
      <c r="E438" t="str">
        <f t="shared" si="28"/>
        <v>successful</v>
      </c>
      <c r="F438">
        <f t="shared" si="25"/>
        <v>249</v>
      </c>
      <c r="N438" t="str">
        <f t="shared" si="26"/>
        <v/>
      </c>
      <c r="O438" t="str">
        <f t="shared" si="27"/>
        <v/>
      </c>
    </row>
    <row r="439" spans="1:15" x14ac:dyDescent="0.2">
      <c r="A439" s="5" t="s">
        <v>20</v>
      </c>
      <c r="B439">
        <v>192</v>
      </c>
      <c r="E439" t="str">
        <f t="shared" si="28"/>
        <v>successful</v>
      </c>
      <c r="F439">
        <f t="shared" si="25"/>
        <v>192</v>
      </c>
      <c r="N439" t="str">
        <f t="shared" si="26"/>
        <v/>
      </c>
      <c r="O439" t="str">
        <f t="shared" si="27"/>
        <v/>
      </c>
    </row>
    <row r="440" spans="1:15" x14ac:dyDescent="0.2">
      <c r="A440" s="5" t="s">
        <v>20</v>
      </c>
      <c r="B440">
        <v>247</v>
      </c>
      <c r="E440" t="str">
        <f t="shared" si="28"/>
        <v>successful</v>
      </c>
      <c r="F440">
        <f t="shared" si="25"/>
        <v>247</v>
      </c>
      <c r="N440" t="str">
        <f t="shared" si="26"/>
        <v/>
      </c>
      <c r="O440" t="str">
        <f t="shared" si="27"/>
        <v/>
      </c>
    </row>
    <row r="441" spans="1:15" x14ac:dyDescent="0.2">
      <c r="A441" s="5" t="s">
        <v>20</v>
      </c>
      <c r="B441">
        <v>2293</v>
      </c>
      <c r="E441" t="str">
        <f t="shared" si="28"/>
        <v>successful</v>
      </c>
      <c r="F441">
        <f t="shared" si="25"/>
        <v>2293</v>
      </c>
      <c r="N441" t="str">
        <f t="shared" si="26"/>
        <v/>
      </c>
      <c r="O441" t="str">
        <f t="shared" si="27"/>
        <v/>
      </c>
    </row>
    <row r="442" spans="1:15" x14ac:dyDescent="0.2">
      <c r="A442" s="5" t="s">
        <v>20</v>
      </c>
      <c r="B442">
        <v>3131</v>
      </c>
      <c r="E442" t="str">
        <f t="shared" si="28"/>
        <v>successful</v>
      </c>
      <c r="F442">
        <f t="shared" si="25"/>
        <v>3131</v>
      </c>
      <c r="N442" t="str">
        <f t="shared" si="26"/>
        <v/>
      </c>
      <c r="O442" t="str">
        <f t="shared" si="27"/>
        <v/>
      </c>
    </row>
    <row r="443" spans="1:15" x14ac:dyDescent="0.2">
      <c r="A443" s="5" t="s">
        <v>14</v>
      </c>
      <c r="B443">
        <v>32</v>
      </c>
      <c r="E443" t="str">
        <f t="shared" si="28"/>
        <v/>
      </c>
      <c r="F443" t="str">
        <f t="shared" si="25"/>
        <v/>
      </c>
      <c r="N443" t="str">
        <f t="shared" si="26"/>
        <v>failed</v>
      </c>
      <c r="O443">
        <f t="shared" si="27"/>
        <v>32</v>
      </c>
    </row>
    <row r="444" spans="1:15" x14ac:dyDescent="0.2">
      <c r="A444" s="5" t="s">
        <v>20</v>
      </c>
      <c r="B444">
        <v>143</v>
      </c>
      <c r="E444" t="str">
        <f t="shared" si="28"/>
        <v>successful</v>
      </c>
      <c r="F444">
        <f t="shared" si="25"/>
        <v>143</v>
      </c>
      <c r="N444" t="str">
        <f t="shared" si="26"/>
        <v/>
      </c>
      <c r="O444" t="str">
        <f t="shared" si="27"/>
        <v/>
      </c>
    </row>
    <row r="445" spans="1:15" x14ac:dyDescent="0.2">
      <c r="A445" s="5" t="s">
        <v>74</v>
      </c>
      <c r="B445">
        <v>90</v>
      </c>
      <c r="E445" t="str">
        <f t="shared" si="28"/>
        <v/>
      </c>
      <c r="F445" t="str">
        <f t="shared" si="25"/>
        <v/>
      </c>
      <c r="N445" t="str">
        <f t="shared" si="26"/>
        <v/>
      </c>
      <c r="O445" t="str">
        <f t="shared" si="27"/>
        <v/>
      </c>
    </row>
    <row r="446" spans="1:15" x14ac:dyDescent="0.2">
      <c r="A446" s="5" t="s">
        <v>20</v>
      </c>
      <c r="B446">
        <v>296</v>
      </c>
      <c r="E446" t="str">
        <f t="shared" si="28"/>
        <v>successful</v>
      </c>
      <c r="F446">
        <f t="shared" si="25"/>
        <v>296</v>
      </c>
      <c r="N446" t="str">
        <f t="shared" si="26"/>
        <v/>
      </c>
      <c r="O446" t="str">
        <f t="shared" si="27"/>
        <v/>
      </c>
    </row>
    <row r="447" spans="1:15" x14ac:dyDescent="0.2">
      <c r="A447" s="5" t="s">
        <v>20</v>
      </c>
      <c r="B447">
        <v>170</v>
      </c>
      <c r="E447" t="str">
        <f t="shared" si="28"/>
        <v>successful</v>
      </c>
      <c r="F447">
        <f t="shared" si="25"/>
        <v>170</v>
      </c>
      <c r="N447" t="str">
        <f t="shared" si="26"/>
        <v/>
      </c>
      <c r="O447" t="str">
        <f t="shared" si="27"/>
        <v/>
      </c>
    </row>
    <row r="448" spans="1:15" x14ac:dyDescent="0.2">
      <c r="A448" s="5" t="s">
        <v>14</v>
      </c>
      <c r="B448">
        <v>186</v>
      </c>
      <c r="E448" t="str">
        <f t="shared" si="28"/>
        <v/>
      </c>
      <c r="F448" t="str">
        <f t="shared" si="25"/>
        <v/>
      </c>
      <c r="N448" t="str">
        <f t="shared" si="26"/>
        <v>failed</v>
      </c>
      <c r="O448">
        <f t="shared" si="27"/>
        <v>186</v>
      </c>
    </row>
    <row r="449" spans="1:15" x14ac:dyDescent="0.2">
      <c r="A449" s="5" t="s">
        <v>74</v>
      </c>
      <c r="B449">
        <v>439</v>
      </c>
      <c r="E449" t="str">
        <f t="shared" si="28"/>
        <v/>
      </c>
      <c r="F449" t="str">
        <f t="shared" si="25"/>
        <v/>
      </c>
      <c r="N449" t="str">
        <f t="shared" si="26"/>
        <v/>
      </c>
      <c r="O449" t="str">
        <f t="shared" si="27"/>
        <v/>
      </c>
    </row>
    <row r="450" spans="1:15" x14ac:dyDescent="0.2">
      <c r="A450" s="5" t="s">
        <v>14</v>
      </c>
      <c r="B450">
        <v>605</v>
      </c>
      <c r="E450" t="str">
        <f t="shared" si="28"/>
        <v/>
      </c>
      <c r="F450" t="str">
        <f t="shared" si="25"/>
        <v/>
      </c>
      <c r="N450" t="str">
        <f t="shared" si="26"/>
        <v>failed</v>
      </c>
      <c r="O450">
        <f t="shared" si="27"/>
        <v>605</v>
      </c>
    </row>
    <row r="451" spans="1:15" x14ac:dyDescent="0.2">
      <c r="A451" s="5" t="s">
        <v>20</v>
      </c>
      <c r="B451">
        <v>86</v>
      </c>
      <c r="E451" t="str">
        <f t="shared" si="28"/>
        <v>successful</v>
      </c>
      <c r="F451">
        <f t="shared" ref="F451:F514" si="29">IF(A451="successful", B451, "")</f>
        <v>86</v>
      </c>
      <c r="N451" t="str">
        <f t="shared" ref="N451:N514" si="30">IF(A451="failed", A451, "")</f>
        <v/>
      </c>
      <c r="O451" t="str">
        <f t="shared" ref="O451:O514" si="31">IF(A451="failed", B451, "")</f>
        <v/>
      </c>
    </row>
    <row r="452" spans="1:15" x14ac:dyDescent="0.2">
      <c r="A452" s="5" t="s">
        <v>14</v>
      </c>
      <c r="B452">
        <v>1</v>
      </c>
      <c r="E452" t="str">
        <f t="shared" si="28"/>
        <v/>
      </c>
      <c r="F452" t="str">
        <f t="shared" si="29"/>
        <v/>
      </c>
      <c r="N452" t="str">
        <f t="shared" si="30"/>
        <v>failed</v>
      </c>
      <c r="O452">
        <f t="shared" si="31"/>
        <v>1</v>
      </c>
    </row>
    <row r="453" spans="1:15" x14ac:dyDescent="0.2">
      <c r="A453" s="5" t="s">
        <v>20</v>
      </c>
      <c r="B453">
        <v>6286</v>
      </c>
      <c r="E453" t="str">
        <f t="shared" si="28"/>
        <v>successful</v>
      </c>
      <c r="F453">
        <f t="shared" si="29"/>
        <v>6286</v>
      </c>
      <c r="N453" t="str">
        <f t="shared" si="30"/>
        <v/>
      </c>
      <c r="O453" t="str">
        <f t="shared" si="31"/>
        <v/>
      </c>
    </row>
    <row r="454" spans="1:15" x14ac:dyDescent="0.2">
      <c r="A454" s="5" t="s">
        <v>14</v>
      </c>
      <c r="B454">
        <v>31</v>
      </c>
      <c r="E454" t="str">
        <f t="shared" si="28"/>
        <v/>
      </c>
      <c r="F454" t="str">
        <f t="shared" si="29"/>
        <v/>
      </c>
      <c r="N454" t="str">
        <f t="shared" si="30"/>
        <v>failed</v>
      </c>
      <c r="O454">
        <f t="shared" si="31"/>
        <v>31</v>
      </c>
    </row>
    <row r="455" spans="1:15" x14ac:dyDescent="0.2">
      <c r="A455" s="5" t="s">
        <v>14</v>
      </c>
      <c r="B455">
        <v>1181</v>
      </c>
      <c r="E455" t="str">
        <f t="shared" si="28"/>
        <v/>
      </c>
      <c r="F455" t="str">
        <f t="shared" si="29"/>
        <v/>
      </c>
      <c r="N455" t="str">
        <f t="shared" si="30"/>
        <v>failed</v>
      </c>
      <c r="O455">
        <f t="shared" si="31"/>
        <v>1181</v>
      </c>
    </row>
    <row r="456" spans="1:15" x14ac:dyDescent="0.2">
      <c r="A456" s="5" t="s">
        <v>14</v>
      </c>
      <c r="B456">
        <v>39</v>
      </c>
      <c r="E456" t="str">
        <f t="shared" si="28"/>
        <v/>
      </c>
      <c r="F456" t="str">
        <f t="shared" si="29"/>
        <v/>
      </c>
      <c r="N456" t="str">
        <f t="shared" si="30"/>
        <v>failed</v>
      </c>
      <c r="O456">
        <f t="shared" si="31"/>
        <v>39</v>
      </c>
    </row>
    <row r="457" spans="1:15" x14ac:dyDescent="0.2">
      <c r="A457" s="5" t="s">
        <v>20</v>
      </c>
      <c r="B457">
        <v>3727</v>
      </c>
      <c r="E457" t="str">
        <f t="shared" si="28"/>
        <v>successful</v>
      </c>
      <c r="F457">
        <f t="shared" si="29"/>
        <v>3727</v>
      </c>
      <c r="N457" t="str">
        <f t="shared" si="30"/>
        <v/>
      </c>
      <c r="O457" t="str">
        <f t="shared" si="31"/>
        <v/>
      </c>
    </row>
    <row r="458" spans="1:15" x14ac:dyDescent="0.2">
      <c r="A458" s="5" t="s">
        <v>20</v>
      </c>
      <c r="B458">
        <v>1605</v>
      </c>
      <c r="E458" t="str">
        <f t="shared" si="28"/>
        <v>successful</v>
      </c>
      <c r="F458">
        <f t="shared" si="29"/>
        <v>1605</v>
      </c>
      <c r="N458" t="str">
        <f t="shared" si="30"/>
        <v/>
      </c>
      <c r="O458" t="str">
        <f t="shared" si="31"/>
        <v/>
      </c>
    </row>
    <row r="459" spans="1:15" x14ac:dyDescent="0.2">
      <c r="A459" s="5" t="s">
        <v>14</v>
      </c>
      <c r="B459">
        <v>46</v>
      </c>
      <c r="E459" t="str">
        <f t="shared" si="28"/>
        <v/>
      </c>
      <c r="F459" t="str">
        <f t="shared" si="29"/>
        <v/>
      </c>
      <c r="N459" t="str">
        <f t="shared" si="30"/>
        <v>failed</v>
      </c>
      <c r="O459">
        <f t="shared" si="31"/>
        <v>46</v>
      </c>
    </row>
    <row r="460" spans="1:15" x14ac:dyDescent="0.2">
      <c r="A460" s="5" t="s">
        <v>20</v>
      </c>
      <c r="B460">
        <v>2120</v>
      </c>
      <c r="E460" t="str">
        <f t="shared" si="28"/>
        <v>successful</v>
      </c>
      <c r="F460">
        <f t="shared" si="29"/>
        <v>2120</v>
      </c>
      <c r="N460" t="str">
        <f t="shared" si="30"/>
        <v/>
      </c>
      <c r="O460" t="str">
        <f t="shared" si="31"/>
        <v/>
      </c>
    </row>
    <row r="461" spans="1:15" x14ac:dyDescent="0.2">
      <c r="A461" s="5" t="s">
        <v>14</v>
      </c>
      <c r="B461">
        <v>105</v>
      </c>
      <c r="E461" t="str">
        <f t="shared" si="28"/>
        <v/>
      </c>
      <c r="F461" t="str">
        <f t="shared" si="29"/>
        <v/>
      </c>
      <c r="N461" t="str">
        <f t="shared" si="30"/>
        <v>failed</v>
      </c>
      <c r="O461">
        <f t="shared" si="31"/>
        <v>105</v>
      </c>
    </row>
    <row r="462" spans="1:15" x14ac:dyDescent="0.2">
      <c r="A462" s="5" t="s">
        <v>20</v>
      </c>
      <c r="B462">
        <v>50</v>
      </c>
      <c r="E462" t="str">
        <f t="shared" si="28"/>
        <v>successful</v>
      </c>
      <c r="F462">
        <f t="shared" si="29"/>
        <v>50</v>
      </c>
      <c r="N462" t="str">
        <f t="shared" si="30"/>
        <v/>
      </c>
      <c r="O462" t="str">
        <f t="shared" si="31"/>
        <v/>
      </c>
    </row>
    <row r="463" spans="1:15" x14ac:dyDescent="0.2">
      <c r="A463" s="5" t="s">
        <v>20</v>
      </c>
      <c r="B463">
        <v>2080</v>
      </c>
      <c r="E463" t="str">
        <f t="shared" si="28"/>
        <v>successful</v>
      </c>
      <c r="F463">
        <f t="shared" si="29"/>
        <v>2080</v>
      </c>
      <c r="N463" t="str">
        <f t="shared" si="30"/>
        <v/>
      </c>
      <c r="O463" t="str">
        <f t="shared" si="31"/>
        <v/>
      </c>
    </row>
    <row r="464" spans="1:15" x14ac:dyDescent="0.2">
      <c r="A464" s="5" t="s">
        <v>14</v>
      </c>
      <c r="B464">
        <v>535</v>
      </c>
      <c r="E464" t="str">
        <f t="shared" si="28"/>
        <v/>
      </c>
      <c r="F464" t="str">
        <f t="shared" si="29"/>
        <v/>
      </c>
      <c r="N464" t="str">
        <f t="shared" si="30"/>
        <v>failed</v>
      </c>
      <c r="O464">
        <f t="shared" si="31"/>
        <v>535</v>
      </c>
    </row>
    <row r="465" spans="1:15" x14ac:dyDescent="0.2">
      <c r="A465" s="5" t="s">
        <v>20</v>
      </c>
      <c r="B465">
        <v>2105</v>
      </c>
      <c r="E465" t="str">
        <f t="shared" si="28"/>
        <v>successful</v>
      </c>
      <c r="F465">
        <f t="shared" si="29"/>
        <v>2105</v>
      </c>
      <c r="N465" t="str">
        <f t="shared" si="30"/>
        <v/>
      </c>
      <c r="O465" t="str">
        <f t="shared" si="31"/>
        <v/>
      </c>
    </row>
    <row r="466" spans="1:15" x14ac:dyDescent="0.2">
      <c r="A466" s="5" t="s">
        <v>20</v>
      </c>
      <c r="B466">
        <v>2436</v>
      </c>
      <c r="E466" t="str">
        <f t="shared" si="28"/>
        <v>successful</v>
      </c>
      <c r="F466">
        <f t="shared" si="29"/>
        <v>2436</v>
      </c>
      <c r="N466" t="str">
        <f t="shared" si="30"/>
        <v/>
      </c>
      <c r="O466" t="str">
        <f t="shared" si="31"/>
        <v/>
      </c>
    </row>
    <row r="467" spans="1:15" x14ac:dyDescent="0.2">
      <c r="A467" s="5" t="s">
        <v>20</v>
      </c>
      <c r="B467">
        <v>80</v>
      </c>
      <c r="E467" t="str">
        <f t="shared" si="28"/>
        <v>successful</v>
      </c>
      <c r="F467">
        <f t="shared" si="29"/>
        <v>80</v>
      </c>
      <c r="N467" t="str">
        <f t="shared" si="30"/>
        <v/>
      </c>
      <c r="O467" t="str">
        <f t="shared" si="31"/>
        <v/>
      </c>
    </row>
    <row r="468" spans="1:15" x14ac:dyDescent="0.2">
      <c r="A468" s="5" t="s">
        <v>20</v>
      </c>
      <c r="B468">
        <v>42</v>
      </c>
      <c r="E468" t="str">
        <f t="shared" si="28"/>
        <v>successful</v>
      </c>
      <c r="F468">
        <f t="shared" si="29"/>
        <v>42</v>
      </c>
      <c r="N468" t="str">
        <f t="shared" si="30"/>
        <v/>
      </c>
      <c r="O468" t="str">
        <f t="shared" si="31"/>
        <v/>
      </c>
    </row>
    <row r="469" spans="1:15" x14ac:dyDescent="0.2">
      <c r="A469" s="5" t="s">
        <v>20</v>
      </c>
      <c r="B469">
        <v>139</v>
      </c>
      <c r="E469" t="str">
        <f t="shared" si="28"/>
        <v>successful</v>
      </c>
      <c r="F469">
        <f t="shared" si="29"/>
        <v>139</v>
      </c>
      <c r="N469" t="str">
        <f t="shared" si="30"/>
        <v/>
      </c>
      <c r="O469" t="str">
        <f t="shared" si="31"/>
        <v/>
      </c>
    </row>
    <row r="470" spans="1:15" x14ac:dyDescent="0.2">
      <c r="A470" s="5" t="s">
        <v>14</v>
      </c>
      <c r="B470">
        <v>16</v>
      </c>
      <c r="E470" t="str">
        <f t="shared" si="28"/>
        <v/>
      </c>
      <c r="F470" t="str">
        <f t="shared" si="29"/>
        <v/>
      </c>
      <c r="N470" t="str">
        <f t="shared" si="30"/>
        <v>failed</v>
      </c>
      <c r="O470">
        <f t="shared" si="31"/>
        <v>16</v>
      </c>
    </row>
    <row r="471" spans="1:15" x14ac:dyDescent="0.2">
      <c r="A471" s="5" t="s">
        <v>20</v>
      </c>
      <c r="B471">
        <v>159</v>
      </c>
      <c r="E471" t="str">
        <f t="shared" si="28"/>
        <v>successful</v>
      </c>
      <c r="F471">
        <f t="shared" si="29"/>
        <v>159</v>
      </c>
      <c r="N471" t="str">
        <f t="shared" si="30"/>
        <v/>
      </c>
      <c r="O471" t="str">
        <f t="shared" si="31"/>
        <v/>
      </c>
    </row>
    <row r="472" spans="1:15" x14ac:dyDescent="0.2">
      <c r="A472" s="5" t="s">
        <v>20</v>
      </c>
      <c r="B472">
        <v>381</v>
      </c>
      <c r="E472" t="str">
        <f t="shared" si="28"/>
        <v>successful</v>
      </c>
      <c r="F472">
        <f t="shared" si="29"/>
        <v>381</v>
      </c>
      <c r="N472" t="str">
        <f t="shared" si="30"/>
        <v/>
      </c>
      <c r="O472" t="str">
        <f t="shared" si="31"/>
        <v/>
      </c>
    </row>
    <row r="473" spans="1:15" x14ac:dyDescent="0.2">
      <c r="A473" s="5" t="s">
        <v>20</v>
      </c>
      <c r="B473">
        <v>194</v>
      </c>
      <c r="E473" t="str">
        <f t="shared" si="28"/>
        <v>successful</v>
      </c>
      <c r="F473">
        <f t="shared" si="29"/>
        <v>194</v>
      </c>
      <c r="N473" t="str">
        <f t="shared" si="30"/>
        <v/>
      </c>
      <c r="O473" t="str">
        <f t="shared" si="31"/>
        <v/>
      </c>
    </row>
    <row r="474" spans="1:15" x14ac:dyDescent="0.2">
      <c r="A474" s="5" t="s">
        <v>14</v>
      </c>
      <c r="B474">
        <v>575</v>
      </c>
      <c r="E474" t="str">
        <f t="shared" si="28"/>
        <v/>
      </c>
      <c r="F474" t="str">
        <f t="shared" si="29"/>
        <v/>
      </c>
      <c r="N474" t="str">
        <f t="shared" si="30"/>
        <v>failed</v>
      </c>
      <c r="O474">
        <f t="shared" si="31"/>
        <v>575</v>
      </c>
    </row>
    <row r="475" spans="1:15" x14ac:dyDescent="0.2">
      <c r="A475" s="5" t="s">
        <v>20</v>
      </c>
      <c r="B475">
        <v>106</v>
      </c>
      <c r="E475" t="str">
        <f t="shared" si="28"/>
        <v>successful</v>
      </c>
      <c r="F475">
        <f t="shared" si="29"/>
        <v>106</v>
      </c>
      <c r="N475" t="str">
        <f t="shared" si="30"/>
        <v/>
      </c>
      <c r="O475" t="str">
        <f t="shared" si="31"/>
        <v/>
      </c>
    </row>
    <row r="476" spans="1:15" x14ac:dyDescent="0.2">
      <c r="A476" s="5" t="s">
        <v>20</v>
      </c>
      <c r="B476">
        <v>142</v>
      </c>
      <c r="E476" t="str">
        <f t="shared" si="28"/>
        <v>successful</v>
      </c>
      <c r="F476">
        <f t="shared" si="29"/>
        <v>142</v>
      </c>
      <c r="N476" t="str">
        <f t="shared" si="30"/>
        <v/>
      </c>
      <c r="O476" t="str">
        <f t="shared" si="31"/>
        <v/>
      </c>
    </row>
    <row r="477" spans="1:15" x14ac:dyDescent="0.2">
      <c r="A477" s="5" t="s">
        <v>20</v>
      </c>
      <c r="B477">
        <v>211</v>
      </c>
      <c r="E477" t="str">
        <f t="shared" si="28"/>
        <v>successful</v>
      </c>
      <c r="F477">
        <f t="shared" si="29"/>
        <v>211</v>
      </c>
      <c r="N477" t="str">
        <f t="shared" si="30"/>
        <v/>
      </c>
      <c r="O477" t="str">
        <f t="shared" si="31"/>
        <v/>
      </c>
    </row>
    <row r="478" spans="1:15" x14ac:dyDescent="0.2">
      <c r="A478" s="5" t="s">
        <v>14</v>
      </c>
      <c r="B478">
        <v>1120</v>
      </c>
      <c r="E478" t="str">
        <f t="shared" si="28"/>
        <v/>
      </c>
      <c r="F478" t="str">
        <f t="shared" si="29"/>
        <v/>
      </c>
      <c r="N478" t="str">
        <f t="shared" si="30"/>
        <v>failed</v>
      </c>
      <c r="O478">
        <f t="shared" si="31"/>
        <v>1120</v>
      </c>
    </row>
    <row r="479" spans="1:15" x14ac:dyDescent="0.2">
      <c r="A479" s="5" t="s">
        <v>14</v>
      </c>
      <c r="B479">
        <v>113</v>
      </c>
      <c r="E479" t="str">
        <f t="shared" si="28"/>
        <v/>
      </c>
      <c r="F479" t="str">
        <f t="shared" si="29"/>
        <v/>
      </c>
      <c r="N479" t="str">
        <f t="shared" si="30"/>
        <v>failed</v>
      </c>
      <c r="O479">
        <f t="shared" si="31"/>
        <v>113</v>
      </c>
    </row>
    <row r="480" spans="1:15" x14ac:dyDescent="0.2">
      <c r="A480" s="5" t="s">
        <v>20</v>
      </c>
      <c r="B480">
        <v>2756</v>
      </c>
      <c r="E480" t="str">
        <f t="shared" ref="E480:E543" si="32">IF(A480="successful", A480, "")</f>
        <v>successful</v>
      </c>
      <c r="F480">
        <f t="shared" si="29"/>
        <v>2756</v>
      </c>
      <c r="N480" t="str">
        <f t="shared" si="30"/>
        <v/>
      </c>
      <c r="O480" t="str">
        <f t="shared" si="31"/>
        <v/>
      </c>
    </row>
    <row r="481" spans="1:15" x14ac:dyDescent="0.2">
      <c r="A481" s="5" t="s">
        <v>20</v>
      </c>
      <c r="B481">
        <v>173</v>
      </c>
      <c r="E481" t="str">
        <f t="shared" si="32"/>
        <v>successful</v>
      </c>
      <c r="F481">
        <f t="shared" si="29"/>
        <v>173</v>
      </c>
      <c r="N481" t="str">
        <f t="shared" si="30"/>
        <v/>
      </c>
      <c r="O481" t="str">
        <f t="shared" si="31"/>
        <v/>
      </c>
    </row>
    <row r="482" spans="1:15" x14ac:dyDescent="0.2">
      <c r="A482" s="5" t="s">
        <v>20</v>
      </c>
      <c r="B482">
        <v>87</v>
      </c>
      <c r="E482" t="str">
        <f t="shared" si="32"/>
        <v>successful</v>
      </c>
      <c r="F482">
        <f t="shared" si="29"/>
        <v>87</v>
      </c>
      <c r="N482" t="str">
        <f t="shared" si="30"/>
        <v/>
      </c>
      <c r="O482" t="str">
        <f t="shared" si="31"/>
        <v/>
      </c>
    </row>
    <row r="483" spans="1:15" x14ac:dyDescent="0.2">
      <c r="A483" s="5" t="s">
        <v>14</v>
      </c>
      <c r="B483">
        <v>1538</v>
      </c>
      <c r="E483" t="str">
        <f t="shared" si="32"/>
        <v/>
      </c>
      <c r="F483" t="str">
        <f t="shared" si="29"/>
        <v/>
      </c>
      <c r="N483" t="str">
        <f t="shared" si="30"/>
        <v>failed</v>
      </c>
      <c r="O483">
        <f t="shared" si="31"/>
        <v>1538</v>
      </c>
    </row>
    <row r="484" spans="1:15" x14ac:dyDescent="0.2">
      <c r="A484" s="5" t="s">
        <v>14</v>
      </c>
      <c r="B484">
        <v>9</v>
      </c>
      <c r="E484" t="str">
        <f t="shared" si="32"/>
        <v/>
      </c>
      <c r="F484" t="str">
        <f t="shared" si="29"/>
        <v/>
      </c>
      <c r="N484" t="str">
        <f t="shared" si="30"/>
        <v>failed</v>
      </c>
      <c r="O484">
        <f t="shared" si="31"/>
        <v>9</v>
      </c>
    </row>
    <row r="485" spans="1:15" x14ac:dyDescent="0.2">
      <c r="A485" s="5" t="s">
        <v>14</v>
      </c>
      <c r="B485">
        <v>554</v>
      </c>
      <c r="E485" t="str">
        <f t="shared" si="32"/>
        <v/>
      </c>
      <c r="F485" t="str">
        <f t="shared" si="29"/>
        <v/>
      </c>
      <c r="N485" t="str">
        <f t="shared" si="30"/>
        <v>failed</v>
      </c>
      <c r="O485">
        <f t="shared" si="31"/>
        <v>554</v>
      </c>
    </row>
    <row r="486" spans="1:15" x14ac:dyDescent="0.2">
      <c r="A486" s="5" t="s">
        <v>20</v>
      </c>
      <c r="B486">
        <v>1572</v>
      </c>
      <c r="E486" t="str">
        <f t="shared" si="32"/>
        <v>successful</v>
      </c>
      <c r="F486">
        <f t="shared" si="29"/>
        <v>1572</v>
      </c>
      <c r="N486" t="str">
        <f t="shared" si="30"/>
        <v/>
      </c>
      <c r="O486" t="str">
        <f t="shared" si="31"/>
        <v/>
      </c>
    </row>
    <row r="487" spans="1:15" x14ac:dyDescent="0.2">
      <c r="A487" s="5" t="s">
        <v>14</v>
      </c>
      <c r="B487">
        <v>648</v>
      </c>
      <c r="E487" t="str">
        <f t="shared" si="32"/>
        <v/>
      </c>
      <c r="F487" t="str">
        <f t="shared" si="29"/>
        <v/>
      </c>
      <c r="N487" t="str">
        <f t="shared" si="30"/>
        <v>failed</v>
      </c>
      <c r="O487">
        <f t="shared" si="31"/>
        <v>648</v>
      </c>
    </row>
    <row r="488" spans="1:15" x14ac:dyDescent="0.2">
      <c r="A488" s="5" t="s">
        <v>14</v>
      </c>
      <c r="B488">
        <v>21</v>
      </c>
      <c r="E488" t="str">
        <f t="shared" si="32"/>
        <v/>
      </c>
      <c r="F488" t="str">
        <f t="shared" si="29"/>
        <v/>
      </c>
      <c r="N488" t="str">
        <f t="shared" si="30"/>
        <v>failed</v>
      </c>
      <c r="O488">
        <f t="shared" si="31"/>
        <v>21</v>
      </c>
    </row>
    <row r="489" spans="1:15" x14ac:dyDescent="0.2">
      <c r="A489" s="5" t="s">
        <v>20</v>
      </c>
      <c r="B489">
        <v>2346</v>
      </c>
      <c r="E489" t="str">
        <f t="shared" si="32"/>
        <v>successful</v>
      </c>
      <c r="F489">
        <f t="shared" si="29"/>
        <v>2346</v>
      </c>
      <c r="N489" t="str">
        <f t="shared" si="30"/>
        <v/>
      </c>
      <c r="O489" t="str">
        <f t="shared" si="31"/>
        <v/>
      </c>
    </row>
    <row r="490" spans="1:15" x14ac:dyDescent="0.2">
      <c r="A490" s="5" t="s">
        <v>20</v>
      </c>
      <c r="B490">
        <v>115</v>
      </c>
      <c r="E490" t="str">
        <f t="shared" si="32"/>
        <v>successful</v>
      </c>
      <c r="F490">
        <f t="shared" si="29"/>
        <v>115</v>
      </c>
      <c r="N490" t="str">
        <f t="shared" si="30"/>
        <v/>
      </c>
      <c r="O490" t="str">
        <f t="shared" si="31"/>
        <v/>
      </c>
    </row>
    <row r="491" spans="1:15" x14ac:dyDescent="0.2">
      <c r="A491" s="5" t="s">
        <v>20</v>
      </c>
      <c r="B491">
        <v>85</v>
      </c>
      <c r="E491" t="str">
        <f t="shared" si="32"/>
        <v>successful</v>
      </c>
      <c r="F491">
        <f t="shared" si="29"/>
        <v>85</v>
      </c>
      <c r="N491" t="str">
        <f t="shared" si="30"/>
        <v/>
      </c>
      <c r="O491" t="str">
        <f t="shared" si="31"/>
        <v/>
      </c>
    </row>
    <row r="492" spans="1:15" x14ac:dyDescent="0.2">
      <c r="A492" s="5" t="s">
        <v>20</v>
      </c>
      <c r="B492">
        <v>144</v>
      </c>
      <c r="E492" t="str">
        <f t="shared" si="32"/>
        <v>successful</v>
      </c>
      <c r="F492">
        <f t="shared" si="29"/>
        <v>144</v>
      </c>
      <c r="N492" t="str">
        <f t="shared" si="30"/>
        <v/>
      </c>
      <c r="O492" t="str">
        <f t="shared" si="31"/>
        <v/>
      </c>
    </row>
    <row r="493" spans="1:15" x14ac:dyDescent="0.2">
      <c r="A493" s="5" t="s">
        <v>20</v>
      </c>
      <c r="B493">
        <v>2443</v>
      </c>
      <c r="E493" t="str">
        <f t="shared" si="32"/>
        <v>successful</v>
      </c>
      <c r="F493">
        <f t="shared" si="29"/>
        <v>2443</v>
      </c>
      <c r="N493" t="str">
        <f t="shared" si="30"/>
        <v/>
      </c>
      <c r="O493" t="str">
        <f t="shared" si="31"/>
        <v/>
      </c>
    </row>
    <row r="494" spans="1:15" x14ac:dyDescent="0.2">
      <c r="A494" s="5" t="s">
        <v>74</v>
      </c>
      <c r="B494">
        <v>595</v>
      </c>
      <c r="E494" t="str">
        <f t="shared" si="32"/>
        <v/>
      </c>
      <c r="F494" t="str">
        <f t="shared" si="29"/>
        <v/>
      </c>
      <c r="N494" t="str">
        <f t="shared" si="30"/>
        <v/>
      </c>
      <c r="O494" t="str">
        <f t="shared" si="31"/>
        <v/>
      </c>
    </row>
    <row r="495" spans="1:15" x14ac:dyDescent="0.2">
      <c r="A495" s="5" t="s">
        <v>20</v>
      </c>
      <c r="B495">
        <v>64</v>
      </c>
      <c r="E495" t="str">
        <f t="shared" si="32"/>
        <v>successful</v>
      </c>
      <c r="F495">
        <f t="shared" si="29"/>
        <v>64</v>
      </c>
      <c r="N495" t="str">
        <f t="shared" si="30"/>
        <v/>
      </c>
      <c r="O495" t="str">
        <f t="shared" si="31"/>
        <v/>
      </c>
    </row>
    <row r="496" spans="1:15" x14ac:dyDescent="0.2">
      <c r="A496" s="5" t="s">
        <v>20</v>
      </c>
      <c r="B496">
        <v>268</v>
      </c>
      <c r="E496" t="str">
        <f t="shared" si="32"/>
        <v>successful</v>
      </c>
      <c r="F496">
        <f t="shared" si="29"/>
        <v>268</v>
      </c>
      <c r="N496" t="str">
        <f t="shared" si="30"/>
        <v/>
      </c>
      <c r="O496" t="str">
        <f t="shared" si="31"/>
        <v/>
      </c>
    </row>
    <row r="497" spans="1:15" x14ac:dyDescent="0.2">
      <c r="A497" s="5" t="s">
        <v>20</v>
      </c>
      <c r="B497">
        <v>195</v>
      </c>
      <c r="E497" t="str">
        <f t="shared" si="32"/>
        <v>successful</v>
      </c>
      <c r="F497">
        <f t="shared" si="29"/>
        <v>195</v>
      </c>
      <c r="N497" t="str">
        <f t="shared" si="30"/>
        <v/>
      </c>
      <c r="O497" t="str">
        <f t="shared" si="31"/>
        <v/>
      </c>
    </row>
    <row r="498" spans="1:15" x14ac:dyDescent="0.2">
      <c r="A498" s="5" t="s">
        <v>14</v>
      </c>
      <c r="B498">
        <v>54</v>
      </c>
      <c r="E498" t="str">
        <f t="shared" si="32"/>
        <v/>
      </c>
      <c r="F498" t="str">
        <f t="shared" si="29"/>
        <v/>
      </c>
      <c r="N498" t="str">
        <f t="shared" si="30"/>
        <v>failed</v>
      </c>
      <c r="O498">
        <f t="shared" si="31"/>
        <v>54</v>
      </c>
    </row>
    <row r="499" spans="1:15" x14ac:dyDescent="0.2">
      <c r="A499" s="5" t="s">
        <v>14</v>
      </c>
      <c r="B499">
        <v>120</v>
      </c>
      <c r="E499" t="str">
        <f t="shared" si="32"/>
        <v/>
      </c>
      <c r="F499" t="str">
        <f t="shared" si="29"/>
        <v/>
      </c>
      <c r="N499" t="str">
        <f t="shared" si="30"/>
        <v>failed</v>
      </c>
      <c r="O499">
        <f t="shared" si="31"/>
        <v>120</v>
      </c>
    </row>
    <row r="500" spans="1:15" x14ac:dyDescent="0.2">
      <c r="A500" s="5" t="s">
        <v>14</v>
      </c>
      <c r="B500">
        <v>579</v>
      </c>
      <c r="E500" t="str">
        <f t="shared" si="32"/>
        <v/>
      </c>
      <c r="F500" t="str">
        <f t="shared" si="29"/>
        <v/>
      </c>
      <c r="N500" t="str">
        <f t="shared" si="30"/>
        <v>failed</v>
      </c>
      <c r="O500">
        <f t="shared" si="31"/>
        <v>579</v>
      </c>
    </row>
    <row r="501" spans="1:15" x14ac:dyDescent="0.2">
      <c r="A501" s="5" t="s">
        <v>14</v>
      </c>
      <c r="B501">
        <v>2072</v>
      </c>
      <c r="E501" t="str">
        <f t="shared" si="32"/>
        <v/>
      </c>
      <c r="F501" t="str">
        <f t="shared" si="29"/>
        <v/>
      </c>
      <c r="N501" t="str">
        <f t="shared" si="30"/>
        <v>failed</v>
      </c>
      <c r="O501">
        <f t="shared" si="31"/>
        <v>2072</v>
      </c>
    </row>
    <row r="502" spans="1:15" x14ac:dyDescent="0.2">
      <c r="A502" s="5" t="s">
        <v>14</v>
      </c>
      <c r="B502">
        <v>0</v>
      </c>
      <c r="E502" t="str">
        <f t="shared" si="32"/>
        <v/>
      </c>
      <c r="F502" t="str">
        <f t="shared" si="29"/>
        <v/>
      </c>
      <c r="N502" t="str">
        <f t="shared" si="30"/>
        <v>failed</v>
      </c>
      <c r="O502">
        <f t="shared" si="31"/>
        <v>0</v>
      </c>
    </row>
    <row r="503" spans="1:15" x14ac:dyDescent="0.2">
      <c r="A503" s="5" t="s">
        <v>14</v>
      </c>
      <c r="B503">
        <v>1796</v>
      </c>
      <c r="E503" t="str">
        <f t="shared" si="32"/>
        <v/>
      </c>
      <c r="F503" t="str">
        <f t="shared" si="29"/>
        <v/>
      </c>
      <c r="N503" t="str">
        <f t="shared" si="30"/>
        <v>failed</v>
      </c>
      <c r="O503">
        <f t="shared" si="31"/>
        <v>1796</v>
      </c>
    </row>
    <row r="504" spans="1:15" x14ac:dyDescent="0.2">
      <c r="A504" s="5" t="s">
        <v>20</v>
      </c>
      <c r="B504">
        <v>186</v>
      </c>
      <c r="E504" t="str">
        <f t="shared" si="32"/>
        <v>successful</v>
      </c>
      <c r="F504">
        <f t="shared" si="29"/>
        <v>186</v>
      </c>
      <c r="N504" t="str">
        <f t="shared" si="30"/>
        <v/>
      </c>
      <c r="O504" t="str">
        <f t="shared" si="31"/>
        <v/>
      </c>
    </row>
    <row r="505" spans="1:15" x14ac:dyDescent="0.2">
      <c r="A505" s="5" t="s">
        <v>20</v>
      </c>
      <c r="B505">
        <v>460</v>
      </c>
      <c r="E505" t="str">
        <f t="shared" si="32"/>
        <v>successful</v>
      </c>
      <c r="F505">
        <f t="shared" si="29"/>
        <v>460</v>
      </c>
      <c r="N505" t="str">
        <f t="shared" si="30"/>
        <v/>
      </c>
      <c r="O505" t="str">
        <f t="shared" si="31"/>
        <v/>
      </c>
    </row>
    <row r="506" spans="1:15" x14ac:dyDescent="0.2">
      <c r="A506" s="5" t="s">
        <v>14</v>
      </c>
      <c r="B506">
        <v>62</v>
      </c>
      <c r="E506" t="str">
        <f t="shared" si="32"/>
        <v/>
      </c>
      <c r="F506" t="str">
        <f t="shared" si="29"/>
        <v/>
      </c>
      <c r="N506" t="str">
        <f t="shared" si="30"/>
        <v>failed</v>
      </c>
      <c r="O506">
        <f t="shared" si="31"/>
        <v>62</v>
      </c>
    </row>
    <row r="507" spans="1:15" x14ac:dyDescent="0.2">
      <c r="A507" s="5" t="s">
        <v>14</v>
      </c>
      <c r="B507">
        <v>347</v>
      </c>
      <c r="E507" t="str">
        <f t="shared" si="32"/>
        <v/>
      </c>
      <c r="F507" t="str">
        <f t="shared" si="29"/>
        <v/>
      </c>
      <c r="N507" t="str">
        <f t="shared" si="30"/>
        <v>failed</v>
      </c>
      <c r="O507">
        <f t="shared" si="31"/>
        <v>347</v>
      </c>
    </row>
    <row r="508" spans="1:15" x14ac:dyDescent="0.2">
      <c r="A508" s="5" t="s">
        <v>20</v>
      </c>
      <c r="B508">
        <v>2528</v>
      </c>
      <c r="E508" t="str">
        <f t="shared" si="32"/>
        <v>successful</v>
      </c>
      <c r="F508">
        <f t="shared" si="29"/>
        <v>2528</v>
      </c>
      <c r="N508" t="str">
        <f t="shared" si="30"/>
        <v/>
      </c>
      <c r="O508" t="str">
        <f t="shared" si="31"/>
        <v/>
      </c>
    </row>
    <row r="509" spans="1:15" x14ac:dyDescent="0.2">
      <c r="A509" s="5" t="s">
        <v>14</v>
      </c>
      <c r="B509">
        <v>19</v>
      </c>
      <c r="E509" t="str">
        <f t="shared" si="32"/>
        <v/>
      </c>
      <c r="F509" t="str">
        <f t="shared" si="29"/>
        <v/>
      </c>
      <c r="N509" t="str">
        <f t="shared" si="30"/>
        <v>failed</v>
      </c>
      <c r="O509">
        <f t="shared" si="31"/>
        <v>19</v>
      </c>
    </row>
    <row r="510" spans="1:15" x14ac:dyDescent="0.2">
      <c r="A510" s="5" t="s">
        <v>20</v>
      </c>
      <c r="B510">
        <v>3657</v>
      </c>
      <c r="E510" t="str">
        <f t="shared" si="32"/>
        <v>successful</v>
      </c>
      <c r="F510">
        <f t="shared" si="29"/>
        <v>3657</v>
      </c>
      <c r="N510" t="str">
        <f t="shared" si="30"/>
        <v/>
      </c>
      <c r="O510" t="str">
        <f t="shared" si="31"/>
        <v/>
      </c>
    </row>
    <row r="511" spans="1:15" x14ac:dyDescent="0.2">
      <c r="A511" s="5" t="s">
        <v>14</v>
      </c>
      <c r="B511">
        <v>1258</v>
      </c>
      <c r="E511" t="str">
        <f t="shared" si="32"/>
        <v/>
      </c>
      <c r="F511" t="str">
        <f t="shared" si="29"/>
        <v/>
      </c>
      <c r="N511" t="str">
        <f t="shared" si="30"/>
        <v>failed</v>
      </c>
      <c r="O511">
        <f t="shared" si="31"/>
        <v>1258</v>
      </c>
    </row>
    <row r="512" spans="1:15" x14ac:dyDescent="0.2">
      <c r="A512" s="5" t="s">
        <v>20</v>
      </c>
      <c r="B512">
        <v>131</v>
      </c>
      <c r="E512" t="str">
        <f t="shared" si="32"/>
        <v>successful</v>
      </c>
      <c r="F512">
        <f t="shared" si="29"/>
        <v>131</v>
      </c>
      <c r="N512" t="str">
        <f t="shared" si="30"/>
        <v/>
      </c>
      <c r="O512" t="str">
        <f t="shared" si="31"/>
        <v/>
      </c>
    </row>
    <row r="513" spans="1:15" x14ac:dyDescent="0.2">
      <c r="A513" s="5" t="s">
        <v>14</v>
      </c>
      <c r="B513">
        <v>362</v>
      </c>
      <c r="E513" t="str">
        <f t="shared" si="32"/>
        <v/>
      </c>
      <c r="F513" t="str">
        <f t="shared" si="29"/>
        <v/>
      </c>
      <c r="N513" t="str">
        <f t="shared" si="30"/>
        <v>failed</v>
      </c>
      <c r="O513">
        <f t="shared" si="31"/>
        <v>362</v>
      </c>
    </row>
    <row r="514" spans="1:15" x14ac:dyDescent="0.2">
      <c r="A514" s="5" t="s">
        <v>20</v>
      </c>
      <c r="B514">
        <v>239</v>
      </c>
      <c r="E514" t="str">
        <f t="shared" si="32"/>
        <v>successful</v>
      </c>
      <c r="F514">
        <f t="shared" si="29"/>
        <v>239</v>
      </c>
      <c r="N514" t="str">
        <f t="shared" si="30"/>
        <v/>
      </c>
      <c r="O514" t="str">
        <f t="shared" si="31"/>
        <v/>
      </c>
    </row>
    <row r="515" spans="1:15" x14ac:dyDescent="0.2">
      <c r="A515" s="5" t="s">
        <v>74</v>
      </c>
      <c r="B515">
        <v>35</v>
      </c>
      <c r="E515" t="str">
        <f t="shared" si="32"/>
        <v/>
      </c>
      <c r="F515" t="str">
        <f t="shared" ref="F515:F578" si="33">IF(A515="successful", B515, "")</f>
        <v/>
      </c>
      <c r="N515" t="str">
        <f t="shared" ref="N515:N578" si="34">IF(A515="failed", A515, "")</f>
        <v/>
      </c>
      <c r="O515" t="str">
        <f t="shared" ref="O515:O578" si="35">IF(A515="failed", B515, "")</f>
        <v/>
      </c>
    </row>
    <row r="516" spans="1:15" x14ac:dyDescent="0.2">
      <c r="A516" s="5" t="s">
        <v>74</v>
      </c>
      <c r="B516">
        <v>528</v>
      </c>
      <c r="E516" t="str">
        <f t="shared" si="32"/>
        <v/>
      </c>
      <c r="F516" t="str">
        <f t="shared" si="33"/>
        <v/>
      </c>
      <c r="N516" t="str">
        <f t="shared" si="34"/>
        <v/>
      </c>
      <c r="O516" t="str">
        <f t="shared" si="35"/>
        <v/>
      </c>
    </row>
    <row r="517" spans="1:15" x14ac:dyDescent="0.2">
      <c r="A517" s="5" t="s">
        <v>14</v>
      </c>
      <c r="B517">
        <v>133</v>
      </c>
      <c r="E517" t="str">
        <f t="shared" si="32"/>
        <v/>
      </c>
      <c r="F517" t="str">
        <f t="shared" si="33"/>
        <v/>
      </c>
      <c r="N517" t="str">
        <f t="shared" si="34"/>
        <v>failed</v>
      </c>
      <c r="O517">
        <f t="shared" si="35"/>
        <v>133</v>
      </c>
    </row>
    <row r="518" spans="1:15" x14ac:dyDescent="0.2">
      <c r="A518" s="5" t="s">
        <v>14</v>
      </c>
      <c r="B518">
        <v>846</v>
      </c>
      <c r="E518" t="str">
        <f t="shared" si="32"/>
        <v/>
      </c>
      <c r="F518" t="str">
        <f t="shared" si="33"/>
        <v/>
      </c>
      <c r="N518" t="str">
        <f t="shared" si="34"/>
        <v>failed</v>
      </c>
      <c r="O518">
        <f t="shared" si="35"/>
        <v>846</v>
      </c>
    </row>
    <row r="519" spans="1:15" x14ac:dyDescent="0.2">
      <c r="A519" s="5" t="s">
        <v>20</v>
      </c>
      <c r="B519">
        <v>78</v>
      </c>
      <c r="E519" t="str">
        <f t="shared" si="32"/>
        <v>successful</v>
      </c>
      <c r="F519">
        <f t="shared" si="33"/>
        <v>78</v>
      </c>
      <c r="N519" t="str">
        <f t="shared" si="34"/>
        <v/>
      </c>
      <c r="O519" t="str">
        <f t="shared" si="35"/>
        <v/>
      </c>
    </row>
    <row r="520" spans="1:15" x14ac:dyDescent="0.2">
      <c r="A520" s="5" t="s">
        <v>14</v>
      </c>
      <c r="B520">
        <v>10</v>
      </c>
      <c r="E520" t="str">
        <f t="shared" si="32"/>
        <v/>
      </c>
      <c r="F520" t="str">
        <f t="shared" si="33"/>
        <v/>
      </c>
      <c r="N520" t="str">
        <f t="shared" si="34"/>
        <v>failed</v>
      </c>
      <c r="O520">
        <f t="shared" si="35"/>
        <v>10</v>
      </c>
    </row>
    <row r="521" spans="1:15" x14ac:dyDescent="0.2">
      <c r="A521" s="5" t="s">
        <v>20</v>
      </c>
      <c r="B521">
        <v>1773</v>
      </c>
      <c r="E521" t="str">
        <f t="shared" si="32"/>
        <v>successful</v>
      </c>
      <c r="F521">
        <f t="shared" si="33"/>
        <v>1773</v>
      </c>
      <c r="N521" t="str">
        <f t="shared" si="34"/>
        <v/>
      </c>
      <c r="O521" t="str">
        <f t="shared" si="35"/>
        <v/>
      </c>
    </row>
    <row r="522" spans="1:15" x14ac:dyDescent="0.2">
      <c r="A522" s="5" t="s">
        <v>20</v>
      </c>
      <c r="B522">
        <v>32</v>
      </c>
      <c r="E522" t="str">
        <f t="shared" si="32"/>
        <v>successful</v>
      </c>
      <c r="F522">
        <f t="shared" si="33"/>
        <v>32</v>
      </c>
      <c r="N522" t="str">
        <f t="shared" si="34"/>
        <v/>
      </c>
      <c r="O522" t="str">
        <f t="shared" si="35"/>
        <v/>
      </c>
    </row>
    <row r="523" spans="1:15" x14ac:dyDescent="0.2">
      <c r="A523" s="5" t="s">
        <v>20</v>
      </c>
      <c r="B523">
        <v>369</v>
      </c>
      <c r="E523" t="str">
        <f t="shared" si="32"/>
        <v>successful</v>
      </c>
      <c r="F523">
        <f t="shared" si="33"/>
        <v>369</v>
      </c>
      <c r="N523" t="str">
        <f t="shared" si="34"/>
        <v/>
      </c>
      <c r="O523" t="str">
        <f t="shared" si="35"/>
        <v/>
      </c>
    </row>
    <row r="524" spans="1:15" x14ac:dyDescent="0.2">
      <c r="A524" s="5" t="s">
        <v>14</v>
      </c>
      <c r="B524">
        <v>191</v>
      </c>
      <c r="E524" t="str">
        <f t="shared" si="32"/>
        <v/>
      </c>
      <c r="F524" t="str">
        <f t="shared" si="33"/>
        <v/>
      </c>
      <c r="N524" t="str">
        <f t="shared" si="34"/>
        <v>failed</v>
      </c>
      <c r="O524">
        <f t="shared" si="35"/>
        <v>191</v>
      </c>
    </row>
    <row r="525" spans="1:15" x14ac:dyDescent="0.2">
      <c r="A525" s="5" t="s">
        <v>20</v>
      </c>
      <c r="B525">
        <v>89</v>
      </c>
      <c r="E525" t="str">
        <f t="shared" si="32"/>
        <v>successful</v>
      </c>
      <c r="F525">
        <f t="shared" si="33"/>
        <v>89</v>
      </c>
      <c r="N525" t="str">
        <f t="shared" si="34"/>
        <v/>
      </c>
      <c r="O525" t="str">
        <f t="shared" si="35"/>
        <v/>
      </c>
    </row>
    <row r="526" spans="1:15" x14ac:dyDescent="0.2">
      <c r="A526" s="5" t="s">
        <v>14</v>
      </c>
      <c r="B526">
        <v>1979</v>
      </c>
      <c r="E526" t="str">
        <f t="shared" si="32"/>
        <v/>
      </c>
      <c r="F526" t="str">
        <f t="shared" si="33"/>
        <v/>
      </c>
      <c r="N526" t="str">
        <f t="shared" si="34"/>
        <v>failed</v>
      </c>
      <c r="O526">
        <f t="shared" si="35"/>
        <v>1979</v>
      </c>
    </row>
    <row r="527" spans="1:15" x14ac:dyDescent="0.2">
      <c r="A527" s="5" t="s">
        <v>14</v>
      </c>
      <c r="B527">
        <v>63</v>
      </c>
      <c r="E527" t="str">
        <f t="shared" si="32"/>
        <v/>
      </c>
      <c r="F527" t="str">
        <f t="shared" si="33"/>
        <v/>
      </c>
      <c r="N527" t="str">
        <f t="shared" si="34"/>
        <v>failed</v>
      </c>
      <c r="O527">
        <f t="shared" si="35"/>
        <v>63</v>
      </c>
    </row>
    <row r="528" spans="1:15" x14ac:dyDescent="0.2">
      <c r="A528" s="5" t="s">
        <v>20</v>
      </c>
      <c r="B528">
        <v>147</v>
      </c>
      <c r="E528" t="str">
        <f t="shared" si="32"/>
        <v>successful</v>
      </c>
      <c r="F528">
        <f t="shared" si="33"/>
        <v>147</v>
      </c>
      <c r="N528" t="str">
        <f t="shared" si="34"/>
        <v/>
      </c>
      <c r="O528" t="str">
        <f t="shared" si="35"/>
        <v/>
      </c>
    </row>
    <row r="529" spans="1:15" x14ac:dyDescent="0.2">
      <c r="A529" s="5" t="s">
        <v>14</v>
      </c>
      <c r="B529">
        <v>6080</v>
      </c>
      <c r="E529" t="str">
        <f t="shared" si="32"/>
        <v/>
      </c>
      <c r="F529" t="str">
        <f t="shared" si="33"/>
        <v/>
      </c>
      <c r="N529" t="str">
        <f t="shared" si="34"/>
        <v>failed</v>
      </c>
      <c r="O529">
        <f t="shared" si="35"/>
        <v>6080</v>
      </c>
    </row>
    <row r="530" spans="1:15" x14ac:dyDescent="0.2">
      <c r="A530" s="5" t="s">
        <v>14</v>
      </c>
      <c r="B530">
        <v>80</v>
      </c>
      <c r="E530" t="str">
        <f t="shared" si="32"/>
        <v/>
      </c>
      <c r="F530" t="str">
        <f t="shared" si="33"/>
        <v/>
      </c>
      <c r="N530" t="str">
        <f t="shared" si="34"/>
        <v>failed</v>
      </c>
      <c r="O530">
        <f t="shared" si="35"/>
        <v>80</v>
      </c>
    </row>
    <row r="531" spans="1:15" x14ac:dyDescent="0.2">
      <c r="A531" s="5" t="s">
        <v>14</v>
      </c>
      <c r="B531">
        <v>9</v>
      </c>
      <c r="E531" t="str">
        <f t="shared" si="32"/>
        <v/>
      </c>
      <c r="F531" t="str">
        <f t="shared" si="33"/>
        <v/>
      </c>
      <c r="N531" t="str">
        <f t="shared" si="34"/>
        <v>failed</v>
      </c>
      <c r="O531">
        <f t="shared" si="35"/>
        <v>9</v>
      </c>
    </row>
    <row r="532" spans="1:15" x14ac:dyDescent="0.2">
      <c r="A532" s="5" t="s">
        <v>14</v>
      </c>
      <c r="B532">
        <v>1784</v>
      </c>
      <c r="E532" t="str">
        <f t="shared" si="32"/>
        <v/>
      </c>
      <c r="F532" t="str">
        <f t="shared" si="33"/>
        <v/>
      </c>
      <c r="N532" t="str">
        <f t="shared" si="34"/>
        <v>failed</v>
      </c>
      <c r="O532">
        <f t="shared" si="35"/>
        <v>1784</v>
      </c>
    </row>
    <row r="533" spans="1:15" x14ac:dyDescent="0.2">
      <c r="A533" s="5" t="s">
        <v>47</v>
      </c>
      <c r="B533">
        <v>3640</v>
      </c>
      <c r="E533" t="str">
        <f t="shared" si="32"/>
        <v/>
      </c>
      <c r="F533" t="str">
        <f t="shared" si="33"/>
        <v/>
      </c>
      <c r="N533" t="str">
        <f t="shared" si="34"/>
        <v/>
      </c>
      <c r="O533" t="str">
        <f t="shared" si="35"/>
        <v/>
      </c>
    </row>
    <row r="534" spans="1:15" x14ac:dyDescent="0.2">
      <c r="A534" s="5" t="s">
        <v>20</v>
      </c>
      <c r="B534">
        <v>126</v>
      </c>
      <c r="E534" t="str">
        <f t="shared" si="32"/>
        <v>successful</v>
      </c>
      <c r="F534">
        <f t="shared" si="33"/>
        <v>126</v>
      </c>
      <c r="N534" t="str">
        <f t="shared" si="34"/>
        <v/>
      </c>
      <c r="O534" t="str">
        <f t="shared" si="35"/>
        <v/>
      </c>
    </row>
    <row r="535" spans="1:15" x14ac:dyDescent="0.2">
      <c r="A535" s="5" t="s">
        <v>20</v>
      </c>
      <c r="B535">
        <v>2218</v>
      </c>
      <c r="E535" t="str">
        <f t="shared" si="32"/>
        <v>successful</v>
      </c>
      <c r="F535">
        <f t="shared" si="33"/>
        <v>2218</v>
      </c>
      <c r="N535" t="str">
        <f t="shared" si="34"/>
        <v/>
      </c>
      <c r="O535" t="str">
        <f t="shared" si="35"/>
        <v/>
      </c>
    </row>
    <row r="536" spans="1:15" x14ac:dyDescent="0.2">
      <c r="A536" s="5" t="s">
        <v>14</v>
      </c>
      <c r="B536">
        <v>243</v>
      </c>
      <c r="E536" t="str">
        <f t="shared" si="32"/>
        <v/>
      </c>
      <c r="F536" t="str">
        <f t="shared" si="33"/>
        <v/>
      </c>
      <c r="N536" t="str">
        <f t="shared" si="34"/>
        <v>failed</v>
      </c>
      <c r="O536">
        <f t="shared" si="35"/>
        <v>243</v>
      </c>
    </row>
    <row r="537" spans="1:15" x14ac:dyDescent="0.2">
      <c r="A537" s="5" t="s">
        <v>20</v>
      </c>
      <c r="B537">
        <v>202</v>
      </c>
      <c r="E537" t="str">
        <f t="shared" si="32"/>
        <v>successful</v>
      </c>
      <c r="F537">
        <f t="shared" si="33"/>
        <v>202</v>
      </c>
      <c r="N537" t="str">
        <f t="shared" si="34"/>
        <v/>
      </c>
      <c r="O537" t="str">
        <f t="shared" si="35"/>
        <v/>
      </c>
    </row>
    <row r="538" spans="1:15" x14ac:dyDescent="0.2">
      <c r="A538" s="5" t="s">
        <v>20</v>
      </c>
      <c r="B538">
        <v>140</v>
      </c>
      <c r="E538" t="str">
        <f t="shared" si="32"/>
        <v>successful</v>
      </c>
      <c r="F538">
        <f t="shared" si="33"/>
        <v>140</v>
      </c>
      <c r="N538" t="str">
        <f t="shared" si="34"/>
        <v/>
      </c>
      <c r="O538" t="str">
        <f t="shared" si="35"/>
        <v/>
      </c>
    </row>
    <row r="539" spans="1:15" x14ac:dyDescent="0.2">
      <c r="A539" s="5" t="s">
        <v>20</v>
      </c>
      <c r="B539">
        <v>1052</v>
      </c>
      <c r="E539" t="str">
        <f t="shared" si="32"/>
        <v>successful</v>
      </c>
      <c r="F539">
        <f t="shared" si="33"/>
        <v>1052</v>
      </c>
      <c r="N539" t="str">
        <f t="shared" si="34"/>
        <v/>
      </c>
      <c r="O539" t="str">
        <f t="shared" si="35"/>
        <v/>
      </c>
    </row>
    <row r="540" spans="1:15" x14ac:dyDescent="0.2">
      <c r="A540" s="5" t="s">
        <v>14</v>
      </c>
      <c r="B540">
        <v>1296</v>
      </c>
      <c r="E540" t="str">
        <f t="shared" si="32"/>
        <v/>
      </c>
      <c r="F540" t="str">
        <f t="shared" si="33"/>
        <v/>
      </c>
      <c r="N540" t="str">
        <f t="shared" si="34"/>
        <v>failed</v>
      </c>
      <c r="O540">
        <f t="shared" si="35"/>
        <v>1296</v>
      </c>
    </row>
    <row r="541" spans="1:15" x14ac:dyDescent="0.2">
      <c r="A541" s="5" t="s">
        <v>14</v>
      </c>
      <c r="B541">
        <v>77</v>
      </c>
      <c r="E541" t="str">
        <f t="shared" si="32"/>
        <v/>
      </c>
      <c r="F541" t="str">
        <f t="shared" si="33"/>
        <v/>
      </c>
      <c r="N541" t="str">
        <f t="shared" si="34"/>
        <v>failed</v>
      </c>
      <c r="O541">
        <f t="shared" si="35"/>
        <v>77</v>
      </c>
    </row>
    <row r="542" spans="1:15" x14ac:dyDescent="0.2">
      <c r="A542" s="5" t="s">
        <v>20</v>
      </c>
      <c r="B542">
        <v>247</v>
      </c>
      <c r="E542" t="str">
        <f t="shared" si="32"/>
        <v>successful</v>
      </c>
      <c r="F542">
        <f t="shared" si="33"/>
        <v>247</v>
      </c>
      <c r="N542" t="str">
        <f t="shared" si="34"/>
        <v/>
      </c>
      <c r="O542" t="str">
        <f t="shared" si="35"/>
        <v/>
      </c>
    </row>
    <row r="543" spans="1:15" x14ac:dyDescent="0.2">
      <c r="A543" s="5" t="s">
        <v>14</v>
      </c>
      <c r="B543">
        <v>395</v>
      </c>
      <c r="E543" t="str">
        <f t="shared" si="32"/>
        <v/>
      </c>
      <c r="F543" t="str">
        <f t="shared" si="33"/>
        <v/>
      </c>
      <c r="N543" t="str">
        <f t="shared" si="34"/>
        <v>failed</v>
      </c>
      <c r="O543">
        <f t="shared" si="35"/>
        <v>395</v>
      </c>
    </row>
    <row r="544" spans="1:15" x14ac:dyDescent="0.2">
      <c r="A544" s="5" t="s">
        <v>14</v>
      </c>
      <c r="B544">
        <v>49</v>
      </c>
      <c r="E544" t="str">
        <f t="shared" ref="E544:E607" si="36">IF(A544="successful", A544, "")</f>
        <v/>
      </c>
      <c r="F544" t="str">
        <f t="shared" si="33"/>
        <v/>
      </c>
      <c r="N544" t="str">
        <f t="shared" si="34"/>
        <v>failed</v>
      </c>
      <c r="O544">
        <f t="shared" si="35"/>
        <v>49</v>
      </c>
    </row>
    <row r="545" spans="1:15" x14ac:dyDescent="0.2">
      <c r="A545" s="5" t="s">
        <v>14</v>
      </c>
      <c r="B545">
        <v>180</v>
      </c>
      <c r="E545" t="str">
        <f t="shared" si="36"/>
        <v/>
      </c>
      <c r="F545" t="str">
        <f t="shared" si="33"/>
        <v/>
      </c>
      <c r="N545" t="str">
        <f t="shared" si="34"/>
        <v>failed</v>
      </c>
      <c r="O545">
        <f t="shared" si="35"/>
        <v>180</v>
      </c>
    </row>
    <row r="546" spans="1:15" x14ac:dyDescent="0.2">
      <c r="A546" s="5" t="s">
        <v>20</v>
      </c>
      <c r="B546">
        <v>84</v>
      </c>
      <c r="E546" t="str">
        <f t="shared" si="36"/>
        <v>successful</v>
      </c>
      <c r="F546">
        <f t="shared" si="33"/>
        <v>84</v>
      </c>
      <c r="N546" t="str">
        <f t="shared" si="34"/>
        <v/>
      </c>
      <c r="O546" t="str">
        <f t="shared" si="35"/>
        <v/>
      </c>
    </row>
    <row r="547" spans="1:15" x14ac:dyDescent="0.2">
      <c r="A547" s="5" t="s">
        <v>14</v>
      </c>
      <c r="B547">
        <v>2690</v>
      </c>
      <c r="E547" t="str">
        <f t="shared" si="36"/>
        <v/>
      </c>
      <c r="F547" t="str">
        <f t="shared" si="33"/>
        <v/>
      </c>
      <c r="N547" t="str">
        <f t="shared" si="34"/>
        <v>failed</v>
      </c>
      <c r="O547">
        <f t="shared" si="35"/>
        <v>2690</v>
      </c>
    </row>
    <row r="548" spans="1:15" x14ac:dyDescent="0.2">
      <c r="A548" s="5" t="s">
        <v>20</v>
      </c>
      <c r="B548">
        <v>88</v>
      </c>
      <c r="E548" t="str">
        <f t="shared" si="36"/>
        <v>successful</v>
      </c>
      <c r="F548">
        <f t="shared" si="33"/>
        <v>88</v>
      </c>
      <c r="N548" t="str">
        <f t="shared" si="34"/>
        <v/>
      </c>
      <c r="O548" t="str">
        <f t="shared" si="35"/>
        <v/>
      </c>
    </row>
    <row r="549" spans="1:15" x14ac:dyDescent="0.2">
      <c r="A549" s="5" t="s">
        <v>20</v>
      </c>
      <c r="B549">
        <v>156</v>
      </c>
      <c r="E549" t="str">
        <f t="shared" si="36"/>
        <v>successful</v>
      </c>
      <c r="F549">
        <f t="shared" si="33"/>
        <v>156</v>
      </c>
      <c r="N549" t="str">
        <f t="shared" si="34"/>
        <v/>
      </c>
      <c r="O549" t="str">
        <f t="shared" si="35"/>
        <v/>
      </c>
    </row>
    <row r="550" spans="1:15" x14ac:dyDescent="0.2">
      <c r="A550" s="5" t="s">
        <v>20</v>
      </c>
      <c r="B550">
        <v>2985</v>
      </c>
      <c r="E550" t="str">
        <f t="shared" si="36"/>
        <v>successful</v>
      </c>
      <c r="F550">
        <f t="shared" si="33"/>
        <v>2985</v>
      </c>
      <c r="N550" t="str">
        <f t="shared" si="34"/>
        <v/>
      </c>
      <c r="O550" t="str">
        <f t="shared" si="35"/>
        <v/>
      </c>
    </row>
    <row r="551" spans="1:15" x14ac:dyDescent="0.2">
      <c r="A551" s="5" t="s">
        <v>20</v>
      </c>
      <c r="B551">
        <v>762</v>
      </c>
      <c r="E551" t="str">
        <f t="shared" si="36"/>
        <v>successful</v>
      </c>
      <c r="F551">
        <f t="shared" si="33"/>
        <v>762</v>
      </c>
      <c r="N551" t="str">
        <f t="shared" si="34"/>
        <v/>
      </c>
      <c r="O551" t="str">
        <f t="shared" si="35"/>
        <v/>
      </c>
    </row>
    <row r="552" spans="1:15" x14ac:dyDescent="0.2">
      <c r="A552" s="5" t="s">
        <v>74</v>
      </c>
      <c r="B552">
        <v>1</v>
      </c>
      <c r="E552" t="str">
        <f t="shared" si="36"/>
        <v/>
      </c>
      <c r="F552" t="str">
        <f t="shared" si="33"/>
        <v/>
      </c>
      <c r="N552" t="str">
        <f t="shared" si="34"/>
        <v/>
      </c>
      <c r="O552" t="str">
        <f t="shared" si="35"/>
        <v/>
      </c>
    </row>
    <row r="553" spans="1:15" x14ac:dyDescent="0.2">
      <c r="A553" s="5" t="s">
        <v>14</v>
      </c>
      <c r="B553">
        <v>2779</v>
      </c>
      <c r="E553" t="str">
        <f t="shared" si="36"/>
        <v/>
      </c>
      <c r="F553" t="str">
        <f t="shared" si="33"/>
        <v/>
      </c>
      <c r="N553" t="str">
        <f t="shared" si="34"/>
        <v>failed</v>
      </c>
      <c r="O553">
        <f t="shared" si="35"/>
        <v>2779</v>
      </c>
    </row>
    <row r="554" spans="1:15" x14ac:dyDescent="0.2">
      <c r="A554" s="5" t="s">
        <v>14</v>
      </c>
      <c r="B554">
        <v>92</v>
      </c>
      <c r="E554" t="str">
        <f t="shared" si="36"/>
        <v/>
      </c>
      <c r="F554" t="str">
        <f t="shared" si="33"/>
        <v/>
      </c>
      <c r="N554" t="str">
        <f t="shared" si="34"/>
        <v>failed</v>
      </c>
      <c r="O554">
        <f t="shared" si="35"/>
        <v>92</v>
      </c>
    </row>
    <row r="555" spans="1:15" x14ac:dyDescent="0.2">
      <c r="A555" s="5" t="s">
        <v>14</v>
      </c>
      <c r="B555">
        <v>1028</v>
      </c>
      <c r="E555" t="str">
        <f t="shared" si="36"/>
        <v/>
      </c>
      <c r="F555" t="str">
        <f t="shared" si="33"/>
        <v/>
      </c>
      <c r="N555" t="str">
        <f t="shared" si="34"/>
        <v>failed</v>
      </c>
      <c r="O555">
        <f t="shared" si="35"/>
        <v>1028</v>
      </c>
    </row>
    <row r="556" spans="1:15" x14ac:dyDescent="0.2">
      <c r="A556" s="5" t="s">
        <v>20</v>
      </c>
      <c r="B556">
        <v>554</v>
      </c>
      <c r="E556" t="str">
        <f t="shared" si="36"/>
        <v>successful</v>
      </c>
      <c r="F556">
        <f t="shared" si="33"/>
        <v>554</v>
      </c>
      <c r="N556" t="str">
        <f t="shared" si="34"/>
        <v/>
      </c>
      <c r="O556" t="str">
        <f t="shared" si="35"/>
        <v/>
      </c>
    </row>
    <row r="557" spans="1:15" x14ac:dyDescent="0.2">
      <c r="A557" s="5" t="s">
        <v>20</v>
      </c>
      <c r="B557">
        <v>135</v>
      </c>
      <c r="E557" t="str">
        <f t="shared" si="36"/>
        <v>successful</v>
      </c>
      <c r="F557">
        <f t="shared" si="33"/>
        <v>135</v>
      </c>
      <c r="N557" t="str">
        <f t="shared" si="34"/>
        <v/>
      </c>
      <c r="O557" t="str">
        <f t="shared" si="35"/>
        <v/>
      </c>
    </row>
    <row r="558" spans="1:15" x14ac:dyDescent="0.2">
      <c r="A558" s="5" t="s">
        <v>20</v>
      </c>
      <c r="B558">
        <v>122</v>
      </c>
      <c r="E558" t="str">
        <f t="shared" si="36"/>
        <v>successful</v>
      </c>
      <c r="F558">
        <f t="shared" si="33"/>
        <v>122</v>
      </c>
      <c r="N558" t="str">
        <f t="shared" si="34"/>
        <v/>
      </c>
      <c r="O558" t="str">
        <f t="shared" si="35"/>
        <v/>
      </c>
    </row>
    <row r="559" spans="1:15" x14ac:dyDescent="0.2">
      <c r="A559" s="5" t="s">
        <v>20</v>
      </c>
      <c r="B559">
        <v>221</v>
      </c>
      <c r="E559" t="str">
        <f t="shared" si="36"/>
        <v>successful</v>
      </c>
      <c r="F559">
        <f t="shared" si="33"/>
        <v>221</v>
      </c>
      <c r="N559" t="str">
        <f t="shared" si="34"/>
        <v/>
      </c>
      <c r="O559" t="str">
        <f t="shared" si="35"/>
        <v/>
      </c>
    </row>
    <row r="560" spans="1:15" x14ac:dyDescent="0.2">
      <c r="A560" s="5" t="s">
        <v>20</v>
      </c>
      <c r="B560">
        <v>126</v>
      </c>
      <c r="E560" t="str">
        <f t="shared" si="36"/>
        <v>successful</v>
      </c>
      <c r="F560">
        <f t="shared" si="33"/>
        <v>126</v>
      </c>
      <c r="N560" t="str">
        <f t="shared" si="34"/>
        <v/>
      </c>
      <c r="O560" t="str">
        <f t="shared" si="35"/>
        <v/>
      </c>
    </row>
    <row r="561" spans="1:15" x14ac:dyDescent="0.2">
      <c r="A561" s="5" t="s">
        <v>20</v>
      </c>
      <c r="B561">
        <v>1022</v>
      </c>
      <c r="E561" t="str">
        <f t="shared" si="36"/>
        <v>successful</v>
      </c>
      <c r="F561">
        <f t="shared" si="33"/>
        <v>1022</v>
      </c>
      <c r="N561" t="str">
        <f t="shared" si="34"/>
        <v/>
      </c>
      <c r="O561" t="str">
        <f t="shared" si="35"/>
        <v/>
      </c>
    </row>
    <row r="562" spans="1:15" x14ac:dyDescent="0.2">
      <c r="A562" s="5" t="s">
        <v>20</v>
      </c>
      <c r="B562">
        <v>3177</v>
      </c>
      <c r="E562" t="str">
        <f t="shared" si="36"/>
        <v>successful</v>
      </c>
      <c r="F562">
        <f t="shared" si="33"/>
        <v>3177</v>
      </c>
      <c r="N562" t="str">
        <f t="shared" si="34"/>
        <v/>
      </c>
      <c r="O562" t="str">
        <f t="shared" si="35"/>
        <v/>
      </c>
    </row>
    <row r="563" spans="1:15" x14ac:dyDescent="0.2">
      <c r="A563" s="5" t="s">
        <v>20</v>
      </c>
      <c r="B563">
        <v>198</v>
      </c>
      <c r="E563" t="str">
        <f t="shared" si="36"/>
        <v>successful</v>
      </c>
      <c r="F563">
        <f t="shared" si="33"/>
        <v>198</v>
      </c>
      <c r="N563" t="str">
        <f t="shared" si="34"/>
        <v/>
      </c>
      <c r="O563" t="str">
        <f t="shared" si="35"/>
        <v/>
      </c>
    </row>
    <row r="564" spans="1:15" x14ac:dyDescent="0.2">
      <c r="A564" s="5" t="s">
        <v>14</v>
      </c>
      <c r="B564">
        <v>26</v>
      </c>
      <c r="E564" t="str">
        <f t="shared" si="36"/>
        <v/>
      </c>
      <c r="F564" t="str">
        <f t="shared" si="33"/>
        <v/>
      </c>
      <c r="N564" t="str">
        <f t="shared" si="34"/>
        <v>failed</v>
      </c>
      <c r="O564">
        <f t="shared" si="35"/>
        <v>26</v>
      </c>
    </row>
    <row r="565" spans="1:15" x14ac:dyDescent="0.2">
      <c r="A565" s="5" t="s">
        <v>20</v>
      </c>
      <c r="B565">
        <v>85</v>
      </c>
      <c r="E565" t="str">
        <f t="shared" si="36"/>
        <v>successful</v>
      </c>
      <c r="F565">
        <f t="shared" si="33"/>
        <v>85</v>
      </c>
      <c r="N565" t="str">
        <f t="shared" si="34"/>
        <v/>
      </c>
      <c r="O565" t="str">
        <f t="shared" si="35"/>
        <v/>
      </c>
    </row>
    <row r="566" spans="1:15" x14ac:dyDescent="0.2">
      <c r="A566" s="5" t="s">
        <v>14</v>
      </c>
      <c r="B566">
        <v>1790</v>
      </c>
      <c r="E566" t="str">
        <f t="shared" si="36"/>
        <v/>
      </c>
      <c r="F566" t="str">
        <f t="shared" si="33"/>
        <v/>
      </c>
      <c r="N566" t="str">
        <f t="shared" si="34"/>
        <v>failed</v>
      </c>
      <c r="O566">
        <f t="shared" si="35"/>
        <v>1790</v>
      </c>
    </row>
    <row r="567" spans="1:15" x14ac:dyDescent="0.2">
      <c r="A567" s="5" t="s">
        <v>20</v>
      </c>
      <c r="B567">
        <v>3596</v>
      </c>
      <c r="E567" t="str">
        <f t="shared" si="36"/>
        <v>successful</v>
      </c>
      <c r="F567">
        <f t="shared" si="33"/>
        <v>3596</v>
      </c>
      <c r="N567" t="str">
        <f t="shared" si="34"/>
        <v/>
      </c>
      <c r="O567" t="str">
        <f t="shared" si="35"/>
        <v/>
      </c>
    </row>
    <row r="568" spans="1:15" x14ac:dyDescent="0.2">
      <c r="A568" s="5" t="s">
        <v>14</v>
      </c>
      <c r="B568">
        <v>37</v>
      </c>
      <c r="E568" t="str">
        <f t="shared" si="36"/>
        <v/>
      </c>
      <c r="F568" t="str">
        <f t="shared" si="33"/>
        <v/>
      </c>
      <c r="N568" t="str">
        <f t="shared" si="34"/>
        <v>failed</v>
      </c>
      <c r="O568">
        <f t="shared" si="35"/>
        <v>37</v>
      </c>
    </row>
    <row r="569" spans="1:15" x14ac:dyDescent="0.2">
      <c r="A569" s="5" t="s">
        <v>20</v>
      </c>
      <c r="B569">
        <v>244</v>
      </c>
      <c r="E569" t="str">
        <f t="shared" si="36"/>
        <v>successful</v>
      </c>
      <c r="F569">
        <f t="shared" si="33"/>
        <v>244</v>
      </c>
      <c r="N569" t="str">
        <f t="shared" si="34"/>
        <v/>
      </c>
      <c r="O569" t="str">
        <f t="shared" si="35"/>
        <v/>
      </c>
    </row>
    <row r="570" spans="1:15" x14ac:dyDescent="0.2">
      <c r="A570" s="5" t="s">
        <v>20</v>
      </c>
      <c r="B570">
        <v>5180</v>
      </c>
      <c r="E570" t="str">
        <f t="shared" si="36"/>
        <v>successful</v>
      </c>
      <c r="F570">
        <f t="shared" si="33"/>
        <v>5180</v>
      </c>
      <c r="N570" t="str">
        <f t="shared" si="34"/>
        <v/>
      </c>
      <c r="O570" t="str">
        <f t="shared" si="35"/>
        <v/>
      </c>
    </row>
    <row r="571" spans="1:15" x14ac:dyDescent="0.2">
      <c r="A571" s="5" t="s">
        <v>20</v>
      </c>
      <c r="B571">
        <v>589</v>
      </c>
      <c r="E571" t="str">
        <f t="shared" si="36"/>
        <v>successful</v>
      </c>
      <c r="F571">
        <f t="shared" si="33"/>
        <v>589</v>
      </c>
      <c r="N571" t="str">
        <f t="shared" si="34"/>
        <v/>
      </c>
      <c r="O571" t="str">
        <f t="shared" si="35"/>
        <v/>
      </c>
    </row>
    <row r="572" spans="1:15" x14ac:dyDescent="0.2">
      <c r="A572" s="5" t="s">
        <v>20</v>
      </c>
      <c r="B572">
        <v>2725</v>
      </c>
      <c r="E572" t="str">
        <f t="shared" si="36"/>
        <v>successful</v>
      </c>
      <c r="F572">
        <f t="shared" si="33"/>
        <v>2725</v>
      </c>
      <c r="N572" t="str">
        <f t="shared" si="34"/>
        <v/>
      </c>
      <c r="O572" t="str">
        <f t="shared" si="35"/>
        <v/>
      </c>
    </row>
    <row r="573" spans="1:15" x14ac:dyDescent="0.2">
      <c r="A573" s="5" t="s">
        <v>14</v>
      </c>
      <c r="B573">
        <v>35</v>
      </c>
      <c r="E573" t="str">
        <f t="shared" si="36"/>
        <v/>
      </c>
      <c r="F573" t="str">
        <f t="shared" si="33"/>
        <v/>
      </c>
      <c r="N573" t="str">
        <f t="shared" si="34"/>
        <v>failed</v>
      </c>
      <c r="O573">
        <f t="shared" si="35"/>
        <v>35</v>
      </c>
    </row>
    <row r="574" spans="1:15" x14ac:dyDescent="0.2">
      <c r="A574" s="5" t="s">
        <v>74</v>
      </c>
      <c r="B574">
        <v>94</v>
      </c>
      <c r="E574" t="str">
        <f t="shared" si="36"/>
        <v/>
      </c>
      <c r="F574" t="str">
        <f t="shared" si="33"/>
        <v/>
      </c>
      <c r="N574" t="str">
        <f t="shared" si="34"/>
        <v/>
      </c>
      <c r="O574" t="str">
        <f t="shared" si="35"/>
        <v/>
      </c>
    </row>
    <row r="575" spans="1:15" x14ac:dyDescent="0.2">
      <c r="A575" s="5" t="s">
        <v>20</v>
      </c>
      <c r="B575">
        <v>300</v>
      </c>
      <c r="E575" t="str">
        <f t="shared" si="36"/>
        <v>successful</v>
      </c>
      <c r="F575">
        <f t="shared" si="33"/>
        <v>300</v>
      </c>
      <c r="N575" t="str">
        <f t="shared" si="34"/>
        <v/>
      </c>
      <c r="O575" t="str">
        <f t="shared" si="35"/>
        <v/>
      </c>
    </row>
    <row r="576" spans="1:15" x14ac:dyDescent="0.2">
      <c r="A576" s="5" t="s">
        <v>20</v>
      </c>
      <c r="B576">
        <v>144</v>
      </c>
      <c r="E576" t="str">
        <f t="shared" si="36"/>
        <v>successful</v>
      </c>
      <c r="F576">
        <f t="shared" si="33"/>
        <v>144</v>
      </c>
      <c r="N576" t="str">
        <f t="shared" si="34"/>
        <v/>
      </c>
      <c r="O576" t="str">
        <f t="shared" si="35"/>
        <v/>
      </c>
    </row>
    <row r="577" spans="1:15" x14ac:dyDescent="0.2">
      <c r="A577" s="5" t="s">
        <v>14</v>
      </c>
      <c r="B577">
        <v>558</v>
      </c>
      <c r="E577" t="str">
        <f t="shared" si="36"/>
        <v/>
      </c>
      <c r="F577" t="str">
        <f t="shared" si="33"/>
        <v/>
      </c>
      <c r="N577" t="str">
        <f t="shared" si="34"/>
        <v>failed</v>
      </c>
      <c r="O577">
        <f t="shared" si="35"/>
        <v>558</v>
      </c>
    </row>
    <row r="578" spans="1:15" x14ac:dyDescent="0.2">
      <c r="A578" s="5" t="s">
        <v>14</v>
      </c>
      <c r="B578">
        <v>64</v>
      </c>
      <c r="E578" t="str">
        <f t="shared" si="36"/>
        <v/>
      </c>
      <c r="F578" t="str">
        <f t="shared" si="33"/>
        <v/>
      </c>
      <c r="N578" t="str">
        <f t="shared" si="34"/>
        <v>failed</v>
      </c>
      <c r="O578">
        <f t="shared" si="35"/>
        <v>64</v>
      </c>
    </row>
    <row r="579" spans="1:15" x14ac:dyDescent="0.2">
      <c r="A579" s="5" t="s">
        <v>74</v>
      </c>
      <c r="B579">
        <v>37</v>
      </c>
      <c r="E579" t="str">
        <f t="shared" si="36"/>
        <v/>
      </c>
      <c r="F579" t="str">
        <f t="shared" ref="F579:F642" si="37">IF(A579="successful", B579, "")</f>
        <v/>
      </c>
      <c r="N579" t="str">
        <f t="shared" ref="N579:N642" si="38">IF(A579="failed", A579, "")</f>
        <v/>
      </c>
      <c r="O579" t="str">
        <f t="shared" ref="O579:O642" si="39">IF(A579="failed", B579, "")</f>
        <v/>
      </c>
    </row>
    <row r="580" spans="1:15" x14ac:dyDescent="0.2">
      <c r="A580" s="5" t="s">
        <v>14</v>
      </c>
      <c r="B580">
        <v>245</v>
      </c>
      <c r="E580" t="str">
        <f t="shared" si="36"/>
        <v/>
      </c>
      <c r="F580" t="str">
        <f t="shared" si="37"/>
        <v/>
      </c>
      <c r="N580" t="str">
        <f t="shared" si="38"/>
        <v>failed</v>
      </c>
      <c r="O580">
        <f t="shared" si="39"/>
        <v>245</v>
      </c>
    </row>
    <row r="581" spans="1:15" x14ac:dyDescent="0.2">
      <c r="A581" s="5" t="s">
        <v>20</v>
      </c>
      <c r="B581">
        <v>87</v>
      </c>
      <c r="E581" t="str">
        <f t="shared" si="36"/>
        <v>successful</v>
      </c>
      <c r="F581">
        <f t="shared" si="37"/>
        <v>87</v>
      </c>
      <c r="N581" t="str">
        <f t="shared" si="38"/>
        <v/>
      </c>
      <c r="O581" t="str">
        <f t="shared" si="39"/>
        <v/>
      </c>
    </row>
    <row r="582" spans="1:15" x14ac:dyDescent="0.2">
      <c r="A582" s="5" t="s">
        <v>20</v>
      </c>
      <c r="B582">
        <v>3116</v>
      </c>
      <c r="E582" t="str">
        <f t="shared" si="36"/>
        <v>successful</v>
      </c>
      <c r="F582">
        <f t="shared" si="37"/>
        <v>3116</v>
      </c>
      <c r="N582" t="str">
        <f t="shared" si="38"/>
        <v/>
      </c>
      <c r="O582" t="str">
        <f t="shared" si="39"/>
        <v/>
      </c>
    </row>
    <row r="583" spans="1:15" x14ac:dyDescent="0.2">
      <c r="A583" s="5" t="s">
        <v>14</v>
      </c>
      <c r="B583">
        <v>71</v>
      </c>
      <c r="E583" t="str">
        <f t="shared" si="36"/>
        <v/>
      </c>
      <c r="F583" t="str">
        <f t="shared" si="37"/>
        <v/>
      </c>
      <c r="N583" t="str">
        <f t="shared" si="38"/>
        <v>failed</v>
      </c>
      <c r="O583">
        <f t="shared" si="39"/>
        <v>71</v>
      </c>
    </row>
    <row r="584" spans="1:15" x14ac:dyDescent="0.2">
      <c r="A584" s="5" t="s">
        <v>14</v>
      </c>
      <c r="B584">
        <v>42</v>
      </c>
      <c r="E584" t="str">
        <f t="shared" si="36"/>
        <v/>
      </c>
      <c r="F584" t="str">
        <f t="shared" si="37"/>
        <v/>
      </c>
      <c r="N584" t="str">
        <f t="shared" si="38"/>
        <v>failed</v>
      </c>
      <c r="O584">
        <f t="shared" si="39"/>
        <v>42</v>
      </c>
    </row>
    <row r="585" spans="1:15" x14ac:dyDescent="0.2">
      <c r="A585" s="5" t="s">
        <v>20</v>
      </c>
      <c r="B585">
        <v>909</v>
      </c>
      <c r="E585" t="str">
        <f t="shared" si="36"/>
        <v>successful</v>
      </c>
      <c r="F585">
        <f t="shared" si="37"/>
        <v>909</v>
      </c>
      <c r="N585" t="str">
        <f t="shared" si="38"/>
        <v/>
      </c>
      <c r="O585" t="str">
        <f t="shared" si="39"/>
        <v/>
      </c>
    </row>
    <row r="586" spans="1:15" x14ac:dyDescent="0.2">
      <c r="A586" s="5" t="s">
        <v>20</v>
      </c>
      <c r="B586">
        <v>1613</v>
      </c>
      <c r="E586" t="str">
        <f t="shared" si="36"/>
        <v>successful</v>
      </c>
      <c r="F586">
        <f t="shared" si="37"/>
        <v>1613</v>
      </c>
      <c r="N586" t="str">
        <f t="shared" si="38"/>
        <v/>
      </c>
      <c r="O586" t="str">
        <f t="shared" si="39"/>
        <v/>
      </c>
    </row>
    <row r="587" spans="1:15" x14ac:dyDescent="0.2">
      <c r="A587" s="5" t="s">
        <v>20</v>
      </c>
      <c r="B587">
        <v>136</v>
      </c>
      <c r="E587" t="str">
        <f t="shared" si="36"/>
        <v>successful</v>
      </c>
      <c r="F587">
        <f t="shared" si="37"/>
        <v>136</v>
      </c>
      <c r="N587" t="str">
        <f t="shared" si="38"/>
        <v/>
      </c>
      <c r="O587" t="str">
        <f t="shared" si="39"/>
        <v/>
      </c>
    </row>
    <row r="588" spans="1:15" x14ac:dyDescent="0.2">
      <c r="A588" s="5" t="s">
        <v>20</v>
      </c>
      <c r="B588">
        <v>130</v>
      </c>
      <c r="E588" t="str">
        <f t="shared" si="36"/>
        <v>successful</v>
      </c>
      <c r="F588">
        <f t="shared" si="37"/>
        <v>130</v>
      </c>
      <c r="N588" t="str">
        <f t="shared" si="38"/>
        <v/>
      </c>
      <c r="O588" t="str">
        <f t="shared" si="39"/>
        <v/>
      </c>
    </row>
    <row r="589" spans="1:15" x14ac:dyDescent="0.2">
      <c r="A589" s="5" t="s">
        <v>14</v>
      </c>
      <c r="B589">
        <v>156</v>
      </c>
      <c r="E589" t="str">
        <f t="shared" si="36"/>
        <v/>
      </c>
      <c r="F589" t="str">
        <f t="shared" si="37"/>
        <v/>
      </c>
      <c r="N589" t="str">
        <f t="shared" si="38"/>
        <v>failed</v>
      </c>
      <c r="O589">
        <f t="shared" si="39"/>
        <v>156</v>
      </c>
    </row>
    <row r="590" spans="1:15" x14ac:dyDescent="0.2">
      <c r="A590" s="5" t="s">
        <v>14</v>
      </c>
      <c r="B590">
        <v>1368</v>
      </c>
      <c r="E590" t="str">
        <f t="shared" si="36"/>
        <v/>
      </c>
      <c r="F590" t="str">
        <f t="shared" si="37"/>
        <v/>
      </c>
      <c r="N590" t="str">
        <f t="shared" si="38"/>
        <v>failed</v>
      </c>
      <c r="O590">
        <f t="shared" si="39"/>
        <v>1368</v>
      </c>
    </row>
    <row r="591" spans="1:15" x14ac:dyDescent="0.2">
      <c r="A591" s="5" t="s">
        <v>14</v>
      </c>
      <c r="B591">
        <v>102</v>
      </c>
      <c r="E591" t="str">
        <f t="shared" si="36"/>
        <v/>
      </c>
      <c r="F591" t="str">
        <f t="shared" si="37"/>
        <v/>
      </c>
      <c r="N591" t="str">
        <f t="shared" si="38"/>
        <v>failed</v>
      </c>
      <c r="O591">
        <f t="shared" si="39"/>
        <v>102</v>
      </c>
    </row>
    <row r="592" spans="1:15" x14ac:dyDescent="0.2">
      <c r="A592" s="5" t="s">
        <v>14</v>
      </c>
      <c r="B592">
        <v>86</v>
      </c>
      <c r="E592" t="str">
        <f t="shared" si="36"/>
        <v/>
      </c>
      <c r="F592" t="str">
        <f t="shared" si="37"/>
        <v/>
      </c>
      <c r="N592" t="str">
        <f t="shared" si="38"/>
        <v>failed</v>
      </c>
      <c r="O592">
        <f t="shared" si="39"/>
        <v>86</v>
      </c>
    </row>
    <row r="593" spans="1:15" x14ac:dyDescent="0.2">
      <c r="A593" s="5" t="s">
        <v>20</v>
      </c>
      <c r="B593">
        <v>102</v>
      </c>
      <c r="E593" t="str">
        <f t="shared" si="36"/>
        <v>successful</v>
      </c>
      <c r="F593">
        <f t="shared" si="37"/>
        <v>102</v>
      </c>
      <c r="N593" t="str">
        <f t="shared" si="38"/>
        <v/>
      </c>
      <c r="O593" t="str">
        <f t="shared" si="39"/>
        <v/>
      </c>
    </row>
    <row r="594" spans="1:15" x14ac:dyDescent="0.2">
      <c r="A594" s="5" t="s">
        <v>14</v>
      </c>
      <c r="B594">
        <v>253</v>
      </c>
      <c r="E594" t="str">
        <f t="shared" si="36"/>
        <v/>
      </c>
      <c r="F594" t="str">
        <f t="shared" si="37"/>
        <v/>
      </c>
      <c r="N594" t="str">
        <f t="shared" si="38"/>
        <v>failed</v>
      </c>
      <c r="O594">
        <f t="shared" si="39"/>
        <v>253</v>
      </c>
    </row>
    <row r="595" spans="1:15" x14ac:dyDescent="0.2">
      <c r="A595" s="5" t="s">
        <v>20</v>
      </c>
      <c r="B595">
        <v>4006</v>
      </c>
      <c r="E595" t="str">
        <f t="shared" si="36"/>
        <v>successful</v>
      </c>
      <c r="F595">
        <f t="shared" si="37"/>
        <v>4006</v>
      </c>
      <c r="N595" t="str">
        <f t="shared" si="38"/>
        <v/>
      </c>
      <c r="O595" t="str">
        <f t="shared" si="39"/>
        <v/>
      </c>
    </row>
    <row r="596" spans="1:15" x14ac:dyDescent="0.2">
      <c r="A596" s="5" t="s">
        <v>14</v>
      </c>
      <c r="B596">
        <v>157</v>
      </c>
      <c r="E596" t="str">
        <f t="shared" si="36"/>
        <v/>
      </c>
      <c r="F596" t="str">
        <f t="shared" si="37"/>
        <v/>
      </c>
      <c r="N596" t="str">
        <f t="shared" si="38"/>
        <v>failed</v>
      </c>
      <c r="O596">
        <f t="shared" si="39"/>
        <v>157</v>
      </c>
    </row>
    <row r="597" spans="1:15" x14ac:dyDescent="0.2">
      <c r="A597" s="5" t="s">
        <v>20</v>
      </c>
      <c r="B597">
        <v>1629</v>
      </c>
      <c r="E597" t="str">
        <f t="shared" si="36"/>
        <v>successful</v>
      </c>
      <c r="F597">
        <f t="shared" si="37"/>
        <v>1629</v>
      </c>
      <c r="N597" t="str">
        <f t="shared" si="38"/>
        <v/>
      </c>
      <c r="O597" t="str">
        <f t="shared" si="39"/>
        <v/>
      </c>
    </row>
    <row r="598" spans="1:15" x14ac:dyDescent="0.2">
      <c r="A598" s="5" t="s">
        <v>14</v>
      </c>
      <c r="B598">
        <v>183</v>
      </c>
      <c r="E598" t="str">
        <f t="shared" si="36"/>
        <v/>
      </c>
      <c r="F598" t="str">
        <f t="shared" si="37"/>
        <v/>
      </c>
      <c r="N598" t="str">
        <f t="shared" si="38"/>
        <v>failed</v>
      </c>
      <c r="O598">
        <f t="shared" si="39"/>
        <v>183</v>
      </c>
    </row>
    <row r="599" spans="1:15" x14ac:dyDescent="0.2">
      <c r="A599" s="5" t="s">
        <v>20</v>
      </c>
      <c r="B599">
        <v>2188</v>
      </c>
      <c r="E599" t="str">
        <f t="shared" si="36"/>
        <v>successful</v>
      </c>
      <c r="F599">
        <f t="shared" si="37"/>
        <v>2188</v>
      </c>
      <c r="N599" t="str">
        <f t="shared" si="38"/>
        <v/>
      </c>
      <c r="O599" t="str">
        <f t="shared" si="39"/>
        <v/>
      </c>
    </row>
    <row r="600" spans="1:15" x14ac:dyDescent="0.2">
      <c r="A600" s="5" t="s">
        <v>20</v>
      </c>
      <c r="B600">
        <v>2409</v>
      </c>
      <c r="E600" t="str">
        <f t="shared" si="36"/>
        <v>successful</v>
      </c>
      <c r="F600">
        <f t="shared" si="37"/>
        <v>2409</v>
      </c>
      <c r="N600" t="str">
        <f t="shared" si="38"/>
        <v/>
      </c>
      <c r="O600" t="str">
        <f t="shared" si="39"/>
        <v/>
      </c>
    </row>
    <row r="601" spans="1:15" x14ac:dyDescent="0.2">
      <c r="A601" s="5" t="s">
        <v>14</v>
      </c>
      <c r="B601">
        <v>82</v>
      </c>
      <c r="E601" t="str">
        <f t="shared" si="36"/>
        <v/>
      </c>
      <c r="F601" t="str">
        <f t="shared" si="37"/>
        <v/>
      </c>
      <c r="N601" t="str">
        <f t="shared" si="38"/>
        <v>failed</v>
      </c>
      <c r="O601">
        <f t="shared" si="39"/>
        <v>82</v>
      </c>
    </row>
    <row r="602" spans="1:15" x14ac:dyDescent="0.2">
      <c r="A602" s="5" t="s">
        <v>14</v>
      </c>
      <c r="B602">
        <v>1</v>
      </c>
      <c r="E602" t="str">
        <f t="shared" si="36"/>
        <v/>
      </c>
      <c r="F602" t="str">
        <f t="shared" si="37"/>
        <v/>
      </c>
      <c r="N602" t="str">
        <f t="shared" si="38"/>
        <v>failed</v>
      </c>
      <c r="O602">
        <f t="shared" si="39"/>
        <v>1</v>
      </c>
    </row>
    <row r="603" spans="1:15" x14ac:dyDescent="0.2">
      <c r="A603" s="5" t="s">
        <v>20</v>
      </c>
      <c r="B603">
        <v>194</v>
      </c>
      <c r="E603" t="str">
        <f t="shared" si="36"/>
        <v>successful</v>
      </c>
      <c r="F603">
        <f t="shared" si="37"/>
        <v>194</v>
      </c>
      <c r="N603" t="str">
        <f t="shared" si="38"/>
        <v/>
      </c>
      <c r="O603" t="str">
        <f t="shared" si="39"/>
        <v/>
      </c>
    </row>
    <row r="604" spans="1:15" x14ac:dyDescent="0.2">
      <c r="A604" s="5" t="s">
        <v>20</v>
      </c>
      <c r="B604">
        <v>1140</v>
      </c>
      <c r="E604" t="str">
        <f t="shared" si="36"/>
        <v>successful</v>
      </c>
      <c r="F604">
        <f t="shared" si="37"/>
        <v>1140</v>
      </c>
      <c r="N604" t="str">
        <f t="shared" si="38"/>
        <v/>
      </c>
      <c r="O604" t="str">
        <f t="shared" si="39"/>
        <v/>
      </c>
    </row>
    <row r="605" spans="1:15" x14ac:dyDescent="0.2">
      <c r="A605" s="5" t="s">
        <v>20</v>
      </c>
      <c r="B605">
        <v>102</v>
      </c>
      <c r="E605" t="str">
        <f t="shared" si="36"/>
        <v>successful</v>
      </c>
      <c r="F605">
        <f t="shared" si="37"/>
        <v>102</v>
      </c>
      <c r="N605" t="str">
        <f t="shared" si="38"/>
        <v/>
      </c>
      <c r="O605" t="str">
        <f t="shared" si="39"/>
        <v/>
      </c>
    </row>
    <row r="606" spans="1:15" x14ac:dyDescent="0.2">
      <c r="A606" s="5" t="s">
        <v>20</v>
      </c>
      <c r="B606">
        <v>2857</v>
      </c>
      <c r="E606" t="str">
        <f t="shared" si="36"/>
        <v>successful</v>
      </c>
      <c r="F606">
        <f t="shared" si="37"/>
        <v>2857</v>
      </c>
      <c r="N606" t="str">
        <f t="shared" si="38"/>
        <v/>
      </c>
      <c r="O606" t="str">
        <f t="shared" si="39"/>
        <v/>
      </c>
    </row>
    <row r="607" spans="1:15" x14ac:dyDescent="0.2">
      <c r="A607" s="5" t="s">
        <v>20</v>
      </c>
      <c r="B607">
        <v>107</v>
      </c>
      <c r="E607" t="str">
        <f t="shared" si="36"/>
        <v>successful</v>
      </c>
      <c r="F607">
        <f t="shared" si="37"/>
        <v>107</v>
      </c>
      <c r="N607" t="str">
        <f t="shared" si="38"/>
        <v/>
      </c>
      <c r="O607" t="str">
        <f t="shared" si="39"/>
        <v/>
      </c>
    </row>
    <row r="608" spans="1:15" x14ac:dyDescent="0.2">
      <c r="A608" s="5" t="s">
        <v>20</v>
      </c>
      <c r="B608">
        <v>160</v>
      </c>
      <c r="E608" t="str">
        <f t="shared" ref="E608:E671" si="40">IF(A608="successful", A608, "")</f>
        <v>successful</v>
      </c>
      <c r="F608">
        <f t="shared" si="37"/>
        <v>160</v>
      </c>
      <c r="N608" t="str">
        <f t="shared" si="38"/>
        <v/>
      </c>
      <c r="O608" t="str">
        <f t="shared" si="39"/>
        <v/>
      </c>
    </row>
    <row r="609" spans="1:15" x14ac:dyDescent="0.2">
      <c r="A609" s="5" t="s">
        <v>20</v>
      </c>
      <c r="B609">
        <v>2230</v>
      </c>
      <c r="E609" t="str">
        <f t="shared" si="40"/>
        <v>successful</v>
      </c>
      <c r="F609">
        <f t="shared" si="37"/>
        <v>2230</v>
      </c>
      <c r="N609" t="str">
        <f t="shared" si="38"/>
        <v/>
      </c>
      <c r="O609" t="str">
        <f t="shared" si="39"/>
        <v/>
      </c>
    </row>
    <row r="610" spans="1:15" x14ac:dyDescent="0.2">
      <c r="A610" s="5" t="s">
        <v>20</v>
      </c>
      <c r="B610">
        <v>316</v>
      </c>
      <c r="E610" t="str">
        <f t="shared" si="40"/>
        <v>successful</v>
      </c>
      <c r="F610">
        <f t="shared" si="37"/>
        <v>316</v>
      </c>
      <c r="N610" t="str">
        <f t="shared" si="38"/>
        <v/>
      </c>
      <c r="O610" t="str">
        <f t="shared" si="39"/>
        <v/>
      </c>
    </row>
    <row r="611" spans="1:15" x14ac:dyDescent="0.2">
      <c r="A611" s="5" t="s">
        <v>20</v>
      </c>
      <c r="B611">
        <v>117</v>
      </c>
      <c r="E611" t="str">
        <f t="shared" si="40"/>
        <v>successful</v>
      </c>
      <c r="F611">
        <f t="shared" si="37"/>
        <v>117</v>
      </c>
      <c r="N611" t="str">
        <f t="shared" si="38"/>
        <v/>
      </c>
      <c r="O611" t="str">
        <f t="shared" si="39"/>
        <v/>
      </c>
    </row>
    <row r="612" spans="1:15" x14ac:dyDescent="0.2">
      <c r="A612" s="5" t="s">
        <v>20</v>
      </c>
      <c r="B612">
        <v>6406</v>
      </c>
      <c r="E612" t="str">
        <f t="shared" si="40"/>
        <v>successful</v>
      </c>
      <c r="F612">
        <f t="shared" si="37"/>
        <v>6406</v>
      </c>
      <c r="N612" t="str">
        <f t="shared" si="38"/>
        <v/>
      </c>
      <c r="O612" t="str">
        <f t="shared" si="39"/>
        <v/>
      </c>
    </row>
    <row r="613" spans="1:15" x14ac:dyDescent="0.2">
      <c r="A613" s="5" t="s">
        <v>74</v>
      </c>
      <c r="B613">
        <v>15</v>
      </c>
      <c r="E613" t="str">
        <f t="shared" si="40"/>
        <v/>
      </c>
      <c r="F613" t="str">
        <f t="shared" si="37"/>
        <v/>
      </c>
      <c r="N613" t="str">
        <f t="shared" si="38"/>
        <v/>
      </c>
      <c r="O613" t="str">
        <f t="shared" si="39"/>
        <v/>
      </c>
    </row>
    <row r="614" spans="1:15" x14ac:dyDescent="0.2">
      <c r="A614" s="5" t="s">
        <v>20</v>
      </c>
      <c r="B614">
        <v>192</v>
      </c>
      <c r="E614" t="str">
        <f t="shared" si="40"/>
        <v>successful</v>
      </c>
      <c r="F614">
        <f t="shared" si="37"/>
        <v>192</v>
      </c>
      <c r="N614" t="str">
        <f t="shared" si="38"/>
        <v/>
      </c>
      <c r="O614" t="str">
        <f t="shared" si="39"/>
        <v/>
      </c>
    </row>
    <row r="615" spans="1:15" x14ac:dyDescent="0.2">
      <c r="A615" s="5" t="s">
        <v>20</v>
      </c>
      <c r="B615">
        <v>26</v>
      </c>
      <c r="E615" t="str">
        <f t="shared" si="40"/>
        <v>successful</v>
      </c>
      <c r="F615">
        <f t="shared" si="37"/>
        <v>26</v>
      </c>
      <c r="N615" t="str">
        <f t="shared" si="38"/>
        <v/>
      </c>
      <c r="O615" t="str">
        <f t="shared" si="39"/>
        <v/>
      </c>
    </row>
    <row r="616" spans="1:15" x14ac:dyDescent="0.2">
      <c r="A616" s="5" t="s">
        <v>20</v>
      </c>
      <c r="B616">
        <v>723</v>
      </c>
      <c r="E616" t="str">
        <f t="shared" si="40"/>
        <v>successful</v>
      </c>
      <c r="F616">
        <f t="shared" si="37"/>
        <v>723</v>
      </c>
      <c r="N616" t="str">
        <f t="shared" si="38"/>
        <v/>
      </c>
      <c r="O616" t="str">
        <f t="shared" si="39"/>
        <v/>
      </c>
    </row>
    <row r="617" spans="1:15" x14ac:dyDescent="0.2">
      <c r="A617" s="5" t="s">
        <v>20</v>
      </c>
      <c r="B617">
        <v>170</v>
      </c>
      <c r="E617" t="str">
        <f t="shared" si="40"/>
        <v>successful</v>
      </c>
      <c r="F617">
        <f t="shared" si="37"/>
        <v>170</v>
      </c>
      <c r="N617" t="str">
        <f t="shared" si="38"/>
        <v/>
      </c>
      <c r="O617" t="str">
        <f t="shared" si="39"/>
        <v/>
      </c>
    </row>
    <row r="618" spans="1:15" x14ac:dyDescent="0.2">
      <c r="A618" s="5" t="s">
        <v>20</v>
      </c>
      <c r="B618">
        <v>238</v>
      </c>
      <c r="E618" t="str">
        <f t="shared" si="40"/>
        <v>successful</v>
      </c>
      <c r="F618">
        <f t="shared" si="37"/>
        <v>238</v>
      </c>
      <c r="N618" t="str">
        <f t="shared" si="38"/>
        <v/>
      </c>
      <c r="O618" t="str">
        <f t="shared" si="39"/>
        <v/>
      </c>
    </row>
    <row r="619" spans="1:15" x14ac:dyDescent="0.2">
      <c r="A619" s="5" t="s">
        <v>20</v>
      </c>
      <c r="B619">
        <v>55</v>
      </c>
      <c r="E619" t="str">
        <f t="shared" si="40"/>
        <v>successful</v>
      </c>
      <c r="F619">
        <f t="shared" si="37"/>
        <v>55</v>
      </c>
      <c r="N619" t="str">
        <f t="shared" si="38"/>
        <v/>
      </c>
      <c r="O619" t="str">
        <f t="shared" si="39"/>
        <v/>
      </c>
    </row>
    <row r="620" spans="1:15" x14ac:dyDescent="0.2">
      <c r="A620" s="5" t="s">
        <v>14</v>
      </c>
      <c r="B620">
        <v>1198</v>
      </c>
      <c r="E620" t="str">
        <f t="shared" si="40"/>
        <v/>
      </c>
      <c r="F620" t="str">
        <f t="shared" si="37"/>
        <v/>
      </c>
      <c r="N620" t="str">
        <f t="shared" si="38"/>
        <v>failed</v>
      </c>
      <c r="O620">
        <f t="shared" si="39"/>
        <v>1198</v>
      </c>
    </row>
    <row r="621" spans="1:15" x14ac:dyDescent="0.2">
      <c r="A621" s="5" t="s">
        <v>14</v>
      </c>
      <c r="B621">
        <v>648</v>
      </c>
      <c r="E621" t="str">
        <f t="shared" si="40"/>
        <v/>
      </c>
      <c r="F621" t="str">
        <f t="shared" si="37"/>
        <v/>
      </c>
      <c r="N621" t="str">
        <f t="shared" si="38"/>
        <v>failed</v>
      </c>
      <c r="O621">
        <f t="shared" si="39"/>
        <v>648</v>
      </c>
    </row>
    <row r="622" spans="1:15" x14ac:dyDescent="0.2">
      <c r="A622" s="5" t="s">
        <v>20</v>
      </c>
      <c r="B622">
        <v>128</v>
      </c>
      <c r="E622" t="str">
        <f t="shared" si="40"/>
        <v>successful</v>
      </c>
      <c r="F622">
        <f t="shared" si="37"/>
        <v>128</v>
      </c>
      <c r="N622" t="str">
        <f t="shared" si="38"/>
        <v/>
      </c>
      <c r="O622" t="str">
        <f t="shared" si="39"/>
        <v/>
      </c>
    </row>
    <row r="623" spans="1:15" x14ac:dyDescent="0.2">
      <c r="A623" s="5" t="s">
        <v>20</v>
      </c>
      <c r="B623">
        <v>2144</v>
      </c>
      <c r="E623" t="str">
        <f t="shared" si="40"/>
        <v>successful</v>
      </c>
      <c r="F623">
        <f t="shared" si="37"/>
        <v>2144</v>
      </c>
      <c r="N623" t="str">
        <f t="shared" si="38"/>
        <v/>
      </c>
      <c r="O623" t="str">
        <f t="shared" si="39"/>
        <v/>
      </c>
    </row>
    <row r="624" spans="1:15" x14ac:dyDescent="0.2">
      <c r="A624" s="5" t="s">
        <v>14</v>
      </c>
      <c r="B624">
        <v>64</v>
      </c>
      <c r="E624" t="str">
        <f t="shared" si="40"/>
        <v/>
      </c>
      <c r="F624" t="str">
        <f t="shared" si="37"/>
        <v/>
      </c>
      <c r="N624" t="str">
        <f t="shared" si="38"/>
        <v>failed</v>
      </c>
      <c r="O624">
        <f t="shared" si="39"/>
        <v>64</v>
      </c>
    </row>
    <row r="625" spans="1:15" x14ac:dyDescent="0.2">
      <c r="A625" s="5" t="s">
        <v>20</v>
      </c>
      <c r="B625">
        <v>2693</v>
      </c>
      <c r="E625" t="str">
        <f t="shared" si="40"/>
        <v>successful</v>
      </c>
      <c r="F625">
        <f t="shared" si="37"/>
        <v>2693</v>
      </c>
      <c r="N625" t="str">
        <f t="shared" si="38"/>
        <v/>
      </c>
      <c r="O625" t="str">
        <f t="shared" si="39"/>
        <v/>
      </c>
    </row>
    <row r="626" spans="1:15" x14ac:dyDescent="0.2">
      <c r="A626" s="5" t="s">
        <v>20</v>
      </c>
      <c r="B626">
        <v>432</v>
      </c>
      <c r="E626" t="str">
        <f t="shared" si="40"/>
        <v>successful</v>
      </c>
      <c r="F626">
        <f t="shared" si="37"/>
        <v>432</v>
      </c>
      <c r="N626" t="str">
        <f t="shared" si="38"/>
        <v/>
      </c>
      <c r="O626" t="str">
        <f t="shared" si="39"/>
        <v/>
      </c>
    </row>
    <row r="627" spans="1:15" x14ac:dyDescent="0.2">
      <c r="A627" s="5" t="s">
        <v>14</v>
      </c>
      <c r="B627">
        <v>62</v>
      </c>
      <c r="E627" t="str">
        <f t="shared" si="40"/>
        <v/>
      </c>
      <c r="F627" t="str">
        <f t="shared" si="37"/>
        <v/>
      </c>
      <c r="N627" t="str">
        <f t="shared" si="38"/>
        <v>failed</v>
      </c>
      <c r="O627">
        <f t="shared" si="39"/>
        <v>62</v>
      </c>
    </row>
    <row r="628" spans="1:15" x14ac:dyDescent="0.2">
      <c r="A628" s="5" t="s">
        <v>20</v>
      </c>
      <c r="B628">
        <v>189</v>
      </c>
      <c r="E628" t="str">
        <f t="shared" si="40"/>
        <v>successful</v>
      </c>
      <c r="F628">
        <f t="shared" si="37"/>
        <v>189</v>
      </c>
      <c r="N628" t="str">
        <f t="shared" si="38"/>
        <v/>
      </c>
      <c r="O628" t="str">
        <f t="shared" si="39"/>
        <v/>
      </c>
    </row>
    <row r="629" spans="1:15" x14ac:dyDescent="0.2">
      <c r="A629" s="5" t="s">
        <v>20</v>
      </c>
      <c r="B629">
        <v>154</v>
      </c>
      <c r="E629" t="str">
        <f t="shared" si="40"/>
        <v>successful</v>
      </c>
      <c r="F629">
        <f t="shared" si="37"/>
        <v>154</v>
      </c>
      <c r="N629" t="str">
        <f t="shared" si="38"/>
        <v/>
      </c>
      <c r="O629" t="str">
        <f t="shared" si="39"/>
        <v/>
      </c>
    </row>
    <row r="630" spans="1:15" x14ac:dyDescent="0.2">
      <c r="A630" s="5" t="s">
        <v>20</v>
      </c>
      <c r="B630">
        <v>96</v>
      </c>
      <c r="E630" t="str">
        <f t="shared" si="40"/>
        <v>successful</v>
      </c>
      <c r="F630">
        <f t="shared" si="37"/>
        <v>96</v>
      </c>
      <c r="N630" t="str">
        <f t="shared" si="38"/>
        <v/>
      </c>
      <c r="O630" t="str">
        <f t="shared" si="39"/>
        <v/>
      </c>
    </row>
    <row r="631" spans="1:15" x14ac:dyDescent="0.2">
      <c r="A631" s="5" t="s">
        <v>14</v>
      </c>
      <c r="B631">
        <v>750</v>
      </c>
      <c r="E631" t="str">
        <f t="shared" si="40"/>
        <v/>
      </c>
      <c r="F631" t="str">
        <f t="shared" si="37"/>
        <v/>
      </c>
      <c r="N631" t="str">
        <f t="shared" si="38"/>
        <v>failed</v>
      </c>
      <c r="O631">
        <f t="shared" si="39"/>
        <v>750</v>
      </c>
    </row>
    <row r="632" spans="1:15" x14ac:dyDescent="0.2">
      <c r="A632" s="5" t="s">
        <v>74</v>
      </c>
      <c r="B632">
        <v>87</v>
      </c>
      <c r="E632" t="str">
        <f t="shared" si="40"/>
        <v/>
      </c>
      <c r="F632" t="str">
        <f t="shared" si="37"/>
        <v/>
      </c>
      <c r="N632" t="str">
        <f t="shared" si="38"/>
        <v/>
      </c>
      <c r="O632" t="str">
        <f t="shared" si="39"/>
        <v/>
      </c>
    </row>
    <row r="633" spans="1:15" x14ac:dyDescent="0.2">
      <c r="A633" s="5" t="s">
        <v>20</v>
      </c>
      <c r="B633">
        <v>3063</v>
      </c>
      <c r="E633" t="str">
        <f t="shared" si="40"/>
        <v>successful</v>
      </c>
      <c r="F633">
        <f t="shared" si="37"/>
        <v>3063</v>
      </c>
      <c r="N633" t="str">
        <f t="shared" si="38"/>
        <v/>
      </c>
      <c r="O633" t="str">
        <f t="shared" si="39"/>
        <v/>
      </c>
    </row>
    <row r="634" spans="1:15" x14ac:dyDescent="0.2">
      <c r="A634" s="5" t="s">
        <v>47</v>
      </c>
      <c r="B634">
        <v>278</v>
      </c>
      <c r="E634" t="str">
        <f t="shared" si="40"/>
        <v/>
      </c>
      <c r="F634" t="str">
        <f t="shared" si="37"/>
        <v/>
      </c>
      <c r="N634" t="str">
        <f t="shared" si="38"/>
        <v/>
      </c>
      <c r="O634" t="str">
        <f t="shared" si="39"/>
        <v/>
      </c>
    </row>
    <row r="635" spans="1:15" x14ac:dyDescent="0.2">
      <c r="A635" s="5" t="s">
        <v>14</v>
      </c>
      <c r="B635">
        <v>105</v>
      </c>
      <c r="E635" t="str">
        <f t="shared" si="40"/>
        <v/>
      </c>
      <c r="F635" t="str">
        <f t="shared" si="37"/>
        <v/>
      </c>
      <c r="N635" t="str">
        <f t="shared" si="38"/>
        <v>failed</v>
      </c>
      <c r="O635">
        <f t="shared" si="39"/>
        <v>105</v>
      </c>
    </row>
    <row r="636" spans="1:15" x14ac:dyDescent="0.2">
      <c r="A636" s="5" t="s">
        <v>74</v>
      </c>
      <c r="B636">
        <v>1658</v>
      </c>
      <c r="E636" t="str">
        <f t="shared" si="40"/>
        <v/>
      </c>
      <c r="F636" t="str">
        <f t="shared" si="37"/>
        <v/>
      </c>
      <c r="N636" t="str">
        <f t="shared" si="38"/>
        <v/>
      </c>
      <c r="O636" t="str">
        <f t="shared" si="39"/>
        <v/>
      </c>
    </row>
    <row r="637" spans="1:15" x14ac:dyDescent="0.2">
      <c r="A637" s="5" t="s">
        <v>20</v>
      </c>
      <c r="B637">
        <v>2266</v>
      </c>
      <c r="E637" t="str">
        <f t="shared" si="40"/>
        <v>successful</v>
      </c>
      <c r="F637">
        <f t="shared" si="37"/>
        <v>2266</v>
      </c>
      <c r="N637" t="str">
        <f t="shared" si="38"/>
        <v/>
      </c>
      <c r="O637" t="str">
        <f t="shared" si="39"/>
        <v/>
      </c>
    </row>
    <row r="638" spans="1:15" x14ac:dyDescent="0.2">
      <c r="A638" s="5" t="s">
        <v>14</v>
      </c>
      <c r="B638">
        <v>2604</v>
      </c>
      <c r="E638" t="str">
        <f t="shared" si="40"/>
        <v/>
      </c>
      <c r="F638" t="str">
        <f t="shared" si="37"/>
        <v/>
      </c>
      <c r="N638" t="str">
        <f t="shared" si="38"/>
        <v>failed</v>
      </c>
      <c r="O638">
        <f t="shared" si="39"/>
        <v>2604</v>
      </c>
    </row>
    <row r="639" spans="1:15" x14ac:dyDescent="0.2">
      <c r="A639" s="5" t="s">
        <v>14</v>
      </c>
      <c r="B639">
        <v>65</v>
      </c>
      <c r="E639" t="str">
        <f t="shared" si="40"/>
        <v/>
      </c>
      <c r="F639" t="str">
        <f t="shared" si="37"/>
        <v/>
      </c>
      <c r="N639" t="str">
        <f t="shared" si="38"/>
        <v>failed</v>
      </c>
      <c r="O639">
        <f t="shared" si="39"/>
        <v>65</v>
      </c>
    </row>
    <row r="640" spans="1:15" x14ac:dyDescent="0.2">
      <c r="A640" s="5" t="s">
        <v>14</v>
      </c>
      <c r="B640">
        <v>94</v>
      </c>
      <c r="E640" t="str">
        <f t="shared" si="40"/>
        <v/>
      </c>
      <c r="F640" t="str">
        <f t="shared" si="37"/>
        <v/>
      </c>
      <c r="N640" t="str">
        <f t="shared" si="38"/>
        <v>failed</v>
      </c>
      <c r="O640">
        <f t="shared" si="39"/>
        <v>94</v>
      </c>
    </row>
    <row r="641" spans="1:15" x14ac:dyDescent="0.2">
      <c r="A641" s="5" t="s">
        <v>47</v>
      </c>
      <c r="B641">
        <v>45</v>
      </c>
      <c r="E641" t="str">
        <f t="shared" si="40"/>
        <v/>
      </c>
      <c r="F641" t="str">
        <f t="shared" si="37"/>
        <v/>
      </c>
      <c r="N641" t="str">
        <f t="shared" si="38"/>
        <v/>
      </c>
      <c r="O641" t="str">
        <f t="shared" si="39"/>
        <v/>
      </c>
    </row>
    <row r="642" spans="1:15" x14ac:dyDescent="0.2">
      <c r="A642" s="5" t="s">
        <v>14</v>
      </c>
      <c r="B642">
        <v>257</v>
      </c>
      <c r="E642" t="str">
        <f t="shared" si="40"/>
        <v/>
      </c>
      <c r="F642" t="str">
        <f t="shared" si="37"/>
        <v/>
      </c>
      <c r="N642" t="str">
        <f t="shared" si="38"/>
        <v>failed</v>
      </c>
      <c r="O642">
        <f t="shared" si="39"/>
        <v>257</v>
      </c>
    </row>
    <row r="643" spans="1:15" x14ac:dyDescent="0.2">
      <c r="A643" s="5" t="s">
        <v>20</v>
      </c>
      <c r="B643">
        <v>194</v>
      </c>
      <c r="E643" t="str">
        <f t="shared" si="40"/>
        <v>successful</v>
      </c>
      <c r="F643">
        <f t="shared" ref="F643:F706" si="41">IF(A643="successful", B643, "")</f>
        <v>194</v>
      </c>
      <c r="N643" t="str">
        <f t="shared" ref="N643:N706" si="42">IF(A643="failed", A643, "")</f>
        <v/>
      </c>
      <c r="O643" t="str">
        <f t="shared" ref="O643:O706" si="43">IF(A643="failed", B643, "")</f>
        <v/>
      </c>
    </row>
    <row r="644" spans="1:15" x14ac:dyDescent="0.2">
      <c r="A644" s="5" t="s">
        <v>20</v>
      </c>
      <c r="B644">
        <v>129</v>
      </c>
      <c r="E644" t="str">
        <f t="shared" si="40"/>
        <v>successful</v>
      </c>
      <c r="F644">
        <f t="shared" si="41"/>
        <v>129</v>
      </c>
      <c r="N644" t="str">
        <f t="shared" si="42"/>
        <v/>
      </c>
      <c r="O644" t="str">
        <f t="shared" si="43"/>
        <v/>
      </c>
    </row>
    <row r="645" spans="1:15" x14ac:dyDescent="0.2">
      <c r="A645" s="5" t="s">
        <v>20</v>
      </c>
      <c r="B645">
        <v>375</v>
      </c>
      <c r="E645" t="str">
        <f t="shared" si="40"/>
        <v>successful</v>
      </c>
      <c r="F645">
        <f t="shared" si="41"/>
        <v>375</v>
      </c>
      <c r="N645" t="str">
        <f t="shared" si="42"/>
        <v/>
      </c>
      <c r="O645" t="str">
        <f t="shared" si="43"/>
        <v/>
      </c>
    </row>
    <row r="646" spans="1:15" x14ac:dyDescent="0.2">
      <c r="A646" s="5" t="s">
        <v>14</v>
      </c>
      <c r="B646">
        <v>2928</v>
      </c>
      <c r="E646" t="str">
        <f t="shared" si="40"/>
        <v/>
      </c>
      <c r="F646" t="str">
        <f t="shared" si="41"/>
        <v/>
      </c>
      <c r="N646" t="str">
        <f t="shared" si="42"/>
        <v>failed</v>
      </c>
      <c r="O646">
        <f t="shared" si="43"/>
        <v>2928</v>
      </c>
    </row>
    <row r="647" spans="1:15" x14ac:dyDescent="0.2">
      <c r="A647" s="5" t="s">
        <v>14</v>
      </c>
      <c r="B647">
        <v>4697</v>
      </c>
      <c r="E647" t="str">
        <f t="shared" si="40"/>
        <v/>
      </c>
      <c r="F647" t="str">
        <f t="shared" si="41"/>
        <v/>
      </c>
      <c r="N647" t="str">
        <f t="shared" si="42"/>
        <v>failed</v>
      </c>
      <c r="O647">
        <f t="shared" si="43"/>
        <v>4697</v>
      </c>
    </row>
    <row r="648" spans="1:15" x14ac:dyDescent="0.2">
      <c r="A648" s="5" t="s">
        <v>14</v>
      </c>
      <c r="B648">
        <v>2915</v>
      </c>
      <c r="E648" t="str">
        <f t="shared" si="40"/>
        <v/>
      </c>
      <c r="F648" t="str">
        <f t="shared" si="41"/>
        <v/>
      </c>
      <c r="N648" t="str">
        <f t="shared" si="42"/>
        <v>failed</v>
      </c>
      <c r="O648">
        <f t="shared" si="43"/>
        <v>2915</v>
      </c>
    </row>
    <row r="649" spans="1:15" x14ac:dyDescent="0.2">
      <c r="A649" s="5" t="s">
        <v>14</v>
      </c>
      <c r="B649">
        <v>18</v>
      </c>
      <c r="E649" t="str">
        <f t="shared" si="40"/>
        <v/>
      </c>
      <c r="F649" t="str">
        <f t="shared" si="41"/>
        <v/>
      </c>
      <c r="N649" t="str">
        <f t="shared" si="42"/>
        <v>failed</v>
      </c>
      <c r="O649">
        <f t="shared" si="43"/>
        <v>18</v>
      </c>
    </row>
    <row r="650" spans="1:15" x14ac:dyDescent="0.2">
      <c r="A650" s="5" t="s">
        <v>74</v>
      </c>
      <c r="B650">
        <v>723</v>
      </c>
      <c r="E650" t="str">
        <f t="shared" si="40"/>
        <v/>
      </c>
      <c r="F650" t="str">
        <f t="shared" si="41"/>
        <v/>
      </c>
      <c r="N650" t="str">
        <f t="shared" si="42"/>
        <v/>
      </c>
      <c r="O650" t="str">
        <f t="shared" si="43"/>
        <v/>
      </c>
    </row>
    <row r="651" spans="1:15" x14ac:dyDescent="0.2">
      <c r="A651" s="5" t="s">
        <v>14</v>
      </c>
      <c r="B651">
        <v>602</v>
      </c>
      <c r="E651" t="str">
        <f t="shared" si="40"/>
        <v/>
      </c>
      <c r="F651" t="str">
        <f t="shared" si="41"/>
        <v/>
      </c>
      <c r="N651" t="str">
        <f t="shared" si="42"/>
        <v>failed</v>
      </c>
      <c r="O651">
        <f t="shared" si="43"/>
        <v>602</v>
      </c>
    </row>
    <row r="652" spans="1:15" x14ac:dyDescent="0.2">
      <c r="A652" s="5" t="s">
        <v>14</v>
      </c>
      <c r="B652">
        <v>1</v>
      </c>
      <c r="E652" t="str">
        <f t="shared" si="40"/>
        <v/>
      </c>
      <c r="F652" t="str">
        <f t="shared" si="41"/>
        <v/>
      </c>
      <c r="N652" t="str">
        <f t="shared" si="42"/>
        <v>failed</v>
      </c>
      <c r="O652">
        <f t="shared" si="43"/>
        <v>1</v>
      </c>
    </row>
    <row r="653" spans="1:15" x14ac:dyDescent="0.2">
      <c r="A653" s="5" t="s">
        <v>14</v>
      </c>
      <c r="B653">
        <v>3868</v>
      </c>
      <c r="E653" t="str">
        <f t="shared" si="40"/>
        <v/>
      </c>
      <c r="F653" t="str">
        <f t="shared" si="41"/>
        <v/>
      </c>
      <c r="N653" t="str">
        <f t="shared" si="42"/>
        <v>failed</v>
      </c>
      <c r="O653">
        <f t="shared" si="43"/>
        <v>3868</v>
      </c>
    </row>
    <row r="654" spans="1:15" x14ac:dyDescent="0.2">
      <c r="A654" s="5" t="s">
        <v>20</v>
      </c>
      <c r="B654">
        <v>409</v>
      </c>
      <c r="E654" t="str">
        <f t="shared" si="40"/>
        <v>successful</v>
      </c>
      <c r="F654">
        <f t="shared" si="41"/>
        <v>409</v>
      </c>
      <c r="N654" t="str">
        <f t="shared" si="42"/>
        <v/>
      </c>
      <c r="O654" t="str">
        <f t="shared" si="43"/>
        <v/>
      </c>
    </row>
    <row r="655" spans="1:15" x14ac:dyDescent="0.2">
      <c r="A655" s="5" t="s">
        <v>20</v>
      </c>
      <c r="B655">
        <v>234</v>
      </c>
      <c r="E655" t="str">
        <f t="shared" si="40"/>
        <v>successful</v>
      </c>
      <c r="F655">
        <f t="shared" si="41"/>
        <v>234</v>
      </c>
      <c r="N655" t="str">
        <f t="shared" si="42"/>
        <v/>
      </c>
      <c r="O655" t="str">
        <f t="shared" si="43"/>
        <v/>
      </c>
    </row>
    <row r="656" spans="1:15" x14ac:dyDescent="0.2">
      <c r="A656" s="5" t="s">
        <v>20</v>
      </c>
      <c r="B656">
        <v>3016</v>
      </c>
      <c r="E656" t="str">
        <f t="shared" si="40"/>
        <v>successful</v>
      </c>
      <c r="F656">
        <f t="shared" si="41"/>
        <v>3016</v>
      </c>
      <c r="N656" t="str">
        <f t="shared" si="42"/>
        <v/>
      </c>
      <c r="O656" t="str">
        <f t="shared" si="43"/>
        <v/>
      </c>
    </row>
    <row r="657" spans="1:15" x14ac:dyDescent="0.2">
      <c r="A657" s="5" t="s">
        <v>20</v>
      </c>
      <c r="B657">
        <v>264</v>
      </c>
      <c r="E657" t="str">
        <f t="shared" si="40"/>
        <v>successful</v>
      </c>
      <c r="F657">
        <f t="shared" si="41"/>
        <v>264</v>
      </c>
      <c r="N657" t="str">
        <f t="shared" si="42"/>
        <v/>
      </c>
      <c r="O657" t="str">
        <f t="shared" si="43"/>
        <v/>
      </c>
    </row>
    <row r="658" spans="1:15" x14ac:dyDescent="0.2">
      <c r="A658" s="5" t="s">
        <v>14</v>
      </c>
      <c r="B658">
        <v>504</v>
      </c>
      <c r="E658" t="str">
        <f t="shared" si="40"/>
        <v/>
      </c>
      <c r="F658" t="str">
        <f t="shared" si="41"/>
        <v/>
      </c>
      <c r="N658" t="str">
        <f t="shared" si="42"/>
        <v>failed</v>
      </c>
      <c r="O658">
        <f t="shared" si="43"/>
        <v>504</v>
      </c>
    </row>
    <row r="659" spans="1:15" x14ac:dyDescent="0.2">
      <c r="A659" s="5" t="s">
        <v>14</v>
      </c>
      <c r="B659">
        <v>14</v>
      </c>
      <c r="E659" t="str">
        <f t="shared" si="40"/>
        <v/>
      </c>
      <c r="F659" t="str">
        <f t="shared" si="41"/>
        <v/>
      </c>
      <c r="N659" t="str">
        <f t="shared" si="42"/>
        <v>failed</v>
      </c>
      <c r="O659">
        <f t="shared" si="43"/>
        <v>14</v>
      </c>
    </row>
    <row r="660" spans="1:15" x14ac:dyDescent="0.2">
      <c r="A660" s="5" t="s">
        <v>74</v>
      </c>
      <c r="B660">
        <v>390</v>
      </c>
      <c r="E660" t="str">
        <f t="shared" si="40"/>
        <v/>
      </c>
      <c r="F660" t="str">
        <f t="shared" si="41"/>
        <v/>
      </c>
      <c r="N660" t="str">
        <f t="shared" si="42"/>
        <v/>
      </c>
      <c r="O660" t="str">
        <f t="shared" si="43"/>
        <v/>
      </c>
    </row>
    <row r="661" spans="1:15" x14ac:dyDescent="0.2">
      <c r="A661" s="5" t="s">
        <v>14</v>
      </c>
      <c r="B661">
        <v>750</v>
      </c>
      <c r="E661" t="str">
        <f t="shared" si="40"/>
        <v/>
      </c>
      <c r="F661" t="str">
        <f t="shared" si="41"/>
        <v/>
      </c>
      <c r="N661" t="str">
        <f t="shared" si="42"/>
        <v>failed</v>
      </c>
      <c r="O661">
        <f t="shared" si="43"/>
        <v>750</v>
      </c>
    </row>
    <row r="662" spans="1:15" x14ac:dyDescent="0.2">
      <c r="A662" s="5" t="s">
        <v>14</v>
      </c>
      <c r="B662">
        <v>77</v>
      </c>
      <c r="E662" t="str">
        <f t="shared" si="40"/>
        <v/>
      </c>
      <c r="F662" t="str">
        <f t="shared" si="41"/>
        <v/>
      </c>
      <c r="N662" t="str">
        <f t="shared" si="42"/>
        <v>failed</v>
      </c>
      <c r="O662">
        <f t="shared" si="43"/>
        <v>77</v>
      </c>
    </row>
    <row r="663" spans="1:15" x14ac:dyDescent="0.2">
      <c r="A663" s="5" t="s">
        <v>14</v>
      </c>
      <c r="B663">
        <v>752</v>
      </c>
      <c r="E663" t="str">
        <f t="shared" si="40"/>
        <v/>
      </c>
      <c r="F663" t="str">
        <f t="shared" si="41"/>
        <v/>
      </c>
      <c r="N663" t="str">
        <f t="shared" si="42"/>
        <v>failed</v>
      </c>
      <c r="O663">
        <f t="shared" si="43"/>
        <v>752</v>
      </c>
    </row>
    <row r="664" spans="1:15" x14ac:dyDescent="0.2">
      <c r="A664" s="5" t="s">
        <v>14</v>
      </c>
      <c r="B664">
        <v>131</v>
      </c>
      <c r="E664" t="str">
        <f t="shared" si="40"/>
        <v/>
      </c>
      <c r="F664" t="str">
        <f t="shared" si="41"/>
        <v/>
      </c>
      <c r="N664" t="str">
        <f t="shared" si="42"/>
        <v>failed</v>
      </c>
      <c r="O664">
        <f t="shared" si="43"/>
        <v>131</v>
      </c>
    </row>
    <row r="665" spans="1:15" x14ac:dyDescent="0.2">
      <c r="A665" s="5" t="s">
        <v>14</v>
      </c>
      <c r="B665">
        <v>87</v>
      </c>
      <c r="E665" t="str">
        <f t="shared" si="40"/>
        <v/>
      </c>
      <c r="F665" t="str">
        <f t="shared" si="41"/>
        <v/>
      </c>
      <c r="N665" t="str">
        <f t="shared" si="42"/>
        <v>failed</v>
      </c>
      <c r="O665">
        <f t="shared" si="43"/>
        <v>87</v>
      </c>
    </row>
    <row r="666" spans="1:15" x14ac:dyDescent="0.2">
      <c r="A666" s="5" t="s">
        <v>14</v>
      </c>
      <c r="B666">
        <v>1063</v>
      </c>
      <c r="E666" t="str">
        <f t="shared" si="40"/>
        <v/>
      </c>
      <c r="F666" t="str">
        <f t="shared" si="41"/>
        <v/>
      </c>
      <c r="N666" t="str">
        <f t="shared" si="42"/>
        <v>failed</v>
      </c>
      <c r="O666">
        <f t="shared" si="43"/>
        <v>1063</v>
      </c>
    </row>
    <row r="667" spans="1:15" x14ac:dyDescent="0.2">
      <c r="A667" s="5" t="s">
        <v>20</v>
      </c>
      <c r="B667">
        <v>272</v>
      </c>
      <c r="E667" t="str">
        <f t="shared" si="40"/>
        <v>successful</v>
      </c>
      <c r="F667">
        <f t="shared" si="41"/>
        <v>272</v>
      </c>
      <c r="N667" t="str">
        <f t="shared" si="42"/>
        <v/>
      </c>
      <c r="O667" t="str">
        <f t="shared" si="43"/>
        <v/>
      </c>
    </row>
    <row r="668" spans="1:15" x14ac:dyDescent="0.2">
      <c r="A668" s="5" t="s">
        <v>74</v>
      </c>
      <c r="B668">
        <v>25</v>
      </c>
      <c r="E668" t="str">
        <f t="shared" si="40"/>
        <v/>
      </c>
      <c r="F668" t="str">
        <f t="shared" si="41"/>
        <v/>
      </c>
      <c r="N668" t="str">
        <f t="shared" si="42"/>
        <v/>
      </c>
      <c r="O668" t="str">
        <f t="shared" si="43"/>
        <v/>
      </c>
    </row>
    <row r="669" spans="1:15" x14ac:dyDescent="0.2">
      <c r="A669" s="5" t="s">
        <v>20</v>
      </c>
      <c r="B669">
        <v>419</v>
      </c>
      <c r="E669" t="str">
        <f t="shared" si="40"/>
        <v>successful</v>
      </c>
      <c r="F669">
        <f t="shared" si="41"/>
        <v>419</v>
      </c>
      <c r="N669" t="str">
        <f t="shared" si="42"/>
        <v/>
      </c>
      <c r="O669" t="str">
        <f t="shared" si="43"/>
        <v/>
      </c>
    </row>
    <row r="670" spans="1:15" x14ac:dyDescent="0.2">
      <c r="A670" s="5" t="s">
        <v>14</v>
      </c>
      <c r="B670">
        <v>76</v>
      </c>
      <c r="E670" t="str">
        <f t="shared" si="40"/>
        <v/>
      </c>
      <c r="F670" t="str">
        <f t="shared" si="41"/>
        <v/>
      </c>
      <c r="N670" t="str">
        <f t="shared" si="42"/>
        <v>failed</v>
      </c>
      <c r="O670">
        <f t="shared" si="43"/>
        <v>76</v>
      </c>
    </row>
    <row r="671" spans="1:15" x14ac:dyDescent="0.2">
      <c r="A671" s="5" t="s">
        <v>20</v>
      </c>
      <c r="B671">
        <v>1621</v>
      </c>
      <c r="E671" t="str">
        <f t="shared" si="40"/>
        <v>successful</v>
      </c>
      <c r="F671">
        <f t="shared" si="41"/>
        <v>1621</v>
      </c>
      <c r="N671" t="str">
        <f t="shared" si="42"/>
        <v/>
      </c>
      <c r="O671" t="str">
        <f t="shared" si="43"/>
        <v/>
      </c>
    </row>
    <row r="672" spans="1:15" x14ac:dyDescent="0.2">
      <c r="A672" s="5" t="s">
        <v>20</v>
      </c>
      <c r="B672">
        <v>1101</v>
      </c>
      <c r="E672" t="str">
        <f t="shared" ref="E672:E735" si="44">IF(A672="successful", A672, "")</f>
        <v>successful</v>
      </c>
      <c r="F672">
        <f t="shared" si="41"/>
        <v>1101</v>
      </c>
      <c r="N672" t="str">
        <f t="shared" si="42"/>
        <v/>
      </c>
      <c r="O672" t="str">
        <f t="shared" si="43"/>
        <v/>
      </c>
    </row>
    <row r="673" spans="1:15" x14ac:dyDescent="0.2">
      <c r="A673" s="5" t="s">
        <v>20</v>
      </c>
      <c r="B673">
        <v>1073</v>
      </c>
      <c r="E673" t="str">
        <f t="shared" si="44"/>
        <v>successful</v>
      </c>
      <c r="F673">
        <f t="shared" si="41"/>
        <v>1073</v>
      </c>
      <c r="N673" t="str">
        <f t="shared" si="42"/>
        <v/>
      </c>
      <c r="O673" t="str">
        <f t="shared" si="43"/>
        <v/>
      </c>
    </row>
    <row r="674" spans="1:15" x14ac:dyDescent="0.2">
      <c r="A674" s="5" t="s">
        <v>14</v>
      </c>
      <c r="B674">
        <v>4428</v>
      </c>
      <c r="E674" t="str">
        <f t="shared" si="44"/>
        <v/>
      </c>
      <c r="F674" t="str">
        <f t="shared" si="41"/>
        <v/>
      </c>
      <c r="N674" t="str">
        <f t="shared" si="42"/>
        <v>failed</v>
      </c>
      <c r="O674">
        <f t="shared" si="43"/>
        <v>4428</v>
      </c>
    </row>
    <row r="675" spans="1:15" x14ac:dyDescent="0.2">
      <c r="A675" s="5" t="s">
        <v>14</v>
      </c>
      <c r="B675">
        <v>58</v>
      </c>
      <c r="E675" t="str">
        <f t="shared" si="44"/>
        <v/>
      </c>
      <c r="F675" t="str">
        <f t="shared" si="41"/>
        <v/>
      </c>
      <c r="N675" t="str">
        <f t="shared" si="42"/>
        <v>failed</v>
      </c>
      <c r="O675">
        <f t="shared" si="43"/>
        <v>58</v>
      </c>
    </row>
    <row r="676" spans="1:15" x14ac:dyDescent="0.2">
      <c r="A676" s="5" t="s">
        <v>74</v>
      </c>
      <c r="B676">
        <v>1218</v>
      </c>
      <c r="E676" t="str">
        <f t="shared" si="44"/>
        <v/>
      </c>
      <c r="F676" t="str">
        <f t="shared" si="41"/>
        <v/>
      </c>
      <c r="N676" t="str">
        <f t="shared" si="42"/>
        <v/>
      </c>
      <c r="O676" t="str">
        <f t="shared" si="43"/>
        <v/>
      </c>
    </row>
    <row r="677" spans="1:15" x14ac:dyDescent="0.2">
      <c r="A677" s="5" t="s">
        <v>20</v>
      </c>
      <c r="B677">
        <v>331</v>
      </c>
      <c r="E677" t="str">
        <f t="shared" si="44"/>
        <v>successful</v>
      </c>
      <c r="F677">
        <f t="shared" si="41"/>
        <v>331</v>
      </c>
      <c r="N677" t="str">
        <f t="shared" si="42"/>
        <v/>
      </c>
      <c r="O677" t="str">
        <f t="shared" si="43"/>
        <v/>
      </c>
    </row>
    <row r="678" spans="1:15" x14ac:dyDescent="0.2">
      <c r="A678" s="5" t="s">
        <v>20</v>
      </c>
      <c r="B678">
        <v>1170</v>
      </c>
      <c r="E678" t="str">
        <f t="shared" si="44"/>
        <v>successful</v>
      </c>
      <c r="F678">
        <f t="shared" si="41"/>
        <v>1170</v>
      </c>
      <c r="N678" t="str">
        <f t="shared" si="42"/>
        <v/>
      </c>
      <c r="O678" t="str">
        <f t="shared" si="43"/>
        <v/>
      </c>
    </row>
    <row r="679" spans="1:15" x14ac:dyDescent="0.2">
      <c r="A679" s="5" t="s">
        <v>14</v>
      </c>
      <c r="B679">
        <v>111</v>
      </c>
      <c r="E679" t="str">
        <f t="shared" si="44"/>
        <v/>
      </c>
      <c r="F679" t="str">
        <f t="shared" si="41"/>
        <v/>
      </c>
      <c r="N679" t="str">
        <f t="shared" si="42"/>
        <v>failed</v>
      </c>
      <c r="O679">
        <f t="shared" si="43"/>
        <v>111</v>
      </c>
    </row>
    <row r="680" spans="1:15" x14ac:dyDescent="0.2">
      <c r="A680" s="5" t="s">
        <v>74</v>
      </c>
      <c r="B680">
        <v>215</v>
      </c>
      <c r="E680" t="str">
        <f t="shared" si="44"/>
        <v/>
      </c>
      <c r="F680" t="str">
        <f t="shared" si="41"/>
        <v/>
      </c>
      <c r="N680" t="str">
        <f t="shared" si="42"/>
        <v/>
      </c>
      <c r="O680" t="str">
        <f t="shared" si="43"/>
        <v/>
      </c>
    </row>
    <row r="681" spans="1:15" x14ac:dyDescent="0.2">
      <c r="A681" s="5" t="s">
        <v>20</v>
      </c>
      <c r="B681">
        <v>363</v>
      </c>
      <c r="E681" t="str">
        <f t="shared" si="44"/>
        <v>successful</v>
      </c>
      <c r="F681">
        <f t="shared" si="41"/>
        <v>363</v>
      </c>
      <c r="N681" t="str">
        <f t="shared" si="42"/>
        <v/>
      </c>
      <c r="O681" t="str">
        <f t="shared" si="43"/>
        <v/>
      </c>
    </row>
    <row r="682" spans="1:15" x14ac:dyDescent="0.2">
      <c r="A682" s="5" t="s">
        <v>14</v>
      </c>
      <c r="B682">
        <v>2955</v>
      </c>
      <c r="E682" t="str">
        <f t="shared" si="44"/>
        <v/>
      </c>
      <c r="F682" t="str">
        <f t="shared" si="41"/>
        <v/>
      </c>
      <c r="N682" t="str">
        <f t="shared" si="42"/>
        <v>failed</v>
      </c>
      <c r="O682">
        <f t="shared" si="43"/>
        <v>2955</v>
      </c>
    </row>
    <row r="683" spans="1:15" x14ac:dyDescent="0.2">
      <c r="A683" s="5" t="s">
        <v>14</v>
      </c>
      <c r="B683">
        <v>1657</v>
      </c>
      <c r="E683" t="str">
        <f t="shared" si="44"/>
        <v/>
      </c>
      <c r="F683" t="str">
        <f t="shared" si="41"/>
        <v/>
      </c>
      <c r="N683" t="str">
        <f t="shared" si="42"/>
        <v>failed</v>
      </c>
      <c r="O683">
        <f t="shared" si="43"/>
        <v>1657</v>
      </c>
    </row>
    <row r="684" spans="1:15" x14ac:dyDescent="0.2">
      <c r="A684" s="5" t="s">
        <v>20</v>
      </c>
      <c r="B684">
        <v>103</v>
      </c>
      <c r="E684" t="str">
        <f t="shared" si="44"/>
        <v>successful</v>
      </c>
      <c r="F684">
        <f t="shared" si="41"/>
        <v>103</v>
      </c>
      <c r="N684" t="str">
        <f t="shared" si="42"/>
        <v/>
      </c>
      <c r="O684" t="str">
        <f t="shared" si="43"/>
        <v/>
      </c>
    </row>
    <row r="685" spans="1:15" x14ac:dyDescent="0.2">
      <c r="A685" s="5" t="s">
        <v>20</v>
      </c>
      <c r="B685">
        <v>147</v>
      </c>
      <c r="E685" t="str">
        <f t="shared" si="44"/>
        <v>successful</v>
      </c>
      <c r="F685">
        <f t="shared" si="41"/>
        <v>147</v>
      </c>
      <c r="N685" t="str">
        <f t="shared" si="42"/>
        <v/>
      </c>
      <c r="O685" t="str">
        <f t="shared" si="43"/>
        <v/>
      </c>
    </row>
    <row r="686" spans="1:15" x14ac:dyDescent="0.2">
      <c r="A686" s="5" t="s">
        <v>20</v>
      </c>
      <c r="B686">
        <v>110</v>
      </c>
      <c r="E686" t="str">
        <f t="shared" si="44"/>
        <v>successful</v>
      </c>
      <c r="F686">
        <f t="shared" si="41"/>
        <v>110</v>
      </c>
      <c r="N686" t="str">
        <f t="shared" si="42"/>
        <v/>
      </c>
      <c r="O686" t="str">
        <f t="shared" si="43"/>
        <v/>
      </c>
    </row>
    <row r="687" spans="1:15" x14ac:dyDescent="0.2">
      <c r="A687" s="5" t="s">
        <v>14</v>
      </c>
      <c r="B687">
        <v>926</v>
      </c>
      <c r="E687" t="str">
        <f t="shared" si="44"/>
        <v/>
      </c>
      <c r="F687" t="str">
        <f t="shared" si="41"/>
        <v/>
      </c>
      <c r="N687" t="str">
        <f t="shared" si="42"/>
        <v>failed</v>
      </c>
      <c r="O687">
        <f t="shared" si="43"/>
        <v>926</v>
      </c>
    </row>
    <row r="688" spans="1:15" x14ac:dyDescent="0.2">
      <c r="A688" s="5" t="s">
        <v>20</v>
      </c>
      <c r="B688">
        <v>134</v>
      </c>
      <c r="E688" t="str">
        <f t="shared" si="44"/>
        <v>successful</v>
      </c>
      <c r="F688">
        <f t="shared" si="41"/>
        <v>134</v>
      </c>
      <c r="N688" t="str">
        <f t="shared" si="42"/>
        <v/>
      </c>
      <c r="O688" t="str">
        <f t="shared" si="43"/>
        <v/>
      </c>
    </row>
    <row r="689" spans="1:15" x14ac:dyDescent="0.2">
      <c r="A689" s="5" t="s">
        <v>20</v>
      </c>
      <c r="B689">
        <v>269</v>
      </c>
      <c r="E689" t="str">
        <f t="shared" si="44"/>
        <v>successful</v>
      </c>
      <c r="F689">
        <f t="shared" si="41"/>
        <v>269</v>
      </c>
      <c r="N689" t="str">
        <f t="shared" si="42"/>
        <v/>
      </c>
      <c r="O689" t="str">
        <f t="shared" si="43"/>
        <v/>
      </c>
    </row>
    <row r="690" spans="1:15" x14ac:dyDescent="0.2">
      <c r="A690" s="5" t="s">
        <v>20</v>
      </c>
      <c r="B690">
        <v>175</v>
      </c>
      <c r="E690" t="str">
        <f t="shared" si="44"/>
        <v>successful</v>
      </c>
      <c r="F690">
        <f t="shared" si="41"/>
        <v>175</v>
      </c>
      <c r="N690" t="str">
        <f t="shared" si="42"/>
        <v/>
      </c>
      <c r="O690" t="str">
        <f t="shared" si="43"/>
        <v/>
      </c>
    </row>
    <row r="691" spans="1:15" x14ac:dyDescent="0.2">
      <c r="A691" s="5" t="s">
        <v>20</v>
      </c>
      <c r="B691">
        <v>69</v>
      </c>
      <c r="E691" t="str">
        <f t="shared" si="44"/>
        <v>successful</v>
      </c>
      <c r="F691">
        <f t="shared" si="41"/>
        <v>69</v>
      </c>
      <c r="N691" t="str">
        <f t="shared" si="42"/>
        <v/>
      </c>
      <c r="O691" t="str">
        <f t="shared" si="43"/>
        <v/>
      </c>
    </row>
    <row r="692" spans="1:15" x14ac:dyDescent="0.2">
      <c r="A692" s="5" t="s">
        <v>20</v>
      </c>
      <c r="B692">
        <v>190</v>
      </c>
      <c r="E692" t="str">
        <f t="shared" si="44"/>
        <v>successful</v>
      </c>
      <c r="F692">
        <f t="shared" si="41"/>
        <v>190</v>
      </c>
      <c r="N692" t="str">
        <f t="shared" si="42"/>
        <v/>
      </c>
      <c r="O692" t="str">
        <f t="shared" si="43"/>
        <v/>
      </c>
    </row>
    <row r="693" spans="1:15" x14ac:dyDescent="0.2">
      <c r="A693" s="5" t="s">
        <v>20</v>
      </c>
      <c r="B693">
        <v>237</v>
      </c>
      <c r="E693" t="str">
        <f t="shared" si="44"/>
        <v>successful</v>
      </c>
      <c r="F693">
        <f t="shared" si="41"/>
        <v>237</v>
      </c>
      <c r="N693" t="str">
        <f t="shared" si="42"/>
        <v/>
      </c>
      <c r="O693" t="str">
        <f t="shared" si="43"/>
        <v/>
      </c>
    </row>
    <row r="694" spans="1:15" x14ac:dyDescent="0.2">
      <c r="A694" s="5" t="s">
        <v>14</v>
      </c>
      <c r="B694">
        <v>77</v>
      </c>
      <c r="E694" t="str">
        <f t="shared" si="44"/>
        <v/>
      </c>
      <c r="F694" t="str">
        <f t="shared" si="41"/>
        <v/>
      </c>
      <c r="N694" t="str">
        <f t="shared" si="42"/>
        <v>failed</v>
      </c>
      <c r="O694">
        <f t="shared" si="43"/>
        <v>77</v>
      </c>
    </row>
    <row r="695" spans="1:15" x14ac:dyDescent="0.2">
      <c r="A695" s="5" t="s">
        <v>14</v>
      </c>
      <c r="B695">
        <v>1748</v>
      </c>
      <c r="E695" t="str">
        <f t="shared" si="44"/>
        <v/>
      </c>
      <c r="F695" t="str">
        <f t="shared" si="41"/>
        <v/>
      </c>
      <c r="N695" t="str">
        <f t="shared" si="42"/>
        <v>failed</v>
      </c>
      <c r="O695">
        <f t="shared" si="43"/>
        <v>1748</v>
      </c>
    </row>
    <row r="696" spans="1:15" x14ac:dyDescent="0.2">
      <c r="A696" s="5" t="s">
        <v>14</v>
      </c>
      <c r="B696">
        <v>79</v>
      </c>
      <c r="E696" t="str">
        <f t="shared" si="44"/>
        <v/>
      </c>
      <c r="F696" t="str">
        <f t="shared" si="41"/>
        <v/>
      </c>
      <c r="N696" t="str">
        <f t="shared" si="42"/>
        <v>failed</v>
      </c>
      <c r="O696">
        <f t="shared" si="43"/>
        <v>79</v>
      </c>
    </row>
    <row r="697" spans="1:15" x14ac:dyDescent="0.2">
      <c r="A697" s="5" t="s">
        <v>20</v>
      </c>
      <c r="B697">
        <v>196</v>
      </c>
      <c r="E697" t="str">
        <f t="shared" si="44"/>
        <v>successful</v>
      </c>
      <c r="F697">
        <f t="shared" si="41"/>
        <v>196</v>
      </c>
      <c r="N697" t="str">
        <f t="shared" si="42"/>
        <v/>
      </c>
      <c r="O697" t="str">
        <f t="shared" si="43"/>
        <v/>
      </c>
    </row>
    <row r="698" spans="1:15" x14ac:dyDescent="0.2">
      <c r="A698" s="5" t="s">
        <v>14</v>
      </c>
      <c r="B698">
        <v>889</v>
      </c>
      <c r="E698" t="str">
        <f t="shared" si="44"/>
        <v/>
      </c>
      <c r="F698" t="str">
        <f t="shared" si="41"/>
        <v/>
      </c>
      <c r="N698" t="str">
        <f t="shared" si="42"/>
        <v>failed</v>
      </c>
      <c r="O698">
        <f t="shared" si="43"/>
        <v>889</v>
      </c>
    </row>
    <row r="699" spans="1:15" x14ac:dyDescent="0.2">
      <c r="A699" s="5" t="s">
        <v>20</v>
      </c>
      <c r="B699">
        <v>7295</v>
      </c>
      <c r="E699" t="str">
        <f t="shared" si="44"/>
        <v>successful</v>
      </c>
      <c r="F699">
        <f t="shared" si="41"/>
        <v>7295</v>
      </c>
      <c r="N699" t="str">
        <f t="shared" si="42"/>
        <v/>
      </c>
      <c r="O699" t="str">
        <f t="shared" si="43"/>
        <v/>
      </c>
    </row>
    <row r="700" spans="1:15" x14ac:dyDescent="0.2">
      <c r="A700" s="5" t="s">
        <v>20</v>
      </c>
      <c r="B700">
        <v>2893</v>
      </c>
      <c r="E700" t="str">
        <f t="shared" si="44"/>
        <v>successful</v>
      </c>
      <c r="F700">
        <f t="shared" si="41"/>
        <v>2893</v>
      </c>
      <c r="N700" t="str">
        <f t="shared" si="42"/>
        <v/>
      </c>
      <c r="O700" t="str">
        <f t="shared" si="43"/>
        <v/>
      </c>
    </row>
    <row r="701" spans="1:15" x14ac:dyDescent="0.2">
      <c r="A701" s="5" t="s">
        <v>14</v>
      </c>
      <c r="B701">
        <v>56</v>
      </c>
      <c r="E701" t="str">
        <f t="shared" si="44"/>
        <v/>
      </c>
      <c r="F701" t="str">
        <f t="shared" si="41"/>
        <v/>
      </c>
      <c r="N701" t="str">
        <f t="shared" si="42"/>
        <v>failed</v>
      </c>
      <c r="O701">
        <f t="shared" si="43"/>
        <v>56</v>
      </c>
    </row>
    <row r="702" spans="1:15" x14ac:dyDescent="0.2">
      <c r="A702" s="5" t="s">
        <v>14</v>
      </c>
      <c r="B702">
        <v>1</v>
      </c>
      <c r="E702" t="str">
        <f t="shared" si="44"/>
        <v/>
      </c>
      <c r="F702" t="str">
        <f t="shared" si="41"/>
        <v/>
      </c>
      <c r="N702" t="str">
        <f t="shared" si="42"/>
        <v>failed</v>
      </c>
      <c r="O702">
        <f t="shared" si="43"/>
        <v>1</v>
      </c>
    </row>
    <row r="703" spans="1:15" x14ac:dyDescent="0.2">
      <c r="A703" s="5" t="s">
        <v>20</v>
      </c>
      <c r="B703">
        <v>820</v>
      </c>
      <c r="E703" t="str">
        <f t="shared" si="44"/>
        <v>successful</v>
      </c>
      <c r="F703">
        <f t="shared" si="41"/>
        <v>820</v>
      </c>
      <c r="N703" t="str">
        <f t="shared" si="42"/>
        <v/>
      </c>
      <c r="O703" t="str">
        <f t="shared" si="43"/>
        <v/>
      </c>
    </row>
    <row r="704" spans="1:15" x14ac:dyDescent="0.2">
      <c r="A704" s="5" t="s">
        <v>14</v>
      </c>
      <c r="B704">
        <v>83</v>
      </c>
      <c r="E704" t="str">
        <f t="shared" si="44"/>
        <v/>
      </c>
      <c r="F704" t="str">
        <f t="shared" si="41"/>
        <v/>
      </c>
      <c r="N704" t="str">
        <f t="shared" si="42"/>
        <v>failed</v>
      </c>
      <c r="O704">
        <f t="shared" si="43"/>
        <v>83</v>
      </c>
    </row>
    <row r="705" spans="1:15" x14ac:dyDescent="0.2">
      <c r="A705" s="5" t="s">
        <v>20</v>
      </c>
      <c r="B705">
        <v>2038</v>
      </c>
      <c r="E705" t="str">
        <f t="shared" si="44"/>
        <v>successful</v>
      </c>
      <c r="F705">
        <f t="shared" si="41"/>
        <v>2038</v>
      </c>
      <c r="N705" t="str">
        <f t="shared" si="42"/>
        <v/>
      </c>
      <c r="O705" t="str">
        <f t="shared" si="43"/>
        <v/>
      </c>
    </row>
    <row r="706" spans="1:15" x14ac:dyDescent="0.2">
      <c r="A706" s="5" t="s">
        <v>20</v>
      </c>
      <c r="B706">
        <v>116</v>
      </c>
      <c r="E706" t="str">
        <f t="shared" si="44"/>
        <v>successful</v>
      </c>
      <c r="F706">
        <f t="shared" si="41"/>
        <v>116</v>
      </c>
      <c r="N706" t="str">
        <f t="shared" si="42"/>
        <v/>
      </c>
      <c r="O706" t="str">
        <f t="shared" si="43"/>
        <v/>
      </c>
    </row>
    <row r="707" spans="1:15" x14ac:dyDescent="0.2">
      <c r="A707" s="5" t="s">
        <v>14</v>
      </c>
      <c r="B707">
        <v>2025</v>
      </c>
      <c r="E707" t="str">
        <f t="shared" si="44"/>
        <v/>
      </c>
      <c r="F707" t="str">
        <f t="shared" ref="F707:F770" si="45">IF(A707="successful", B707, "")</f>
        <v/>
      </c>
      <c r="N707" t="str">
        <f t="shared" ref="N707:N770" si="46">IF(A707="failed", A707, "")</f>
        <v>failed</v>
      </c>
      <c r="O707">
        <f t="shared" ref="O707:O770" si="47">IF(A707="failed", B707, "")</f>
        <v>2025</v>
      </c>
    </row>
    <row r="708" spans="1:15" x14ac:dyDescent="0.2">
      <c r="A708" s="5" t="s">
        <v>20</v>
      </c>
      <c r="B708">
        <v>1345</v>
      </c>
      <c r="E708" t="str">
        <f t="shared" si="44"/>
        <v>successful</v>
      </c>
      <c r="F708">
        <f t="shared" si="45"/>
        <v>1345</v>
      </c>
      <c r="N708" t="str">
        <f t="shared" si="46"/>
        <v/>
      </c>
      <c r="O708" t="str">
        <f t="shared" si="47"/>
        <v/>
      </c>
    </row>
    <row r="709" spans="1:15" x14ac:dyDescent="0.2">
      <c r="A709" s="5" t="s">
        <v>20</v>
      </c>
      <c r="B709">
        <v>168</v>
      </c>
      <c r="E709" t="str">
        <f t="shared" si="44"/>
        <v>successful</v>
      </c>
      <c r="F709">
        <f t="shared" si="45"/>
        <v>168</v>
      </c>
      <c r="N709" t="str">
        <f t="shared" si="46"/>
        <v/>
      </c>
      <c r="O709" t="str">
        <f t="shared" si="47"/>
        <v/>
      </c>
    </row>
    <row r="710" spans="1:15" x14ac:dyDescent="0.2">
      <c r="A710" s="5" t="s">
        <v>20</v>
      </c>
      <c r="B710">
        <v>137</v>
      </c>
      <c r="E710" t="str">
        <f t="shared" si="44"/>
        <v>successful</v>
      </c>
      <c r="F710">
        <f t="shared" si="45"/>
        <v>137</v>
      </c>
      <c r="N710" t="str">
        <f t="shared" si="46"/>
        <v/>
      </c>
      <c r="O710" t="str">
        <f t="shared" si="47"/>
        <v/>
      </c>
    </row>
    <row r="711" spans="1:15" x14ac:dyDescent="0.2">
      <c r="A711" s="5" t="s">
        <v>20</v>
      </c>
      <c r="B711">
        <v>186</v>
      </c>
      <c r="E711" t="str">
        <f t="shared" si="44"/>
        <v>successful</v>
      </c>
      <c r="F711">
        <f t="shared" si="45"/>
        <v>186</v>
      </c>
      <c r="N711" t="str">
        <f t="shared" si="46"/>
        <v/>
      </c>
      <c r="O711" t="str">
        <f t="shared" si="47"/>
        <v/>
      </c>
    </row>
    <row r="712" spans="1:15" x14ac:dyDescent="0.2">
      <c r="A712" s="5" t="s">
        <v>20</v>
      </c>
      <c r="B712">
        <v>125</v>
      </c>
      <c r="E712" t="str">
        <f t="shared" si="44"/>
        <v>successful</v>
      </c>
      <c r="F712">
        <f t="shared" si="45"/>
        <v>125</v>
      </c>
      <c r="N712" t="str">
        <f t="shared" si="46"/>
        <v/>
      </c>
      <c r="O712" t="str">
        <f t="shared" si="47"/>
        <v/>
      </c>
    </row>
    <row r="713" spans="1:15" x14ac:dyDescent="0.2">
      <c r="A713" s="5" t="s">
        <v>14</v>
      </c>
      <c r="B713">
        <v>14</v>
      </c>
      <c r="E713" t="str">
        <f t="shared" si="44"/>
        <v/>
      </c>
      <c r="F713" t="str">
        <f t="shared" si="45"/>
        <v/>
      </c>
      <c r="N713" t="str">
        <f t="shared" si="46"/>
        <v>failed</v>
      </c>
      <c r="O713">
        <f t="shared" si="47"/>
        <v>14</v>
      </c>
    </row>
    <row r="714" spans="1:15" x14ac:dyDescent="0.2">
      <c r="A714" s="5" t="s">
        <v>20</v>
      </c>
      <c r="B714">
        <v>202</v>
      </c>
      <c r="E714" t="str">
        <f t="shared" si="44"/>
        <v>successful</v>
      </c>
      <c r="F714">
        <f t="shared" si="45"/>
        <v>202</v>
      </c>
      <c r="N714" t="str">
        <f t="shared" si="46"/>
        <v/>
      </c>
      <c r="O714" t="str">
        <f t="shared" si="47"/>
        <v/>
      </c>
    </row>
    <row r="715" spans="1:15" x14ac:dyDescent="0.2">
      <c r="A715" s="5" t="s">
        <v>20</v>
      </c>
      <c r="B715">
        <v>103</v>
      </c>
      <c r="E715" t="str">
        <f t="shared" si="44"/>
        <v>successful</v>
      </c>
      <c r="F715">
        <f t="shared" si="45"/>
        <v>103</v>
      </c>
      <c r="N715" t="str">
        <f t="shared" si="46"/>
        <v/>
      </c>
      <c r="O715" t="str">
        <f t="shared" si="47"/>
        <v/>
      </c>
    </row>
    <row r="716" spans="1:15" x14ac:dyDescent="0.2">
      <c r="A716" s="5" t="s">
        <v>20</v>
      </c>
      <c r="B716">
        <v>1785</v>
      </c>
      <c r="E716" t="str">
        <f t="shared" si="44"/>
        <v>successful</v>
      </c>
      <c r="F716">
        <f t="shared" si="45"/>
        <v>1785</v>
      </c>
      <c r="N716" t="str">
        <f t="shared" si="46"/>
        <v/>
      </c>
      <c r="O716" t="str">
        <f t="shared" si="47"/>
        <v/>
      </c>
    </row>
    <row r="717" spans="1:15" x14ac:dyDescent="0.2">
      <c r="A717" s="5" t="s">
        <v>14</v>
      </c>
      <c r="B717">
        <v>656</v>
      </c>
      <c r="E717" t="str">
        <f t="shared" si="44"/>
        <v/>
      </c>
      <c r="F717" t="str">
        <f t="shared" si="45"/>
        <v/>
      </c>
      <c r="N717" t="str">
        <f t="shared" si="46"/>
        <v>failed</v>
      </c>
      <c r="O717">
        <f t="shared" si="47"/>
        <v>656</v>
      </c>
    </row>
    <row r="718" spans="1:15" x14ac:dyDescent="0.2">
      <c r="A718" s="5" t="s">
        <v>20</v>
      </c>
      <c r="B718">
        <v>157</v>
      </c>
      <c r="E718" t="str">
        <f t="shared" si="44"/>
        <v>successful</v>
      </c>
      <c r="F718">
        <f t="shared" si="45"/>
        <v>157</v>
      </c>
      <c r="N718" t="str">
        <f t="shared" si="46"/>
        <v/>
      </c>
      <c r="O718" t="str">
        <f t="shared" si="47"/>
        <v/>
      </c>
    </row>
    <row r="719" spans="1:15" x14ac:dyDescent="0.2">
      <c r="A719" s="5" t="s">
        <v>20</v>
      </c>
      <c r="B719">
        <v>555</v>
      </c>
      <c r="E719" t="str">
        <f t="shared" si="44"/>
        <v>successful</v>
      </c>
      <c r="F719">
        <f t="shared" si="45"/>
        <v>555</v>
      </c>
      <c r="N719" t="str">
        <f t="shared" si="46"/>
        <v/>
      </c>
      <c r="O719" t="str">
        <f t="shared" si="47"/>
        <v/>
      </c>
    </row>
    <row r="720" spans="1:15" x14ac:dyDescent="0.2">
      <c r="A720" s="5" t="s">
        <v>20</v>
      </c>
      <c r="B720">
        <v>297</v>
      </c>
      <c r="E720" t="str">
        <f t="shared" si="44"/>
        <v>successful</v>
      </c>
      <c r="F720">
        <f t="shared" si="45"/>
        <v>297</v>
      </c>
      <c r="N720" t="str">
        <f t="shared" si="46"/>
        <v/>
      </c>
      <c r="O720" t="str">
        <f t="shared" si="47"/>
        <v/>
      </c>
    </row>
    <row r="721" spans="1:15" x14ac:dyDescent="0.2">
      <c r="A721" s="5" t="s">
        <v>20</v>
      </c>
      <c r="B721">
        <v>123</v>
      </c>
      <c r="E721" t="str">
        <f t="shared" si="44"/>
        <v>successful</v>
      </c>
      <c r="F721">
        <f t="shared" si="45"/>
        <v>123</v>
      </c>
      <c r="N721" t="str">
        <f t="shared" si="46"/>
        <v/>
      </c>
      <c r="O721" t="str">
        <f t="shared" si="47"/>
        <v/>
      </c>
    </row>
    <row r="722" spans="1:15" x14ac:dyDescent="0.2">
      <c r="A722" s="5" t="s">
        <v>74</v>
      </c>
      <c r="B722">
        <v>38</v>
      </c>
      <c r="E722" t="str">
        <f t="shared" si="44"/>
        <v/>
      </c>
      <c r="F722" t="str">
        <f t="shared" si="45"/>
        <v/>
      </c>
      <c r="N722" t="str">
        <f t="shared" si="46"/>
        <v/>
      </c>
      <c r="O722" t="str">
        <f t="shared" si="47"/>
        <v/>
      </c>
    </row>
    <row r="723" spans="1:15" x14ac:dyDescent="0.2">
      <c r="A723" s="5" t="s">
        <v>74</v>
      </c>
      <c r="B723">
        <v>60</v>
      </c>
      <c r="E723" t="str">
        <f t="shared" si="44"/>
        <v/>
      </c>
      <c r="F723" t="str">
        <f t="shared" si="45"/>
        <v/>
      </c>
      <c r="N723" t="str">
        <f t="shared" si="46"/>
        <v/>
      </c>
      <c r="O723" t="str">
        <f t="shared" si="47"/>
        <v/>
      </c>
    </row>
    <row r="724" spans="1:15" x14ac:dyDescent="0.2">
      <c r="A724" s="5" t="s">
        <v>20</v>
      </c>
      <c r="B724">
        <v>3036</v>
      </c>
      <c r="E724" t="str">
        <f t="shared" si="44"/>
        <v>successful</v>
      </c>
      <c r="F724">
        <f t="shared" si="45"/>
        <v>3036</v>
      </c>
      <c r="N724" t="str">
        <f t="shared" si="46"/>
        <v/>
      </c>
      <c r="O724" t="str">
        <f t="shared" si="47"/>
        <v/>
      </c>
    </row>
    <row r="725" spans="1:15" x14ac:dyDescent="0.2">
      <c r="A725" s="5" t="s">
        <v>20</v>
      </c>
      <c r="B725">
        <v>144</v>
      </c>
      <c r="E725" t="str">
        <f t="shared" si="44"/>
        <v>successful</v>
      </c>
      <c r="F725">
        <f t="shared" si="45"/>
        <v>144</v>
      </c>
      <c r="N725" t="str">
        <f t="shared" si="46"/>
        <v/>
      </c>
      <c r="O725" t="str">
        <f t="shared" si="47"/>
        <v/>
      </c>
    </row>
    <row r="726" spans="1:15" x14ac:dyDescent="0.2">
      <c r="A726" s="5" t="s">
        <v>20</v>
      </c>
      <c r="B726">
        <v>121</v>
      </c>
      <c r="E726" t="str">
        <f t="shared" si="44"/>
        <v>successful</v>
      </c>
      <c r="F726">
        <f t="shared" si="45"/>
        <v>121</v>
      </c>
      <c r="N726" t="str">
        <f t="shared" si="46"/>
        <v/>
      </c>
      <c r="O726" t="str">
        <f t="shared" si="47"/>
        <v/>
      </c>
    </row>
    <row r="727" spans="1:15" x14ac:dyDescent="0.2">
      <c r="A727" s="5" t="s">
        <v>14</v>
      </c>
      <c r="B727">
        <v>1596</v>
      </c>
      <c r="E727" t="str">
        <f t="shared" si="44"/>
        <v/>
      </c>
      <c r="F727" t="str">
        <f t="shared" si="45"/>
        <v/>
      </c>
      <c r="N727" t="str">
        <f t="shared" si="46"/>
        <v>failed</v>
      </c>
      <c r="O727">
        <f t="shared" si="47"/>
        <v>1596</v>
      </c>
    </row>
    <row r="728" spans="1:15" x14ac:dyDescent="0.2">
      <c r="A728" s="5" t="s">
        <v>74</v>
      </c>
      <c r="B728">
        <v>524</v>
      </c>
      <c r="E728" t="str">
        <f t="shared" si="44"/>
        <v/>
      </c>
      <c r="F728" t="str">
        <f t="shared" si="45"/>
        <v/>
      </c>
      <c r="N728" t="str">
        <f t="shared" si="46"/>
        <v/>
      </c>
      <c r="O728" t="str">
        <f t="shared" si="47"/>
        <v/>
      </c>
    </row>
    <row r="729" spans="1:15" x14ac:dyDescent="0.2">
      <c r="A729" s="5" t="s">
        <v>20</v>
      </c>
      <c r="B729">
        <v>181</v>
      </c>
      <c r="E729" t="str">
        <f t="shared" si="44"/>
        <v>successful</v>
      </c>
      <c r="F729">
        <f t="shared" si="45"/>
        <v>181</v>
      </c>
      <c r="N729" t="str">
        <f t="shared" si="46"/>
        <v/>
      </c>
      <c r="O729" t="str">
        <f t="shared" si="47"/>
        <v/>
      </c>
    </row>
    <row r="730" spans="1:15" x14ac:dyDescent="0.2">
      <c r="A730" s="5" t="s">
        <v>14</v>
      </c>
      <c r="B730">
        <v>10</v>
      </c>
      <c r="E730" t="str">
        <f t="shared" si="44"/>
        <v/>
      </c>
      <c r="F730" t="str">
        <f t="shared" si="45"/>
        <v/>
      </c>
      <c r="N730" t="str">
        <f t="shared" si="46"/>
        <v>failed</v>
      </c>
      <c r="O730">
        <f t="shared" si="47"/>
        <v>10</v>
      </c>
    </row>
    <row r="731" spans="1:15" x14ac:dyDescent="0.2">
      <c r="A731" s="5" t="s">
        <v>20</v>
      </c>
      <c r="B731">
        <v>122</v>
      </c>
      <c r="E731" t="str">
        <f t="shared" si="44"/>
        <v>successful</v>
      </c>
      <c r="F731">
        <f t="shared" si="45"/>
        <v>122</v>
      </c>
      <c r="N731" t="str">
        <f t="shared" si="46"/>
        <v/>
      </c>
      <c r="O731" t="str">
        <f t="shared" si="47"/>
        <v/>
      </c>
    </row>
    <row r="732" spans="1:15" x14ac:dyDescent="0.2">
      <c r="A732" s="5" t="s">
        <v>20</v>
      </c>
      <c r="B732">
        <v>1071</v>
      </c>
      <c r="E732" t="str">
        <f t="shared" si="44"/>
        <v>successful</v>
      </c>
      <c r="F732">
        <f t="shared" si="45"/>
        <v>1071</v>
      </c>
      <c r="N732" t="str">
        <f t="shared" si="46"/>
        <v/>
      </c>
      <c r="O732" t="str">
        <f t="shared" si="47"/>
        <v/>
      </c>
    </row>
    <row r="733" spans="1:15" x14ac:dyDescent="0.2">
      <c r="A733" s="5" t="s">
        <v>74</v>
      </c>
      <c r="B733">
        <v>219</v>
      </c>
      <c r="E733" t="str">
        <f t="shared" si="44"/>
        <v/>
      </c>
      <c r="F733" t="str">
        <f t="shared" si="45"/>
        <v/>
      </c>
      <c r="N733" t="str">
        <f t="shared" si="46"/>
        <v/>
      </c>
      <c r="O733" t="str">
        <f t="shared" si="47"/>
        <v/>
      </c>
    </row>
    <row r="734" spans="1:15" x14ac:dyDescent="0.2">
      <c r="A734" s="5" t="s">
        <v>14</v>
      </c>
      <c r="B734">
        <v>1121</v>
      </c>
      <c r="E734" t="str">
        <f t="shared" si="44"/>
        <v/>
      </c>
      <c r="F734" t="str">
        <f t="shared" si="45"/>
        <v/>
      </c>
      <c r="N734" t="str">
        <f t="shared" si="46"/>
        <v>failed</v>
      </c>
      <c r="O734">
        <f t="shared" si="47"/>
        <v>1121</v>
      </c>
    </row>
    <row r="735" spans="1:15" x14ac:dyDescent="0.2">
      <c r="A735" s="5" t="s">
        <v>20</v>
      </c>
      <c r="B735">
        <v>980</v>
      </c>
      <c r="E735" t="str">
        <f t="shared" si="44"/>
        <v>successful</v>
      </c>
      <c r="F735">
        <f t="shared" si="45"/>
        <v>980</v>
      </c>
      <c r="N735" t="str">
        <f t="shared" si="46"/>
        <v/>
      </c>
      <c r="O735" t="str">
        <f t="shared" si="47"/>
        <v/>
      </c>
    </row>
    <row r="736" spans="1:15" x14ac:dyDescent="0.2">
      <c r="A736" s="5" t="s">
        <v>20</v>
      </c>
      <c r="B736">
        <v>536</v>
      </c>
      <c r="E736" t="str">
        <f t="shared" ref="E736:E799" si="48">IF(A736="successful", A736, "")</f>
        <v>successful</v>
      </c>
      <c r="F736">
        <f t="shared" si="45"/>
        <v>536</v>
      </c>
      <c r="N736" t="str">
        <f t="shared" si="46"/>
        <v/>
      </c>
      <c r="O736" t="str">
        <f t="shared" si="47"/>
        <v/>
      </c>
    </row>
    <row r="737" spans="1:15" x14ac:dyDescent="0.2">
      <c r="A737" s="5" t="s">
        <v>20</v>
      </c>
      <c r="B737">
        <v>1991</v>
      </c>
      <c r="E737" t="str">
        <f t="shared" si="48"/>
        <v>successful</v>
      </c>
      <c r="F737">
        <f t="shared" si="45"/>
        <v>1991</v>
      </c>
      <c r="N737" t="str">
        <f t="shared" si="46"/>
        <v/>
      </c>
      <c r="O737" t="str">
        <f t="shared" si="47"/>
        <v/>
      </c>
    </row>
    <row r="738" spans="1:15" x14ac:dyDescent="0.2">
      <c r="A738" s="5" t="s">
        <v>74</v>
      </c>
      <c r="B738">
        <v>29</v>
      </c>
      <c r="E738" t="str">
        <f t="shared" si="48"/>
        <v/>
      </c>
      <c r="F738" t="str">
        <f t="shared" si="45"/>
        <v/>
      </c>
      <c r="N738" t="str">
        <f t="shared" si="46"/>
        <v/>
      </c>
      <c r="O738" t="str">
        <f t="shared" si="47"/>
        <v/>
      </c>
    </row>
    <row r="739" spans="1:15" x14ac:dyDescent="0.2">
      <c r="A739" s="5" t="s">
        <v>20</v>
      </c>
      <c r="B739">
        <v>180</v>
      </c>
      <c r="E739" t="str">
        <f t="shared" si="48"/>
        <v>successful</v>
      </c>
      <c r="F739">
        <f t="shared" si="45"/>
        <v>180</v>
      </c>
      <c r="N739" t="str">
        <f t="shared" si="46"/>
        <v/>
      </c>
      <c r="O739" t="str">
        <f t="shared" si="47"/>
        <v/>
      </c>
    </row>
    <row r="740" spans="1:15" x14ac:dyDescent="0.2">
      <c r="A740" s="5" t="s">
        <v>14</v>
      </c>
      <c r="B740">
        <v>15</v>
      </c>
      <c r="E740" t="str">
        <f t="shared" si="48"/>
        <v/>
      </c>
      <c r="F740" t="str">
        <f t="shared" si="45"/>
        <v/>
      </c>
      <c r="N740" t="str">
        <f t="shared" si="46"/>
        <v>failed</v>
      </c>
      <c r="O740">
        <f t="shared" si="47"/>
        <v>15</v>
      </c>
    </row>
    <row r="741" spans="1:15" x14ac:dyDescent="0.2">
      <c r="A741" s="5" t="s">
        <v>14</v>
      </c>
      <c r="B741">
        <v>191</v>
      </c>
      <c r="E741" t="str">
        <f t="shared" si="48"/>
        <v/>
      </c>
      <c r="F741" t="str">
        <f t="shared" si="45"/>
        <v/>
      </c>
      <c r="N741" t="str">
        <f t="shared" si="46"/>
        <v>failed</v>
      </c>
      <c r="O741">
        <f t="shared" si="47"/>
        <v>191</v>
      </c>
    </row>
    <row r="742" spans="1:15" x14ac:dyDescent="0.2">
      <c r="A742" s="5" t="s">
        <v>14</v>
      </c>
      <c r="B742">
        <v>16</v>
      </c>
      <c r="E742" t="str">
        <f t="shared" si="48"/>
        <v/>
      </c>
      <c r="F742" t="str">
        <f t="shared" si="45"/>
        <v/>
      </c>
      <c r="N742" t="str">
        <f t="shared" si="46"/>
        <v>failed</v>
      </c>
      <c r="O742">
        <f t="shared" si="47"/>
        <v>16</v>
      </c>
    </row>
    <row r="743" spans="1:15" x14ac:dyDescent="0.2">
      <c r="A743" s="5" t="s">
        <v>20</v>
      </c>
      <c r="B743">
        <v>130</v>
      </c>
      <c r="E743" t="str">
        <f t="shared" si="48"/>
        <v>successful</v>
      </c>
      <c r="F743">
        <f t="shared" si="45"/>
        <v>130</v>
      </c>
      <c r="N743" t="str">
        <f t="shared" si="46"/>
        <v/>
      </c>
      <c r="O743" t="str">
        <f t="shared" si="47"/>
        <v/>
      </c>
    </row>
    <row r="744" spans="1:15" x14ac:dyDescent="0.2">
      <c r="A744" s="5" t="s">
        <v>20</v>
      </c>
      <c r="B744">
        <v>122</v>
      </c>
      <c r="E744" t="str">
        <f t="shared" si="48"/>
        <v>successful</v>
      </c>
      <c r="F744">
        <f t="shared" si="45"/>
        <v>122</v>
      </c>
      <c r="N744" t="str">
        <f t="shared" si="46"/>
        <v/>
      </c>
      <c r="O744" t="str">
        <f t="shared" si="47"/>
        <v/>
      </c>
    </row>
    <row r="745" spans="1:15" x14ac:dyDescent="0.2">
      <c r="A745" s="5" t="s">
        <v>14</v>
      </c>
      <c r="B745">
        <v>17</v>
      </c>
      <c r="E745" t="str">
        <f t="shared" si="48"/>
        <v/>
      </c>
      <c r="F745" t="str">
        <f t="shared" si="45"/>
        <v/>
      </c>
      <c r="N745" t="str">
        <f t="shared" si="46"/>
        <v>failed</v>
      </c>
      <c r="O745">
        <f t="shared" si="47"/>
        <v>17</v>
      </c>
    </row>
    <row r="746" spans="1:15" x14ac:dyDescent="0.2">
      <c r="A746" s="5" t="s">
        <v>20</v>
      </c>
      <c r="B746">
        <v>140</v>
      </c>
      <c r="E746" t="str">
        <f t="shared" si="48"/>
        <v>successful</v>
      </c>
      <c r="F746">
        <f t="shared" si="45"/>
        <v>140</v>
      </c>
      <c r="N746" t="str">
        <f t="shared" si="46"/>
        <v/>
      </c>
      <c r="O746" t="str">
        <f t="shared" si="47"/>
        <v/>
      </c>
    </row>
    <row r="747" spans="1:15" x14ac:dyDescent="0.2">
      <c r="A747" s="5" t="s">
        <v>14</v>
      </c>
      <c r="B747">
        <v>34</v>
      </c>
      <c r="E747" t="str">
        <f t="shared" si="48"/>
        <v/>
      </c>
      <c r="F747" t="str">
        <f t="shared" si="45"/>
        <v/>
      </c>
      <c r="N747" t="str">
        <f t="shared" si="46"/>
        <v>failed</v>
      </c>
      <c r="O747">
        <f t="shared" si="47"/>
        <v>34</v>
      </c>
    </row>
    <row r="748" spans="1:15" x14ac:dyDescent="0.2">
      <c r="A748" s="5" t="s">
        <v>20</v>
      </c>
      <c r="B748">
        <v>3388</v>
      </c>
      <c r="E748" t="str">
        <f t="shared" si="48"/>
        <v>successful</v>
      </c>
      <c r="F748">
        <f t="shared" si="45"/>
        <v>3388</v>
      </c>
      <c r="N748" t="str">
        <f t="shared" si="46"/>
        <v/>
      </c>
      <c r="O748" t="str">
        <f t="shared" si="47"/>
        <v/>
      </c>
    </row>
    <row r="749" spans="1:15" x14ac:dyDescent="0.2">
      <c r="A749" s="5" t="s">
        <v>20</v>
      </c>
      <c r="B749">
        <v>280</v>
      </c>
      <c r="E749" t="str">
        <f t="shared" si="48"/>
        <v>successful</v>
      </c>
      <c r="F749">
        <f t="shared" si="45"/>
        <v>280</v>
      </c>
      <c r="N749" t="str">
        <f t="shared" si="46"/>
        <v/>
      </c>
      <c r="O749" t="str">
        <f t="shared" si="47"/>
        <v/>
      </c>
    </row>
    <row r="750" spans="1:15" x14ac:dyDescent="0.2">
      <c r="A750" s="5" t="s">
        <v>74</v>
      </c>
      <c r="B750">
        <v>614</v>
      </c>
      <c r="E750" t="str">
        <f t="shared" si="48"/>
        <v/>
      </c>
      <c r="F750" t="str">
        <f t="shared" si="45"/>
        <v/>
      </c>
      <c r="N750" t="str">
        <f t="shared" si="46"/>
        <v/>
      </c>
      <c r="O750" t="str">
        <f t="shared" si="47"/>
        <v/>
      </c>
    </row>
    <row r="751" spans="1:15" x14ac:dyDescent="0.2">
      <c r="A751" s="5" t="s">
        <v>20</v>
      </c>
      <c r="B751">
        <v>366</v>
      </c>
      <c r="E751" t="str">
        <f t="shared" si="48"/>
        <v>successful</v>
      </c>
      <c r="F751">
        <f t="shared" si="45"/>
        <v>366</v>
      </c>
      <c r="N751" t="str">
        <f t="shared" si="46"/>
        <v/>
      </c>
      <c r="O751" t="str">
        <f t="shared" si="47"/>
        <v/>
      </c>
    </row>
    <row r="752" spans="1:15" x14ac:dyDescent="0.2">
      <c r="A752" s="5" t="s">
        <v>14</v>
      </c>
      <c r="B752">
        <v>1</v>
      </c>
      <c r="E752" t="str">
        <f t="shared" si="48"/>
        <v/>
      </c>
      <c r="F752" t="str">
        <f t="shared" si="45"/>
        <v/>
      </c>
      <c r="N752" t="str">
        <f t="shared" si="46"/>
        <v>failed</v>
      </c>
      <c r="O752">
        <f t="shared" si="47"/>
        <v>1</v>
      </c>
    </row>
    <row r="753" spans="1:15" x14ac:dyDescent="0.2">
      <c r="A753" s="5" t="s">
        <v>20</v>
      </c>
      <c r="B753">
        <v>270</v>
      </c>
      <c r="E753" t="str">
        <f t="shared" si="48"/>
        <v>successful</v>
      </c>
      <c r="F753">
        <f t="shared" si="45"/>
        <v>270</v>
      </c>
      <c r="N753" t="str">
        <f t="shared" si="46"/>
        <v/>
      </c>
      <c r="O753" t="str">
        <f t="shared" si="47"/>
        <v/>
      </c>
    </row>
    <row r="754" spans="1:15" x14ac:dyDescent="0.2">
      <c r="A754" s="5" t="s">
        <v>74</v>
      </c>
      <c r="B754">
        <v>114</v>
      </c>
      <c r="E754" t="str">
        <f t="shared" si="48"/>
        <v/>
      </c>
      <c r="F754" t="str">
        <f t="shared" si="45"/>
        <v/>
      </c>
      <c r="N754" t="str">
        <f t="shared" si="46"/>
        <v/>
      </c>
      <c r="O754" t="str">
        <f t="shared" si="47"/>
        <v/>
      </c>
    </row>
    <row r="755" spans="1:15" x14ac:dyDescent="0.2">
      <c r="A755" s="5" t="s">
        <v>20</v>
      </c>
      <c r="B755">
        <v>137</v>
      </c>
      <c r="E755" t="str">
        <f t="shared" si="48"/>
        <v>successful</v>
      </c>
      <c r="F755">
        <f t="shared" si="45"/>
        <v>137</v>
      </c>
      <c r="N755" t="str">
        <f t="shared" si="46"/>
        <v/>
      </c>
      <c r="O755" t="str">
        <f t="shared" si="47"/>
        <v/>
      </c>
    </row>
    <row r="756" spans="1:15" x14ac:dyDescent="0.2">
      <c r="A756" s="5" t="s">
        <v>20</v>
      </c>
      <c r="B756">
        <v>3205</v>
      </c>
      <c r="E756" t="str">
        <f t="shared" si="48"/>
        <v>successful</v>
      </c>
      <c r="F756">
        <f t="shared" si="45"/>
        <v>3205</v>
      </c>
      <c r="N756" t="str">
        <f t="shared" si="46"/>
        <v/>
      </c>
      <c r="O756" t="str">
        <f t="shared" si="47"/>
        <v/>
      </c>
    </row>
    <row r="757" spans="1:15" x14ac:dyDescent="0.2">
      <c r="A757" s="5" t="s">
        <v>20</v>
      </c>
      <c r="B757">
        <v>288</v>
      </c>
      <c r="E757" t="str">
        <f t="shared" si="48"/>
        <v>successful</v>
      </c>
      <c r="F757">
        <f t="shared" si="45"/>
        <v>288</v>
      </c>
      <c r="N757" t="str">
        <f t="shared" si="46"/>
        <v/>
      </c>
      <c r="O757" t="str">
        <f t="shared" si="47"/>
        <v/>
      </c>
    </row>
    <row r="758" spans="1:15" x14ac:dyDescent="0.2">
      <c r="A758" s="5" t="s">
        <v>20</v>
      </c>
      <c r="B758">
        <v>148</v>
      </c>
      <c r="E758" t="str">
        <f t="shared" si="48"/>
        <v>successful</v>
      </c>
      <c r="F758">
        <f t="shared" si="45"/>
        <v>148</v>
      </c>
      <c r="N758" t="str">
        <f t="shared" si="46"/>
        <v/>
      </c>
      <c r="O758" t="str">
        <f t="shared" si="47"/>
        <v/>
      </c>
    </row>
    <row r="759" spans="1:15" x14ac:dyDescent="0.2">
      <c r="A759" s="5" t="s">
        <v>20</v>
      </c>
      <c r="B759">
        <v>114</v>
      </c>
      <c r="E759" t="str">
        <f t="shared" si="48"/>
        <v>successful</v>
      </c>
      <c r="F759">
        <f t="shared" si="45"/>
        <v>114</v>
      </c>
      <c r="N759" t="str">
        <f t="shared" si="46"/>
        <v/>
      </c>
      <c r="O759" t="str">
        <f t="shared" si="47"/>
        <v/>
      </c>
    </row>
    <row r="760" spans="1:15" x14ac:dyDescent="0.2">
      <c r="A760" s="5" t="s">
        <v>20</v>
      </c>
      <c r="B760">
        <v>1518</v>
      </c>
      <c r="E760" t="str">
        <f t="shared" si="48"/>
        <v>successful</v>
      </c>
      <c r="F760">
        <f t="shared" si="45"/>
        <v>1518</v>
      </c>
      <c r="N760" t="str">
        <f t="shared" si="46"/>
        <v/>
      </c>
      <c r="O760" t="str">
        <f t="shared" si="47"/>
        <v/>
      </c>
    </row>
    <row r="761" spans="1:15" x14ac:dyDescent="0.2">
      <c r="A761" s="5" t="s">
        <v>14</v>
      </c>
      <c r="B761">
        <v>1274</v>
      </c>
      <c r="E761" t="str">
        <f t="shared" si="48"/>
        <v/>
      </c>
      <c r="F761" t="str">
        <f t="shared" si="45"/>
        <v/>
      </c>
      <c r="N761" t="str">
        <f t="shared" si="46"/>
        <v>failed</v>
      </c>
      <c r="O761">
        <f t="shared" si="47"/>
        <v>1274</v>
      </c>
    </row>
    <row r="762" spans="1:15" x14ac:dyDescent="0.2">
      <c r="A762" s="5" t="s">
        <v>14</v>
      </c>
      <c r="B762">
        <v>210</v>
      </c>
      <c r="E762" t="str">
        <f t="shared" si="48"/>
        <v/>
      </c>
      <c r="F762" t="str">
        <f t="shared" si="45"/>
        <v/>
      </c>
      <c r="N762" t="str">
        <f t="shared" si="46"/>
        <v>failed</v>
      </c>
      <c r="O762">
        <f t="shared" si="47"/>
        <v>210</v>
      </c>
    </row>
    <row r="763" spans="1:15" x14ac:dyDescent="0.2">
      <c r="A763" s="5" t="s">
        <v>20</v>
      </c>
      <c r="B763">
        <v>166</v>
      </c>
      <c r="E763" t="str">
        <f t="shared" si="48"/>
        <v>successful</v>
      </c>
      <c r="F763">
        <f t="shared" si="45"/>
        <v>166</v>
      </c>
      <c r="N763" t="str">
        <f t="shared" si="46"/>
        <v/>
      </c>
      <c r="O763" t="str">
        <f t="shared" si="47"/>
        <v/>
      </c>
    </row>
    <row r="764" spans="1:15" x14ac:dyDescent="0.2">
      <c r="A764" s="5" t="s">
        <v>20</v>
      </c>
      <c r="B764">
        <v>100</v>
      </c>
      <c r="E764" t="str">
        <f t="shared" si="48"/>
        <v>successful</v>
      </c>
      <c r="F764">
        <f t="shared" si="45"/>
        <v>100</v>
      </c>
      <c r="N764" t="str">
        <f t="shared" si="46"/>
        <v/>
      </c>
      <c r="O764" t="str">
        <f t="shared" si="47"/>
        <v/>
      </c>
    </row>
    <row r="765" spans="1:15" x14ac:dyDescent="0.2">
      <c r="A765" s="5" t="s">
        <v>20</v>
      </c>
      <c r="B765">
        <v>235</v>
      </c>
      <c r="E765" t="str">
        <f t="shared" si="48"/>
        <v>successful</v>
      </c>
      <c r="F765">
        <f t="shared" si="45"/>
        <v>235</v>
      </c>
      <c r="N765" t="str">
        <f t="shared" si="46"/>
        <v/>
      </c>
      <c r="O765" t="str">
        <f t="shared" si="47"/>
        <v/>
      </c>
    </row>
    <row r="766" spans="1:15" x14ac:dyDescent="0.2">
      <c r="A766" s="5" t="s">
        <v>20</v>
      </c>
      <c r="B766">
        <v>148</v>
      </c>
      <c r="E766" t="str">
        <f t="shared" si="48"/>
        <v>successful</v>
      </c>
      <c r="F766">
        <f t="shared" si="45"/>
        <v>148</v>
      </c>
      <c r="N766" t="str">
        <f t="shared" si="46"/>
        <v/>
      </c>
      <c r="O766" t="str">
        <f t="shared" si="47"/>
        <v/>
      </c>
    </row>
    <row r="767" spans="1:15" x14ac:dyDescent="0.2">
      <c r="A767" s="5" t="s">
        <v>20</v>
      </c>
      <c r="B767">
        <v>198</v>
      </c>
      <c r="E767" t="str">
        <f t="shared" si="48"/>
        <v>successful</v>
      </c>
      <c r="F767">
        <f t="shared" si="45"/>
        <v>198</v>
      </c>
      <c r="N767" t="str">
        <f t="shared" si="46"/>
        <v/>
      </c>
      <c r="O767" t="str">
        <f t="shared" si="47"/>
        <v/>
      </c>
    </row>
    <row r="768" spans="1:15" x14ac:dyDescent="0.2">
      <c r="A768" s="5" t="s">
        <v>14</v>
      </c>
      <c r="B768">
        <v>248</v>
      </c>
      <c r="E768" t="str">
        <f t="shared" si="48"/>
        <v/>
      </c>
      <c r="F768" t="str">
        <f t="shared" si="45"/>
        <v/>
      </c>
      <c r="N768" t="str">
        <f t="shared" si="46"/>
        <v>failed</v>
      </c>
      <c r="O768">
        <f t="shared" si="47"/>
        <v>248</v>
      </c>
    </row>
    <row r="769" spans="1:15" x14ac:dyDescent="0.2">
      <c r="A769" s="5" t="s">
        <v>14</v>
      </c>
      <c r="B769">
        <v>513</v>
      </c>
      <c r="E769" t="str">
        <f t="shared" si="48"/>
        <v/>
      </c>
      <c r="F769" t="str">
        <f t="shared" si="45"/>
        <v/>
      </c>
      <c r="N769" t="str">
        <f t="shared" si="46"/>
        <v>failed</v>
      </c>
      <c r="O769">
        <f t="shared" si="47"/>
        <v>513</v>
      </c>
    </row>
    <row r="770" spans="1:15" x14ac:dyDescent="0.2">
      <c r="A770" s="5" t="s">
        <v>20</v>
      </c>
      <c r="B770">
        <v>150</v>
      </c>
      <c r="E770" t="str">
        <f t="shared" si="48"/>
        <v>successful</v>
      </c>
      <c r="F770">
        <f t="shared" si="45"/>
        <v>150</v>
      </c>
      <c r="N770" t="str">
        <f t="shared" si="46"/>
        <v/>
      </c>
      <c r="O770" t="str">
        <f t="shared" si="47"/>
        <v/>
      </c>
    </row>
    <row r="771" spans="1:15" x14ac:dyDescent="0.2">
      <c r="A771" s="5" t="s">
        <v>14</v>
      </c>
      <c r="B771">
        <v>3410</v>
      </c>
      <c r="E771" t="str">
        <f t="shared" si="48"/>
        <v/>
      </c>
      <c r="F771" t="str">
        <f t="shared" ref="F771:F834" si="49">IF(A771="successful", B771, "")</f>
        <v/>
      </c>
      <c r="N771" t="str">
        <f t="shared" ref="N771:N834" si="50">IF(A771="failed", A771, "")</f>
        <v>failed</v>
      </c>
      <c r="O771">
        <f t="shared" ref="O771:O834" si="51">IF(A771="failed", B771, "")</f>
        <v>3410</v>
      </c>
    </row>
    <row r="772" spans="1:15" x14ac:dyDescent="0.2">
      <c r="A772" s="5" t="s">
        <v>20</v>
      </c>
      <c r="B772">
        <v>216</v>
      </c>
      <c r="E772" t="str">
        <f t="shared" si="48"/>
        <v>successful</v>
      </c>
      <c r="F772">
        <f t="shared" si="49"/>
        <v>216</v>
      </c>
      <c r="N772" t="str">
        <f t="shared" si="50"/>
        <v/>
      </c>
      <c r="O772" t="str">
        <f t="shared" si="51"/>
        <v/>
      </c>
    </row>
    <row r="773" spans="1:15" x14ac:dyDescent="0.2">
      <c r="A773" s="5" t="s">
        <v>74</v>
      </c>
      <c r="B773">
        <v>26</v>
      </c>
      <c r="E773" t="str">
        <f t="shared" si="48"/>
        <v/>
      </c>
      <c r="F773" t="str">
        <f t="shared" si="49"/>
        <v/>
      </c>
      <c r="N773" t="str">
        <f t="shared" si="50"/>
        <v/>
      </c>
      <c r="O773" t="str">
        <f t="shared" si="51"/>
        <v/>
      </c>
    </row>
    <row r="774" spans="1:15" x14ac:dyDescent="0.2">
      <c r="A774" s="5" t="s">
        <v>20</v>
      </c>
      <c r="B774">
        <v>5139</v>
      </c>
      <c r="E774" t="str">
        <f t="shared" si="48"/>
        <v>successful</v>
      </c>
      <c r="F774">
        <f t="shared" si="49"/>
        <v>5139</v>
      </c>
      <c r="N774" t="str">
        <f t="shared" si="50"/>
        <v/>
      </c>
      <c r="O774" t="str">
        <f t="shared" si="51"/>
        <v/>
      </c>
    </row>
    <row r="775" spans="1:15" x14ac:dyDescent="0.2">
      <c r="A775" s="5" t="s">
        <v>20</v>
      </c>
      <c r="B775">
        <v>2353</v>
      </c>
      <c r="E775" t="str">
        <f t="shared" si="48"/>
        <v>successful</v>
      </c>
      <c r="F775">
        <f t="shared" si="49"/>
        <v>2353</v>
      </c>
      <c r="N775" t="str">
        <f t="shared" si="50"/>
        <v/>
      </c>
      <c r="O775" t="str">
        <f t="shared" si="51"/>
        <v/>
      </c>
    </row>
    <row r="776" spans="1:15" x14ac:dyDescent="0.2">
      <c r="A776" s="5" t="s">
        <v>20</v>
      </c>
      <c r="B776">
        <v>78</v>
      </c>
      <c r="E776" t="str">
        <f t="shared" si="48"/>
        <v>successful</v>
      </c>
      <c r="F776">
        <f t="shared" si="49"/>
        <v>78</v>
      </c>
      <c r="N776" t="str">
        <f t="shared" si="50"/>
        <v/>
      </c>
      <c r="O776" t="str">
        <f t="shared" si="51"/>
        <v/>
      </c>
    </row>
    <row r="777" spans="1:15" x14ac:dyDescent="0.2">
      <c r="A777" s="5" t="s">
        <v>14</v>
      </c>
      <c r="B777">
        <v>10</v>
      </c>
      <c r="E777" t="str">
        <f t="shared" si="48"/>
        <v/>
      </c>
      <c r="F777" t="str">
        <f t="shared" si="49"/>
        <v/>
      </c>
      <c r="N777" t="str">
        <f t="shared" si="50"/>
        <v>failed</v>
      </c>
      <c r="O777">
        <f t="shared" si="51"/>
        <v>10</v>
      </c>
    </row>
    <row r="778" spans="1:15" x14ac:dyDescent="0.2">
      <c r="A778" s="5" t="s">
        <v>14</v>
      </c>
      <c r="B778">
        <v>2201</v>
      </c>
      <c r="E778" t="str">
        <f t="shared" si="48"/>
        <v/>
      </c>
      <c r="F778" t="str">
        <f t="shared" si="49"/>
        <v/>
      </c>
      <c r="N778" t="str">
        <f t="shared" si="50"/>
        <v>failed</v>
      </c>
      <c r="O778">
        <f t="shared" si="51"/>
        <v>2201</v>
      </c>
    </row>
    <row r="779" spans="1:15" x14ac:dyDescent="0.2">
      <c r="A779" s="5" t="s">
        <v>14</v>
      </c>
      <c r="B779">
        <v>676</v>
      </c>
      <c r="E779" t="str">
        <f t="shared" si="48"/>
        <v/>
      </c>
      <c r="F779" t="str">
        <f t="shared" si="49"/>
        <v/>
      </c>
      <c r="N779" t="str">
        <f t="shared" si="50"/>
        <v>failed</v>
      </c>
      <c r="O779">
        <f t="shared" si="51"/>
        <v>676</v>
      </c>
    </row>
    <row r="780" spans="1:15" x14ac:dyDescent="0.2">
      <c r="A780" s="5" t="s">
        <v>20</v>
      </c>
      <c r="B780">
        <v>174</v>
      </c>
      <c r="E780" t="str">
        <f t="shared" si="48"/>
        <v>successful</v>
      </c>
      <c r="F780">
        <f t="shared" si="49"/>
        <v>174</v>
      </c>
      <c r="N780" t="str">
        <f t="shared" si="50"/>
        <v/>
      </c>
      <c r="O780" t="str">
        <f t="shared" si="51"/>
        <v/>
      </c>
    </row>
    <row r="781" spans="1:15" x14ac:dyDescent="0.2">
      <c r="A781" s="5" t="s">
        <v>14</v>
      </c>
      <c r="B781">
        <v>831</v>
      </c>
      <c r="E781" t="str">
        <f t="shared" si="48"/>
        <v/>
      </c>
      <c r="F781" t="str">
        <f t="shared" si="49"/>
        <v/>
      </c>
      <c r="N781" t="str">
        <f t="shared" si="50"/>
        <v>failed</v>
      </c>
      <c r="O781">
        <f t="shared" si="51"/>
        <v>831</v>
      </c>
    </row>
    <row r="782" spans="1:15" x14ac:dyDescent="0.2">
      <c r="A782" s="5" t="s">
        <v>20</v>
      </c>
      <c r="B782">
        <v>164</v>
      </c>
      <c r="E782" t="str">
        <f t="shared" si="48"/>
        <v>successful</v>
      </c>
      <c r="F782">
        <f t="shared" si="49"/>
        <v>164</v>
      </c>
      <c r="N782" t="str">
        <f t="shared" si="50"/>
        <v/>
      </c>
      <c r="O782" t="str">
        <f t="shared" si="51"/>
        <v/>
      </c>
    </row>
    <row r="783" spans="1:15" x14ac:dyDescent="0.2">
      <c r="A783" s="5" t="s">
        <v>74</v>
      </c>
      <c r="B783">
        <v>56</v>
      </c>
      <c r="E783" t="str">
        <f t="shared" si="48"/>
        <v/>
      </c>
      <c r="F783" t="str">
        <f t="shared" si="49"/>
        <v/>
      </c>
      <c r="N783" t="str">
        <f t="shared" si="50"/>
        <v/>
      </c>
      <c r="O783" t="str">
        <f t="shared" si="51"/>
        <v/>
      </c>
    </row>
    <row r="784" spans="1:15" x14ac:dyDescent="0.2">
      <c r="A784" s="5" t="s">
        <v>20</v>
      </c>
      <c r="B784">
        <v>161</v>
      </c>
      <c r="E784" t="str">
        <f t="shared" si="48"/>
        <v>successful</v>
      </c>
      <c r="F784">
        <f t="shared" si="49"/>
        <v>161</v>
      </c>
      <c r="N784" t="str">
        <f t="shared" si="50"/>
        <v/>
      </c>
      <c r="O784" t="str">
        <f t="shared" si="51"/>
        <v/>
      </c>
    </row>
    <row r="785" spans="1:15" x14ac:dyDescent="0.2">
      <c r="A785" s="5" t="s">
        <v>20</v>
      </c>
      <c r="B785">
        <v>138</v>
      </c>
      <c r="E785" t="str">
        <f t="shared" si="48"/>
        <v>successful</v>
      </c>
      <c r="F785">
        <f t="shared" si="49"/>
        <v>138</v>
      </c>
      <c r="N785" t="str">
        <f t="shared" si="50"/>
        <v/>
      </c>
      <c r="O785" t="str">
        <f t="shared" si="51"/>
        <v/>
      </c>
    </row>
    <row r="786" spans="1:15" x14ac:dyDescent="0.2">
      <c r="A786" s="5" t="s">
        <v>20</v>
      </c>
      <c r="B786">
        <v>3308</v>
      </c>
      <c r="E786" t="str">
        <f t="shared" si="48"/>
        <v>successful</v>
      </c>
      <c r="F786">
        <f t="shared" si="49"/>
        <v>3308</v>
      </c>
      <c r="N786" t="str">
        <f t="shared" si="50"/>
        <v/>
      </c>
      <c r="O786" t="str">
        <f t="shared" si="51"/>
        <v/>
      </c>
    </row>
    <row r="787" spans="1:15" x14ac:dyDescent="0.2">
      <c r="A787" s="5" t="s">
        <v>20</v>
      </c>
      <c r="B787">
        <v>127</v>
      </c>
      <c r="E787" t="str">
        <f t="shared" si="48"/>
        <v>successful</v>
      </c>
      <c r="F787">
        <f t="shared" si="49"/>
        <v>127</v>
      </c>
      <c r="N787" t="str">
        <f t="shared" si="50"/>
        <v/>
      </c>
      <c r="O787" t="str">
        <f t="shared" si="51"/>
        <v/>
      </c>
    </row>
    <row r="788" spans="1:15" x14ac:dyDescent="0.2">
      <c r="A788" s="5" t="s">
        <v>20</v>
      </c>
      <c r="B788">
        <v>207</v>
      </c>
      <c r="E788" t="str">
        <f t="shared" si="48"/>
        <v>successful</v>
      </c>
      <c r="F788">
        <f t="shared" si="49"/>
        <v>207</v>
      </c>
      <c r="N788" t="str">
        <f t="shared" si="50"/>
        <v/>
      </c>
      <c r="O788" t="str">
        <f t="shared" si="51"/>
        <v/>
      </c>
    </row>
    <row r="789" spans="1:15" x14ac:dyDescent="0.2">
      <c r="A789" s="5" t="s">
        <v>14</v>
      </c>
      <c r="B789">
        <v>859</v>
      </c>
      <c r="E789" t="str">
        <f t="shared" si="48"/>
        <v/>
      </c>
      <c r="F789" t="str">
        <f t="shared" si="49"/>
        <v/>
      </c>
      <c r="N789" t="str">
        <f t="shared" si="50"/>
        <v>failed</v>
      </c>
      <c r="O789">
        <f t="shared" si="51"/>
        <v>859</v>
      </c>
    </row>
    <row r="790" spans="1:15" x14ac:dyDescent="0.2">
      <c r="A790" s="5" t="s">
        <v>47</v>
      </c>
      <c r="B790">
        <v>31</v>
      </c>
      <c r="E790" t="str">
        <f t="shared" si="48"/>
        <v/>
      </c>
      <c r="F790" t="str">
        <f t="shared" si="49"/>
        <v/>
      </c>
      <c r="N790" t="str">
        <f t="shared" si="50"/>
        <v/>
      </c>
      <c r="O790" t="str">
        <f t="shared" si="51"/>
        <v/>
      </c>
    </row>
    <row r="791" spans="1:15" x14ac:dyDescent="0.2">
      <c r="A791" s="5" t="s">
        <v>14</v>
      </c>
      <c r="B791">
        <v>45</v>
      </c>
      <c r="E791" t="str">
        <f t="shared" si="48"/>
        <v/>
      </c>
      <c r="F791" t="str">
        <f t="shared" si="49"/>
        <v/>
      </c>
      <c r="N791" t="str">
        <f t="shared" si="50"/>
        <v>failed</v>
      </c>
      <c r="O791">
        <f t="shared" si="51"/>
        <v>45</v>
      </c>
    </row>
    <row r="792" spans="1:15" x14ac:dyDescent="0.2">
      <c r="A792" s="5" t="s">
        <v>74</v>
      </c>
      <c r="B792">
        <v>1113</v>
      </c>
      <c r="E792" t="str">
        <f t="shared" si="48"/>
        <v/>
      </c>
      <c r="F792" t="str">
        <f t="shared" si="49"/>
        <v/>
      </c>
      <c r="N792" t="str">
        <f t="shared" si="50"/>
        <v/>
      </c>
      <c r="O792" t="str">
        <f t="shared" si="51"/>
        <v/>
      </c>
    </row>
    <row r="793" spans="1:15" x14ac:dyDescent="0.2">
      <c r="A793" s="5" t="s">
        <v>14</v>
      </c>
      <c r="B793">
        <v>6</v>
      </c>
      <c r="E793" t="str">
        <f t="shared" si="48"/>
        <v/>
      </c>
      <c r="F793" t="str">
        <f t="shared" si="49"/>
        <v/>
      </c>
      <c r="N793" t="str">
        <f t="shared" si="50"/>
        <v>failed</v>
      </c>
      <c r="O793">
        <f t="shared" si="51"/>
        <v>6</v>
      </c>
    </row>
    <row r="794" spans="1:15" x14ac:dyDescent="0.2">
      <c r="A794" s="5" t="s">
        <v>14</v>
      </c>
      <c r="B794">
        <v>7</v>
      </c>
      <c r="E794" t="str">
        <f t="shared" si="48"/>
        <v/>
      </c>
      <c r="F794" t="str">
        <f t="shared" si="49"/>
        <v/>
      </c>
      <c r="N794" t="str">
        <f t="shared" si="50"/>
        <v>failed</v>
      </c>
      <c r="O794">
        <f t="shared" si="51"/>
        <v>7</v>
      </c>
    </row>
    <row r="795" spans="1:15" x14ac:dyDescent="0.2">
      <c r="A795" s="5" t="s">
        <v>20</v>
      </c>
      <c r="B795">
        <v>181</v>
      </c>
      <c r="E795" t="str">
        <f t="shared" si="48"/>
        <v>successful</v>
      </c>
      <c r="F795">
        <f t="shared" si="49"/>
        <v>181</v>
      </c>
      <c r="N795" t="str">
        <f t="shared" si="50"/>
        <v/>
      </c>
      <c r="O795" t="str">
        <f t="shared" si="51"/>
        <v/>
      </c>
    </row>
    <row r="796" spans="1:15" x14ac:dyDescent="0.2">
      <c r="A796" s="5" t="s">
        <v>20</v>
      </c>
      <c r="B796">
        <v>110</v>
      </c>
      <c r="E796" t="str">
        <f t="shared" si="48"/>
        <v>successful</v>
      </c>
      <c r="F796">
        <f t="shared" si="49"/>
        <v>110</v>
      </c>
      <c r="N796" t="str">
        <f t="shared" si="50"/>
        <v/>
      </c>
      <c r="O796" t="str">
        <f t="shared" si="51"/>
        <v/>
      </c>
    </row>
    <row r="797" spans="1:15" x14ac:dyDescent="0.2">
      <c r="A797" s="5" t="s">
        <v>14</v>
      </c>
      <c r="B797">
        <v>31</v>
      </c>
      <c r="E797" t="str">
        <f t="shared" si="48"/>
        <v/>
      </c>
      <c r="F797" t="str">
        <f t="shared" si="49"/>
        <v/>
      </c>
      <c r="N797" t="str">
        <f t="shared" si="50"/>
        <v>failed</v>
      </c>
      <c r="O797">
        <f t="shared" si="51"/>
        <v>31</v>
      </c>
    </row>
    <row r="798" spans="1:15" x14ac:dyDescent="0.2">
      <c r="A798" s="5" t="s">
        <v>14</v>
      </c>
      <c r="B798">
        <v>78</v>
      </c>
      <c r="E798" t="str">
        <f t="shared" si="48"/>
        <v/>
      </c>
      <c r="F798" t="str">
        <f t="shared" si="49"/>
        <v/>
      </c>
      <c r="N798" t="str">
        <f t="shared" si="50"/>
        <v>failed</v>
      </c>
      <c r="O798">
        <f t="shared" si="51"/>
        <v>78</v>
      </c>
    </row>
    <row r="799" spans="1:15" x14ac:dyDescent="0.2">
      <c r="A799" s="5" t="s">
        <v>20</v>
      </c>
      <c r="B799">
        <v>185</v>
      </c>
      <c r="E799" t="str">
        <f t="shared" si="48"/>
        <v>successful</v>
      </c>
      <c r="F799">
        <f t="shared" si="49"/>
        <v>185</v>
      </c>
      <c r="N799" t="str">
        <f t="shared" si="50"/>
        <v/>
      </c>
      <c r="O799" t="str">
        <f t="shared" si="51"/>
        <v/>
      </c>
    </row>
    <row r="800" spans="1:15" x14ac:dyDescent="0.2">
      <c r="A800" s="5" t="s">
        <v>20</v>
      </c>
      <c r="B800">
        <v>121</v>
      </c>
      <c r="E800" t="str">
        <f t="shared" ref="E800:E863" si="52">IF(A800="successful", A800, "")</f>
        <v>successful</v>
      </c>
      <c r="F800">
        <f t="shared" si="49"/>
        <v>121</v>
      </c>
      <c r="N800" t="str">
        <f t="shared" si="50"/>
        <v/>
      </c>
      <c r="O800" t="str">
        <f t="shared" si="51"/>
        <v/>
      </c>
    </row>
    <row r="801" spans="1:15" x14ac:dyDescent="0.2">
      <c r="A801" s="5" t="s">
        <v>14</v>
      </c>
      <c r="B801">
        <v>1225</v>
      </c>
      <c r="E801" t="str">
        <f t="shared" si="52"/>
        <v/>
      </c>
      <c r="F801" t="str">
        <f t="shared" si="49"/>
        <v/>
      </c>
      <c r="N801" t="str">
        <f t="shared" si="50"/>
        <v>failed</v>
      </c>
      <c r="O801">
        <f t="shared" si="51"/>
        <v>1225</v>
      </c>
    </row>
    <row r="802" spans="1:15" x14ac:dyDescent="0.2">
      <c r="A802" s="5" t="s">
        <v>14</v>
      </c>
      <c r="B802">
        <v>1</v>
      </c>
      <c r="E802" t="str">
        <f t="shared" si="52"/>
        <v/>
      </c>
      <c r="F802" t="str">
        <f t="shared" si="49"/>
        <v/>
      </c>
      <c r="N802" t="str">
        <f t="shared" si="50"/>
        <v>failed</v>
      </c>
      <c r="O802">
        <f t="shared" si="51"/>
        <v>1</v>
      </c>
    </row>
    <row r="803" spans="1:15" x14ac:dyDescent="0.2">
      <c r="A803" s="5" t="s">
        <v>20</v>
      </c>
      <c r="B803">
        <v>106</v>
      </c>
      <c r="E803" t="str">
        <f t="shared" si="52"/>
        <v>successful</v>
      </c>
      <c r="F803">
        <f t="shared" si="49"/>
        <v>106</v>
      </c>
      <c r="N803" t="str">
        <f t="shared" si="50"/>
        <v/>
      </c>
      <c r="O803" t="str">
        <f t="shared" si="51"/>
        <v/>
      </c>
    </row>
    <row r="804" spans="1:15" x14ac:dyDescent="0.2">
      <c r="A804" s="5" t="s">
        <v>20</v>
      </c>
      <c r="B804">
        <v>142</v>
      </c>
      <c r="E804" t="str">
        <f t="shared" si="52"/>
        <v>successful</v>
      </c>
      <c r="F804">
        <f t="shared" si="49"/>
        <v>142</v>
      </c>
      <c r="N804" t="str">
        <f t="shared" si="50"/>
        <v/>
      </c>
      <c r="O804" t="str">
        <f t="shared" si="51"/>
        <v/>
      </c>
    </row>
    <row r="805" spans="1:15" x14ac:dyDescent="0.2">
      <c r="A805" s="5" t="s">
        <v>20</v>
      </c>
      <c r="B805">
        <v>233</v>
      </c>
      <c r="E805" t="str">
        <f t="shared" si="52"/>
        <v>successful</v>
      </c>
      <c r="F805">
        <f t="shared" si="49"/>
        <v>233</v>
      </c>
      <c r="N805" t="str">
        <f t="shared" si="50"/>
        <v/>
      </c>
      <c r="O805" t="str">
        <f t="shared" si="51"/>
        <v/>
      </c>
    </row>
    <row r="806" spans="1:15" x14ac:dyDescent="0.2">
      <c r="A806" s="5" t="s">
        <v>20</v>
      </c>
      <c r="B806">
        <v>218</v>
      </c>
      <c r="E806" t="str">
        <f t="shared" si="52"/>
        <v>successful</v>
      </c>
      <c r="F806">
        <f t="shared" si="49"/>
        <v>218</v>
      </c>
      <c r="N806" t="str">
        <f t="shared" si="50"/>
        <v/>
      </c>
      <c r="O806" t="str">
        <f t="shared" si="51"/>
        <v/>
      </c>
    </row>
    <row r="807" spans="1:15" x14ac:dyDescent="0.2">
      <c r="A807" s="5" t="s">
        <v>14</v>
      </c>
      <c r="B807">
        <v>67</v>
      </c>
      <c r="E807" t="str">
        <f t="shared" si="52"/>
        <v/>
      </c>
      <c r="F807" t="str">
        <f t="shared" si="49"/>
        <v/>
      </c>
      <c r="N807" t="str">
        <f t="shared" si="50"/>
        <v>failed</v>
      </c>
      <c r="O807">
        <f t="shared" si="51"/>
        <v>67</v>
      </c>
    </row>
    <row r="808" spans="1:15" x14ac:dyDescent="0.2">
      <c r="A808" s="5" t="s">
        <v>20</v>
      </c>
      <c r="B808">
        <v>76</v>
      </c>
      <c r="E808" t="str">
        <f t="shared" si="52"/>
        <v>successful</v>
      </c>
      <c r="F808">
        <f t="shared" si="49"/>
        <v>76</v>
      </c>
      <c r="N808" t="str">
        <f t="shared" si="50"/>
        <v/>
      </c>
      <c r="O808" t="str">
        <f t="shared" si="51"/>
        <v/>
      </c>
    </row>
    <row r="809" spans="1:15" x14ac:dyDescent="0.2">
      <c r="A809" s="5" t="s">
        <v>20</v>
      </c>
      <c r="B809">
        <v>43</v>
      </c>
      <c r="E809" t="str">
        <f t="shared" si="52"/>
        <v>successful</v>
      </c>
      <c r="F809">
        <f t="shared" si="49"/>
        <v>43</v>
      </c>
      <c r="N809" t="str">
        <f t="shared" si="50"/>
        <v/>
      </c>
      <c r="O809" t="str">
        <f t="shared" si="51"/>
        <v/>
      </c>
    </row>
    <row r="810" spans="1:15" x14ac:dyDescent="0.2">
      <c r="A810" s="5" t="s">
        <v>14</v>
      </c>
      <c r="B810">
        <v>19</v>
      </c>
      <c r="E810" t="str">
        <f t="shared" si="52"/>
        <v/>
      </c>
      <c r="F810" t="str">
        <f t="shared" si="49"/>
        <v/>
      </c>
      <c r="N810" t="str">
        <f t="shared" si="50"/>
        <v>failed</v>
      </c>
      <c r="O810">
        <f t="shared" si="51"/>
        <v>19</v>
      </c>
    </row>
    <row r="811" spans="1:15" x14ac:dyDescent="0.2">
      <c r="A811" s="5" t="s">
        <v>14</v>
      </c>
      <c r="B811">
        <v>2108</v>
      </c>
      <c r="E811" t="str">
        <f t="shared" si="52"/>
        <v/>
      </c>
      <c r="F811" t="str">
        <f t="shared" si="49"/>
        <v/>
      </c>
      <c r="N811" t="str">
        <f t="shared" si="50"/>
        <v>failed</v>
      </c>
      <c r="O811">
        <f t="shared" si="51"/>
        <v>2108</v>
      </c>
    </row>
    <row r="812" spans="1:15" x14ac:dyDescent="0.2">
      <c r="A812" s="5" t="s">
        <v>20</v>
      </c>
      <c r="B812">
        <v>221</v>
      </c>
      <c r="E812" t="str">
        <f t="shared" si="52"/>
        <v>successful</v>
      </c>
      <c r="F812">
        <f t="shared" si="49"/>
        <v>221</v>
      </c>
      <c r="N812" t="str">
        <f t="shared" si="50"/>
        <v/>
      </c>
      <c r="O812" t="str">
        <f t="shared" si="51"/>
        <v/>
      </c>
    </row>
    <row r="813" spans="1:15" x14ac:dyDescent="0.2">
      <c r="A813" s="5" t="s">
        <v>14</v>
      </c>
      <c r="B813">
        <v>679</v>
      </c>
      <c r="E813" t="str">
        <f t="shared" si="52"/>
        <v/>
      </c>
      <c r="F813" t="str">
        <f t="shared" si="49"/>
        <v/>
      </c>
      <c r="N813" t="str">
        <f t="shared" si="50"/>
        <v>failed</v>
      </c>
      <c r="O813">
        <f t="shared" si="51"/>
        <v>679</v>
      </c>
    </row>
    <row r="814" spans="1:15" x14ac:dyDescent="0.2">
      <c r="A814" s="5" t="s">
        <v>20</v>
      </c>
      <c r="B814">
        <v>2805</v>
      </c>
      <c r="E814" t="str">
        <f t="shared" si="52"/>
        <v>successful</v>
      </c>
      <c r="F814">
        <f t="shared" si="49"/>
        <v>2805</v>
      </c>
      <c r="N814" t="str">
        <f t="shared" si="50"/>
        <v/>
      </c>
      <c r="O814" t="str">
        <f t="shared" si="51"/>
        <v/>
      </c>
    </row>
    <row r="815" spans="1:15" x14ac:dyDescent="0.2">
      <c r="A815" s="5" t="s">
        <v>20</v>
      </c>
      <c r="B815">
        <v>68</v>
      </c>
      <c r="E815" t="str">
        <f t="shared" si="52"/>
        <v>successful</v>
      </c>
      <c r="F815">
        <f t="shared" si="49"/>
        <v>68</v>
      </c>
      <c r="N815" t="str">
        <f t="shared" si="50"/>
        <v/>
      </c>
      <c r="O815" t="str">
        <f t="shared" si="51"/>
        <v/>
      </c>
    </row>
    <row r="816" spans="1:15" x14ac:dyDescent="0.2">
      <c r="A816" s="5" t="s">
        <v>14</v>
      </c>
      <c r="B816">
        <v>36</v>
      </c>
      <c r="E816" t="str">
        <f t="shared" si="52"/>
        <v/>
      </c>
      <c r="F816" t="str">
        <f t="shared" si="49"/>
        <v/>
      </c>
      <c r="N816" t="str">
        <f t="shared" si="50"/>
        <v>failed</v>
      </c>
      <c r="O816">
        <f t="shared" si="51"/>
        <v>36</v>
      </c>
    </row>
    <row r="817" spans="1:15" x14ac:dyDescent="0.2">
      <c r="A817" s="5" t="s">
        <v>20</v>
      </c>
      <c r="B817">
        <v>183</v>
      </c>
      <c r="E817" t="str">
        <f t="shared" si="52"/>
        <v>successful</v>
      </c>
      <c r="F817">
        <f t="shared" si="49"/>
        <v>183</v>
      </c>
      <c r="N817" t="str">
        <f t="shared" si="50"/>
        <v/>
      </c>
      <c r="O817" t="str">
        <f t="shared" si="51"/>
        <v/>
      </c>
    </row>
    <row r="818" spans="1:15" x14ac:dyDescent="0.2">
      <c r="A818" s="5" t="s">
        <v>20</v>
      </c>
      <c r="B818">
        <v>133</v>
      </c>
      <c r="E818" t="str">
        <f t="shared" si="52"/>
        <v>successful</v>
      </c>
      <c r="F818">
        <f t="shared" si="49"/>
        <v>133</v>
      </c>
      <c r="N818" t="str">
        <f t="shared" si="50"/>
        <v/>
      </c>
      <c r="O818" t="str">
        <f t="shared" si="51"/>
        <v/>
      </c>
    </row>
    <row r="819" spans="1:15" x14ac:dyDescent="0.2">
      <c r="A819" s="5" t="s">
        <v>20</v>
      </c>
      <c r="B819">
        <v>2489</v>
      </c>
      <c r="E819" t="str">
        <f t="shared" si="52"/>
        <v>successful</v>
      </c>
      <c r="F819">
        <f t="shared" si="49"/>
        <v>2489</v>
      </c>
      <c r="N819" t="str">
        <f t="shared" si="50"/>
        <v/>
      </c>
      <c r="O819" t="str">
        <f t="shared" si="51"/>
        <v/>
      </c>
    </row>
    <row r="820" spans="1:15" x14ac:dyDescent="0.2">
      <c r="A820" s="5" t="s">
        <v>20</v>
      </c>
      <c r="B820">
        <v>69</v>
      </c>
      <c r="E820" t="str">
        <f t="shared" si="52"/>
        <v>successful</v>
      </c>
      <c r="F820">
        <f t="shared" si="49"/>
        <v>69</v>
      </c>
      <c r="N820" t="str">
        <f t="shared" si="50"/>
        <v/>
      </c>
      <c r="O820" t="str">
        <f t="shared" si="51"/>
        <v/>
      </c>
    </row>
    <row r="821" spans="1:15" x14ac:dyDescent="0.2">
      <c r="A821" s="5" t="s">
        <v>14</v>
      </c>
      <c r="B821">
        <v>47</v>
      </c>
      <c r="E821" t="str">
        <f t="shared" si="52"/>
        <v/>
      </c>
      <c r="F821" t="str">
        <f t="shared" si="49"/>
        <v/>
      </c>
      <c r="N821" t="str">
        <f t="shared" si="50"/>
        <v>failed</v>
      </c>
      <c r="O821">
        <f t="shared" si="51"/>
        <v>47</v>
      </c>
    </row>
    <row r="822" spans="1:15" x14ac:dyDescent="0.2">
      <c r="A822" s="5" t="s">
        <v>20</v>
      </c>
      <c r="B822">
        <v>279</v>
      </c>
      <c r="E822" t="str">
        <f t="shared" si="52"/>
        <v>successful</v>
      </c>
      <c r="F822">
        <f t="shared" si="49"/>
        <v>279</v>
      </c>
      <c r="N822" t="str">
        <f t="shared" si="50"/>
        <v/>
      </c>
      <c r="O822" t="str">
        <f t="shared" si="51"/>
        <v/>
      </c>
    </row>
    <row r="823" spans="1:15" x14ac:dyDescent="0.2">
      <c r="A823" s="5" t="s">
        <v>20</v>
      </c>
      <c r="B823">
        <v>210</v>
      </c>
      <c r="E823" t="str">
        <f t="shared" si="52"/>
        <v>successful</v>
      </c>
      <c r="F823">
        <f t="shared" si="49"/>
        <v>210</v>
      </c>
      <c r="N823" t="str">
        <f t="shared" si="50"/>
        <v/>
      </c>
      <c r="O823" t="str">
        <f t="shared" si="51"/>
        <v/>
      </c>
    </row>
    <row r="824" spans="1:15" x14ac:dyDescent="0.2">
      <c r="A824" s="5" t="s">
        <v>20</v>
      </c>
      <c r="B824">
        <v>2100</v>
      </c>
      <c r="E824" t="str">
        <f t="shared" si="52"/>
        <v>successful</v>
      </c>
      <c r="F824">
        <f t="shared" si="49"/>
        <v>2100</v>
      </c>
      <c r="N824" t="str">
        <f t="shared" si="50"/>
        <v/>
      </c>
      <c r="O824" t="str">
        <f t="shared" si="51"/>
        <v/>
      </c>
    </row>
    <row r="825" spans="1:15" x14ac:dyDescent="0.2">
      <c r="A825" s="5" t="s">
        <v>20</v>
      </c>
      <c r="B825">
        <v>252</v>
      </c>
      <c r="E825" t="str">
        <f t="shared" si="52"/>
        <v>successful</v>
      </c>
      <c r="F825">
        <f t="shared" si="49"/>
        <v>252</v>
      </c>
      <c r="N825" t="str">
        <f t="shared" si="50"/>
        <v/>
      </c>
      <c r="O825" t="str">
        <f t="shared" si="51"/>
        <v/>
      </c>
    </row>
    <row r="826" spans="1:15" x14ac:dyDescent="0.2">
      <c r="A826" s="5" t="s">
        <v>20</v>
      </c>
      <c r="B826">
        <v>1280</v>
      </c>
      <c r="E826" t="str">
        <f t="shared" si="52"/>
        <v>successful</v>
      </c>
      <c r="F826">
        <f t="shared" si="49"/>
        <v>1280</v>
      </c>
      <c r="N826" t="str">
        <f t="shared" si="50"/>
        <v/>
      </c>
      <c r="O826" t="str">
        <f t="shared" si="51"/>
        <v/>
      </c>
    </row>
    <row r="827" spans="1:15" x14ac:dyDescent="0.2">
      <c r="A827" s="5" t="s">
        <v>20</v>
      </c>
      <c r="B827">
        <v>157</v>
      </c>
      <c r="E827" t="str">
        <f t="shared" si="52"/>
        <v>successful</v>
      </c>
      <c r="F827">
        <f t="shared" si="49"/>
        <v>157</v>
      </c>
      <c r="N827" t="str">
        <f t="shared" si="50"/>
        <v/>
      </c>
      <c r="O827" t="str">
        <f t="shared" si="51"/>
        <v/>
      </c>
    </row>
    <row r="828" spans="1:15" x14ac:dyDescent="0.2">
      <c r="A828" s="5" t="s">
        <v>20</v>
      </c>
      <c r="B828">
        <v>194</v>
      </c>
      <c r="E828" t="str">
        <f t="shared" si="52"/>
        <v>successful</v>
      </c>
      <c r="F828">
        <f t="shared" si="49"/>
        <v>194</v>
      </c>
      <c r="N828" t="str">
        <f t="shared" si="50"/>
        <v/>
      </c>
      <c r="O828" t="str">
        <f t="shared" si="51"/>
        <v/>
      </c>
    </row>
    <row r="829" spans="1:15" x14ac:dyDescent="0.2">
      <c r="A829" s="5" t="s">
        <v>20</v>
      </c>
      <c r="B829">
        <v>82</v>
      </c>
      <c r="E829" t="str">
        <f t="shared" si="52"/>
        <v>successful</v>
      </c>
      <c r="F829">
        <f t="shared" si="49"/>
        <v>82</v>
      </c>
      <c r="N829" t="str">
        <f t="shared" si="50"/>
        <v/>
      </c>
      <c r="O829" t="str">
        <f t="shared" si="51"/>
        <v/>
      </c>
    </row>
    <row r="830" spans="1:15" x14ac:dyDescent="0.2">
      <c r="A830" s="5" t="s">
        <v>14</v>
      </c>
      <c r="B830">
        <v>70</v>
      </c>
      <c r="E830" t="str">
        <f t="shared" si="52"/>
        <v/>
      </c>
      <c r="F830" t="str">
        <f t="shared" si="49"/>
        <v/>
      </c>
      <c r="N830" t="str">
        <f t="shared" si="50"/>
        <v>failed</v>
      </c>
      <c r="O830">
        <f t="shared" si="51"/>
        <v>70</v>
      </c>
    </row>
    <row r="831" spans="1:15" x14ac:dyDescent="0.2">
      <c r="A831" s="5" t="s">
        <v>14</v>
      </c>
      <c r="B831">
        <v>154</v>
      </c>
      <c r="E831" t="str">
        <f t="shared" si="52"/>
        <v/>
      </c>
      <c r="F831" t="str">
        <f t="shared" si="49"/>
        <v/>
      </c>
      <c r="N831" t="str">
        <f t="shared" si="50"/>
        <v>failed</v>
      </c>
      <c r="O831">
        <f t="shared" si="51"/>
        <v>154</v>
      </c>
    </row>
    <row r="832" spans="1:15" x14ac:dyDescent="0.2">
      <c r="A832" s="5" t="s">
        <v>14</v>
      </c>
      <c r="B832">
        <v>22</v>
      </c>
      <c r="E832" t="str">
        <f t="shared" si="52"/>
        <v/>
      </c>
      <c r="F832" t="str">
        <f t="shared" si="49"/>
        <v/>
      </c>
      <c r="N832" t="str">
        <f t="shared" si="50"/>
        <v>failed</v>
      </c>
      <c r="O832">
        <f t="shared" si="51"/>
        <v>22</v>
      </c>
    </row>
    <row r="833" spans="1:15" x14ac:dyDescent="0.2">
      <c r="A833" s="5" t="s">
        <v>20</v>
      </c>
      <c r="B833">
        <v>4233</v>
      </c>
      <c r="E833" t="str">
        <f t="shared" si="52"/>
        <v>successful</v>
      </c>
      <c r="F833">
        <f t="shared" si="49"/>
        <v>4233</v>
      </c>
      <c r="N833" t="str">
        <f t="shared" si="50"/>
        <v/>
      </c>
      <c r="O833" t="str">
        <f t="shared" si="51"/>
        <v/>
      </c>
    </row>
    <row r="834" spans="1:15" x14ac:dyDescent="0.2">
      <c r="A834" s="5" t="s">
        <v>20</v>
      </c>
      <c r="B834">
        <v>1297</v>
      </c>
      <c r="E834" t="str">
        <f t="shared" si="52"/>
        <v>successful</v>
      </c>
      <c r="F834">
        <f t="shared" si="49"/>
        <v>1297</v>
      </c>
      <c r="N834" t="str">
        <f t="shared" si="50"/>
        <v/>
      </c>
      <c r="O834" t="str">
        <f t="shared" si="51"/>
        <v/>
      </c>
    </row>
    <row r="835" spans="1:15" x14ac:dyDescent="0.2">
      <c r="A835" s="5" t="s">
        <v>20</v>
      </c>
      <c r="B835">
        <v>165</v>
      </c>
      <c r="E835" t="str">
        <f t="shared" si="52"/>
        <v>successful</v>
      </c>
      <c r="F835">
        <f t="shared" ref="F835:F898" si="53">IF(A835="successful", B835, "")</f>
        <v>165</v>
      </c>
      <c r="N835" t="str">
        <f t="shared" ref="N835:N898" si="54">IF(A835="failed", A835, "")</f>
        <v/>
      </c>
      <c r="O835" t="str">
        <f t="shared" ref="O835:O898" si="55">IF(A835="failed", B835, "")</f>
        <v/>
      </c>
    </row>
    <row r="836" spans="1:15" x14ac:dyDescent="0.2">
      <c r="A836" s="5" t="s">
        <v>20</v>
      </c>
      <c r="B836">
        <v>119</v>
      </c>
      <c r="E836" t="str">
        <f t="shared" si="52"/>
        <v>successful</v>
      </c>
      <c r="F836">
        <f t="shared" si="53"/>
        <v>119</v>
      </c>
      <c r="N836" t="str">
        <f t="shared" si="54"/>
        <v/>
      </c>
      <c r="O836" t="str">
        <f t="shared" si="55"/>
        <v/>
      </c>
    </row>
    <row r="837" spans="1:15" x14ac:dyDescent="0.2">
      <c r="A837" s="5" t="s">
        <v>14</v>
      </c>
      <c r="B837">
        <v>1758</v>
      </c>
      <c r="E837" t="str">
        <f t="shared" si="52"/>
        <v/>
      </c>
      <c r="F837" t="str">
        <f t="shared" si="53"/>
        <v/>
      </c>
      <c r="N837" t="str">
        <f t="shared" si="54"/>
        <v>failed</v>
      </c>
      <c r="O837">
        <f t="shared" si="55"/>
        <v>1758</v>
      </c>
    </row>
    <row r="838" spans="1:15" x14ac:dyDescent="0.2">
      <c r="A838" s="5" t="s">
        <v>14</v>
      </c>
      <c r="B838">
        <v>94</v>
      </c>
      <c r="E838" t="str">
        <f t="shared" si="52"/>
        <v/>
      </c>
      <c r="F838" t="str">
        <f t="shared" si="53"/>
        <v/>
      </c>
      <c r="N838" t="str">
        <f t="shared" si="54"/>
        <v>failed</v>
      </c>
      <c r="O838">
        <f t="shared" si="55"/>
        <v>94</v>
      </c>
    </row>
    <row r="839" spans="1:15" x14ac:dyDescent="0.2">
      <c r="A839" s="5" t="s">
        <v>20</v>
      </c>
      <c r="B839">
        <v>1797</v>
      </c>
      <c r="E839" t="str">
        <f t="shared" si="52"/>
        <v>successful</v>
      </c>
      <c r="F839">
        <f t="shared" si="53"/>
        <v>1797</v>
      </c>
      <c r="N839" t="str">
        <f t="shared" si="54"/>
        <v/>
      </c>
      <c r="O839" t="str">
        <f t="shared" si="55"/>
        <v/>
      </c>
    </row>
    <row r="840" spans="1:15" x14ac:dyDescent="0.2">
      <c r="A840" s="5" t="s">
        <v>20</v>
      </c>
      <c r="B840">
        <v>261</v>
      </c>
      <c r="E840" t="str">
        <f t="shared" si="52"/>
        <v>successful</v>
      </c>
      <c r="F840">
        <f t="shared" si="53"/>
        <v>261</v>
      </c>
      <c r="N840" t="str">
        <f t="shared" si="54"/>
        <v/>
      </c>
      <c r="O840" t="str">
        <f t="shared" si="55"/>
        <v/>
      </c>
    </row>
    <row r="841" spans="1:15" x14ac:dyDescent="0.2">
      <c r="A841" s="5" t="s">
        <v>20</v>
      </c>
      <c r="B841">
        <v>157</v>
      </c>
      <c r="E841" t="str">
        <f t="shared" si="52"/>
        <v>successful</v>
      </c>
      <c r="F841">
        <f t="shared" si="53"/>
        <v>157</v>
      </c>
      <c r="N841" t="str">
        <f t="shared" si="54"/>
        <v/>
      </c>
      <c r="O841" t="str">
        <f t="shared" si="55"/>
        <v/>
      </c>
    </row>
    <row r="842" spans="1:15" x14ac:dyDescent="0.2">
      <c r="A842" s="5" t="s">
        <v>20</v>
      </c>
      <c r="B842">
        <v>3533</v>
      </c>
      <c r="E842" t="str">
        <f t="shared" si="52"/>
        <v>successful</v>
      </c>
      <c r="F842">
        <f t="shared" si="53"/>
        <v>3533</v>
      </c>
      <c r="N842" t="str">
        <f t="shared" si="54"/>
        <v/>
      </c>
      <c r="O842" t="str">
        <f t="shared" si="55"/>
        <v/>
      </c>
    </row>
    <row r="843" spans="1:15" x14ac:dyDescent="0.2">
      <c r="A843" s="5" t="s">
        <v>20</v>
      </c>
      <c r="B843">
        <v>155</v>
      </c>
      <c r="E843" t="str">
        <f t="shared" si="52"/>
        <v>successful</v>
      </c>
      <c r="F843">
        <f t="shared" si="53"/>
        <v>155</v>
      </c>
      <c r="N843" t="str">
        <f t="shared" si="54"/>
        <v/>
      </c>
      <c r="O843" t="str">
        <f t="shared" si="55"/>
        <v/>
      </c>
    </row>
    <row r="844" spans="1:15" x14ac:dyDescent="0.2">
      <c r="A844" s="5" t="s">
        <v>20</v>
      </c>
      <c r="B844">
        <v>132</v>
      </c>
      <c r="E844" t="str">
        <f t="shared" si="52"/>
        <v>successful</v>
      </c>
      <c r="F844">
        <f t="shared" si="53"/>
        <v>132</v>
      </c>
      <c r="N844" t="str">
        <f t="shared" si="54"/>
        <v/>
      </c>
      <c r="O844" t="str">
        <f t="shared" si="55"/>
        <v/>
      </c>
    </row>
    <row r="845" spans="1:15" x14ac:dyDescent="0.2">
      <c r="A845" s="5" t="s">
        <v>14</v>
      </c>
      <c r="B845">
        <v>33</v>
      </c>
      <c r="E845" t="str">
        <f t="shared" si="52"/>
        <v/>
      </c>
      <c r="F845" t="str">
        <f t="shared" si="53"/>
        <v/>
      </c>
      <c r="N845" t="str">
        <f t="shared" si="54"/>
        <v>failed</v>
      </c>
      <c r="O845">
        <f t="shared" si="55"/>
        <v>33</v>
      </c>
    </row>
    <row r="846" spans="1:15" x14ac:dyDescent="0.2">
      <c r="A846" s="5" t="s">
        <v>74</v>
      </c>
      <c r="B846">
        <v>94</v>
      </c>
      <c r="E846" t="str">
        <f t="shared" si="52"/>
        <v/>
      </c>
      <c r="F846" t="str">
        <f t="shared" si="53"/>
        <v/>
      </c>
      <c r="N846" t="str">
        <f t="shared" si="54"/>
        <v/>
      </c>
      <c r="O846" t="str">
        <f t="shared" si="55"/>
        <v/>
      </c>
    </row>
    <row r="847" spans="1:15" x14ac:dyDescent="0.2">
      <c r="A847" s="5" t="s">
        <v>20</v>
      </c>
      <c r="B847">
        <v>1354</v>
      </c>
      <c r="E847" t="str">
        <f t="shared" si="52"/>
        <v>successful</v>
      </c>
      <c r="F847">
        <f t="shared" si="53"/>
        <v>1354</v>
      </c>
      <c r="N847" t="str">
        <f t="shared" si="54"/>
        <v/>
      </c>
      <c r="O847" t="str">
        <f t="shared" si="55"/>
        <v/>
      </c>
    </row>
    <row r="848" spans="1:15" x14ac:dyDescent="0.2">
      <c r="A848" s="5" t="s">
        <v>20</v>
      </c>
      <c r="B848">
        <v>48</v>
      </c>
      <c r="E848" t="str">
        <f t="shared" si="52"/>
        <v>successful</v>
      </c>
      <c r="F848">
        <f t="shared" si="53"/>
        <v>48</v>
      </c>
      <c r="N848" t="str">
        <f t="shared" si="54"/>
        <v/>
      </c>
      <c r="O848" t="str">
        <f t="shared" si="55"/>
        <v/>
      </c>
    </row>
    <row r="849" spans="1:15" x14ac:dyDescent="0.2">
      <c r="A849" s="5" t="s">
        <v>20</v>
      </c>
      <c r="B849">
        <v>110</v>
      </c>
      <c r="E849" t="str">
        <f t="shared" si="52"/>
        <v>successful</v>
      </c>
      <c r="F849">
        <f t="shared" si="53"/>
        <v>110</v>
      </c>
      <c r="N849" t="str">
        <f t="shared" si="54"/>
        <v/>
      </c>
      <c r="O849" t="str">
        <f t="shared" si="55"/>
        <v/>
      </c>
    </row>
    <row r="850" spans="1:15" x14ac:dyDescent="0.2">
      <c r="A850" s="5" t="s">
        <v>20</v>
      </c>
      <c r="B850">
        <v>172</v>
      </c>
      <c r="E850" t="str">
        <f t="shared" si="52"/>
        <v>successful</v>
      </c>
      <c r="F850">
        <f t="shared" si="53"/>
        <v>172</v>
      </c>
      <c r="N850" t="str">
        <f t="shared" si="54"/>
        <v/>
      </c>
      <c r="O850" t="str">
        <f t="shared" si="55"/>
        <v/>
      </c>
    </row>
    <row r="851" spans="1:15" x14ac:dyDescent="0.2">
      <c r="A851" s="5" t="s">
        <v>20</v>
      </c>
      <c r="B851">
        <v>307</v>
      </c>
      <c r="E851" t="str">
        <f t="shared" si="52"/>
        <v>successful</v>
      </c>
      <c r="F851">
        <f t="shared" si="53"/>
        <v>307</v>
      </c>
      <c r="N851" t="str">
        <f t="shared" si="54"/>
        <v/>
      </c>
      <c r="O851" t="str">
        <f t="shared" si="55"/>
        <v/>
      </c>
    </row>
    <row r="852" spans="1:15" x14ac:dyDescent="0.2">
      <c r="A852" s="5" t="s">
        <v>14</v>
      </c>
      <c r="B852">
        <v>1</v>
      </c>
      <c r="E852" t="str">
        <f t="shared" si="52"/>
        <v/>
      </c>
      <c r="F852" t="str">
        <f t="shared" si="53"/>
        <v/>
      </c>
      <c r="N852" t="str">
        <f t="shared" si="54"/>
        <v>failed</v>
      </c>
      <c r="O852">
        <f t="shared" si="55"/>
        <v>1</v>
      </c>
    </row>
    <row r="853" spans="1:15" x14ac:dyDescent="0.2">
      <c r="A853" s="5" t="s">
        <v>20</v>
      </c>
      <c r="B853">
        <v>160</v>
      </c>
      <c r="E853" t="str">
        <f t="shared" si="52"/>
        <v>successful</v>
      </c>
      <c r="F853">
        <f t="shared" si="53"/>
        <v>160</v>
      </c>
      <c r="N853" t="str">
        <f t="shared" si="54"/>
        <v/>
      </c>
      <c r="O853" t="str">
        <f t="shared" si="55"/>
        <v/>
      </c>
    </row>
    <row r="854" spans="1:15" x14ac:dyDescent="0.2">
      <c r="A854" s="5" t="s">
        <v>14</v>
      </c>
      <c r="B854">
        <v>31</v>
      </c>
      <c r="E854" t="str">
        <f t="shared" si="52"/>
        <v/>
      </c>
      <c r="F854" t="str">
        <f t="shared" si="53"/>
        <v/>
      </c>
      <c r="N854" t="str">
        <f t="shared" si="54"/>
        <v>failed</v>
      </c>
      <c r="O854">
        <f t="shared" si="55"/>
        <v>31</v>
      </c>
    </row>
    <row r="855" spans="1:15" x14ac:dyDescent="0.2">
      <c r="A855" s="5" t="s">
        <v>20</v>
      </c>
      <c r="B855">
        <v>1467</v>
      </c>
      <c r="E855" t="str">
        <f t="shared" si="52"/>
        <v>successful</v>
      </c>
      <c r="F855">
        <f t="shared" si="53"/>
        <v>1467</v>
      </c>
      <c r="N855" t="str">
        <f t="shared" si="54"/>
        <v/>
      </c>
      <c r="O855" t="str">
        <f t="shared" si="55"/>
        <v/>
      </c>
    </row>
    <row r="856" spans="1:15" x14ac:dyDescent="0.2">
      <c r="A856" s="5" t="s">
        <v>20</v>
      </c>
      <c r="B856">
        <v>2662</v>
      </c>
      <c r="E856" t="str">
        <f t="shared" si="52"/>
        <v>successful</v>
      </c>
      <c r="F856">
        <f t="shared" si="53"/>
        <v>2662</v>
      </c>
      <c r="N856" t="str">
        <f t="shared" si="54"/>
        <v/>
      </c>
      <c r="O856" t="str">
        <f t="shared" si="55"/>
        <v/>
      </c>
    </row>
    <row r="857" spans="1:15" x14ac:dyDescent="0.2">
      <c r="A857" s="5" t="s">
        <v>20</v>
      </c>
      <c r="B857">
        <v>452</v>
      </c>
      <c r="E857" t="str">
        <f t="shared" si="52"/>
        <v>successful</v>
      </c>
      <c r="F857">
        <f t="shared" si="53"/>
        <v>452</v>
      </c>
      <c r="N857" t="str">
        <f t="shared" si="54"/>
        <v/>
      </c>
      <c r="O857" t="str">
        <f t="shared" si="55"/>
        <v/>
      </c>
    </row>
    <row r="858" spans="1:15" x14ac:dyDescent="0.2">
      <c r="A858" s="5" t="s">
        <v>20</v>
      </c>
      <c r="B858">
        <v>158</v>
      </c>
      <c r="E858" t="str">
        <f t="shared" si="52"/>
        <v>successful</v>
      </c>
      <c r="F858">
        <f t="shared" si="53"/>
        <v>158</v>
      </c>
      <c r="N858" t="str">
        <f t="shared" si="54"/>
        <v/>
      </c>
      <c r="O858" t="str">
        <f t="shared" si="55"/>
        <v/>
      </c>
    </row>
    <row r="859" spans="1:15" x14ac:dyDescent="0.2">
      <c r="A859" s="5" t="s">
        <v>20</v>
      </c>
      <c r="B859">
        <v>225</v>
      </c>
      <c r="E859" t="str">
        <f t="shared" si="52"/>
        <v>successful</v>
      </c>
      <c r="F859">
        <f t="shared" si="53"/>
        <v>225</v>
      </c>
      <c r="N859" t="str">
        <f t="shared" si="54"/>
        <v/>
      </c>
      <c r="O859" t="str">
        <f t="shared" si="55"/>
        <v/>
      </c>
    </row>
    <row r="860" spans="1:15" x14ac:dyDescent="0.2">
      <c r="A860" s="5" t="s">
        <v>14</v>
      </c>
      <c r="B860">
        <v>35</v>
      </c>
      <c r="E860" t="str">
        <f t="shared" si="52"/>
        <v/>
      </c>
      <c r="F860" t="str">
        <f t="shared" si="53"/>
        <v/>
      </c>
      <c r="N860" t="str">
        <f t="shared" si="54"/>
        <v>failed</v>
      </c>
      <c r="O860">
        <f t="shared" si="55"/>
        <v>35</v>
      </c>
    </row>
    <row r="861" spans="1:15" x14ac:dyDescent="0.2">
      <c r="A861" s="5" t="s">
        <v>14</v>
      </c>
      <c r="B861">
        <v>63</v>
      </c>
      <c r="E861" t="str">
        <f t="shared" si="52"/>
        <v/>
      </c>
      <c r="F861" t="str">
        <f t="shared" si="53"/>
        <v/>
      </c>
      <c r="N861" t="str">
        <f t="shared" si="54"/>
        <v>failed</v>
      </c>
      <c r="O861">
        <f t="shared" si="55"/>
        <v>63</v>
      </c>
    </row>
    <row r="862" spans="1:15" x14ac:dyDescent="0.2">
      <c r="A862" s="5" t="s">
        <v>20</v>
      </c>
      <c r="B862">
        <v>65</v>
      </c>
      <c r="E862" t="str">
        <f t="shared" si="52"/>
        <v>successful</v>
      </c>
      <c r="F862">
        <f t="shared" si="53"/>
        <v>65</v>
      </c>
      <c r="N862" t="str">
        <f t="shared" si="54"/>
        <v/>
      </c>
      <c r="O862" t="str">
        <f t="shared" si="55"/>
        <v/>
      </c>
    </row>
    <row r="863" spans="1:15" x14ac:dyDescent="0.2">
      <c r="A863" s="5" t="s">
        <v>20</v>
      </c>
      <c r="B863">
        <v>163</v>
      </c>
      <c r="E863" t="str">
        <f t="shared" si="52"/>
        <v>successful</v>
      </c>
      <c r="F863">
        <f t="shared" si="53"/>
        <v>163</v>
      </c>
      <c r="N863" t="str">
        <f t="shared" si="54"/>
        <v/>
      </c>
      <c r="O863" t="str">
        <f t="shared" si="55"/>
        <v/>
      </c>
    </row>
    <row r="864" spans="1:15" x14ac:dyDescent="0.2">
      <c r="A864" s="5" t="s">
        <v>20</v>
      </c>
      <c r="B864">
        <v>85</v>
      </c>
      <c r="E864" t="str">
        <f t="shared" ref="E864:E927" si="56">IF(A864="successful", A864, "")</f>
        <v>successful</v>
      </c>
      <c r="F864">
        <f t="shared" si="53"/>
        <v>85</v>
      </c>
      <c r="N864" t="str">
        <f t="shared" si="54"/>
        <v/>
      </c>
      <c r="O864" t="str">
        <f t="shared" si="55"/>
        <v/>
      </c>
    </row>
    <row r="865" spans="1:15" x14ac:dyDescent="0.2">
      <c r="A865" s="5" t="s">
        <v>20</v>
      </c>
      <c r="B865">
        <v>217</v>
      </c>
      <c r="E865" t="str">
        <f t="shared" si="56"/>
        <v>successful</v>
      </c>
      <c r="F865">
        <f t="shared" si="53"/>
        <v>217</v>
      </c>
      <c r="N865" t="str">
        <f t="shared" si="54"/>
        <v/>
      </c>
      <c r="O865" t="str">
        <f t="shared" si="55"/>
        <v/>
      </c>
    </row>
    <row r="866" spans="1:15" x14ac:dyDescent="0.2">
      <c r="A866" s="5" t="s">
        <v>20</v>
      </c>
      <c r="B866">
        <v>150</v>
      </c>
      <c r="E866" t="str">
        <f t="shared" si="56"/>
        <v>successful</v>
      </c>
      <c r="F866">
        <f t="shared" si="53"/>
        <v>150</v>
      </c>
      <c r="N866" t="str">
        <f t="shared" si="54"/>
        <v/>
      </c>
      <c r="O866" t="str">
        <f t="shared" si="55"/>
        <v/>
      </c>
    </row>
    <row r="867" spans="1:15" x14ac:dyDescent="0.2">
      <c r="A867" s="5" t="s">
        <v>20</v>
      </c>
      <c r="B867">
        <v>3272</v>
      </c>
      <c r="E867" t="str">
        <f t="shared" si="56"/>
        <v>successful</v>
      </c>
      <c r="F867">
        <f t="shared" si="53"/>
        <v>3272</v>
      </c>
      <c r="N867" t="str">
        <f t="shared" si="54"/>
        <v/>
      </c>
      <c r="O867" t="str">
        <f t="shared" si="55"/>
        <v/>
      </c>
    </row>
    <row r="868" spans="1:15" x14ac:dyDescent="0.2">
      <c r="A868" s="5" t="s">
        <v>74</v>
      </c>
      <c r="B868">
        <v>898</v>
      </c>
      <c r="E868" t="str">
        <f t="shared" si="56"/>
        <v/>
      </c>
      <c r="F868" t="str">
        <f t="shared" si="53"/>
        <v/>
      </c>
      <c r="N868" t="str">
        <f t="shared" si="54"/>
        <v/>
      </c>
      <c r="O868" t="str">
        <f t="shared" si="55"/>
        <v/>
      </c>
    </row>
    <row r="869" spans="1:15" x14ac:dyDescent="0.2">
      <c r="A869" s="5" t="s">
        <v>20</v>
      </c>
      <c r="B869">
        <v>300</v>
      </c>
      <c r="E869" t="str">
        <f t="shared" si="56"/>
        <v>successful</v>
      </c>
      <c r="F869">
        <f t="shared" si="53"/>
        <v>300</v>
      </c>
      <c r="N869" t="str">
        <f t="shared" si="54"/>
        <v/>
      </c>
      <c r="O869" t="str">
        <f t="shared" si="55"/>
        <v/>
      </c>
    </row>
    <row r="870" spans="1:15" x14ac:dyDescent="0.2">
      <c r="A870" s="5" t="s">
        <v>20</v>
      </c>
      <c r="B870">
        <v>126</v>
      </c>
      <c r="E870" t="str">
        <f t="shared" si="56"/>
        <v>successful</v>
      </c>
      <c r="F870">
        <f t="shared" si="53"/>
        <v>126</v>
      </c>
      <c r="N870" t="str">
        <f t="shared" si="54"/>
        <v/>
      </c>
      <c r="O870" t="str">
        <f t="shared" si="55"/>
        <v/>
      </c>
    </row>
    <row r="871" spans="1:15" x14ac:dyDescent="0.2">
      <c r="A871" s="5" t="s">
        <v>14</v>
      </c>
      <c r="B871">
        <v>526</v>
      </c>
      <c r="E871" t="str">
        <f t="shared" si="56"/>
        <v/>
      </c>
      <c r="F871" t="str">
        <f t="shared" si="53"/>
        <v/>
      </c>
      <c r="N871" t="str">
        <f t="shared" si="54"/>
        <v>failed</v>
      </c>
      <c r="O871">
        <f t="shared" si="55"/>
        <v>526</v>
      </c>
    </row>
    <row r="872" spans="1:15" x14ac:dyDescent="0.2">
      <c r="A872" s="5" t="s">
        <v>14</v>
      </c>
      <c r="B872">
        <v>121</v>
      </c>
      <c r="E872" t="str">
        <f t="shared" si="56"/>
        <v/>
      </c>
      <c r="F872" t="str">
        <f t="shared" si="53"/>
        <v/>
      </c>
      <c r="N872" t="str">
        <f t="shared" si="54"/>
        <v>failed</v>
      </c>
      <c r="O872">
        <f t="shared" si="55"/>
        <v>121</v>
      </c>
    </row>
    <row r="873" spans="1:15" x14ac:dyDescent="0.2">
      <c r="A873" s="5" t="s">
        <v>20</v>
      </c>
      <c r="B873">
        <v>2320</v>
      </c>
      <c r="E873" t="str">
        <f t="shared" si="56"/>
        <v>successful</v>
      </c>
      <c r="F873">
        <f t="shared" si="53"/>
        <v>2320</v>
      </c>
      <c r="N873" t="str">
        <f t="shared" si="54"/>
        <v/>
      </c>
      <c r="O873" t="str">
        <f t="shared" si="55"/>
        <v/>
      </c>
    </row>
    <row r="874" spans="1:15" x14ac:dyDescent="0.2">
      <c r="A874" s="5" t="s">
        <v>20</v>
      </c>
      <c r="B874">
        <v>81</v>
      </c>
      <c r="E874" t="str">
        <f t="shared" si="56"/>
        <v>successful</v>
      </c>
      <c r="F874">
        <f t="shared" si="53"/>
        <v>81</v>
      </c>
      <c r="N874" t="str">
        <f t="shared" si="54"/>
        <v/>
      </c>
      <c r="O874" t="str">
        <f t="shared" si="55"/>
        <v/>
      </c>
    </row>
    <row r="875" spans="1:15" x14ac:dyDescent="0.2">
      <c r="A875" s="5" t="s">
        <v>20</v>
      </c>
      <c r="B875">
        <v>1887</v>
      </c>
      <c r="E875" t="str">
        <f t="shared" si="56"/>
        <v>successful</v>
      </c>
      <c r="F875">
        <f t="shared" si="53"/>
        <v>1887</v>
      </c>
      <c r="N875" t="str">
        <f t="shared" si="54"/>
        <v/>
      </c>
      <c r="O875" t="str">
        <f t="shared" si="55"/>
        <v/>
      </c>
    </row>
    <row r="876" spans="1:15" x14ac:dyDescent="0.2">
      <c r="A876" s="5" t="s">
        <v>20</v>
      </c>
      <c r="B876">
        <v>4358</v>
      </c>
      <c r="E876" t="str">
        <f t="shared" si="56"/>
        <v>successful</v>
      </c>
      <c r="F876">
        <f t="shared" si="53"/>
        <v>4358</v>
      </c>
      <c r="N876" t="str">
        <f t="shared" si="54"/>
        <v/>
      </c>
      <c r="O876" t="str">
        <f t="shared" si="55"/>
        <v/>
      </c>
    </row>
    <row r="877" spans="1:15" x14ac:dyDescent="0.2">
      <c r="A877" s="5" t="s">
        <v>14</v>
      </c>
      <c r="B877">
        <v>67</v>
      </c>
      <c r="E877" t="str">
        <f t="shared" si="56"/>
        <v/>
      </c>
      <c r="F877" t="str">
        <f t="shared" si="53"/>
        <v/>
      </c>
      <c r="N877" t="str">
        <f t="shared" si="54"/>
        <v>failed</v>
      </c>
      <c r="O877">
        <f t="shared" si="55"/>
        <v>67</v>
      </c>
    </row>
    <row r="878" spans="1:15" x14ac:dyDescent="0.2">
      <c r="A878" s="5" t="s">
        <v>14</v>
      </c>
      <c r="B878">
        <v>57</v>
      </c>
      <c r="E878" t="str">
        <f t="shared" si="56"/>
        <v/>
      </c>
      <c r="F878" t="str">
        <f t="shared" si="53"/>
        <v/>
      </c>
      <c r="N878" t="str">
        <f t="shared" si="54"/>
        <v>failed</v>
      </c>
      <c r="O878">
        <f t="shared" si="55"/>
        <v>57</v>
      </c>
    </row>
    <row r="879" spans="1:15" x14ac:dyDescent="0.2">
      <c r="A879" s="5" t="s">
        <v>14</v>
      </c>
      <c r="B879">
        <v>1229</v>
      </c>
      <c r="E879" t="str">
        <f t="shared" si="56"/>
        <v/>
      </c>
      <c r="F879" t="str">
        <f t="shared" si="53"/>
        <v/>
      </c>
      <c r="N879" t="str">
        <f t="shared" si="54"/>
        <v>failed</v>
      </c>
      <c r="O879">
        <f t="shared" si="55"/>
        <v>1229</v>
      </c>
    </row>
    <row r="880" spans="1:15" x14ac:dyDescent="0.2">
      <c r="A880" s="5" t="s">
        <v>14</v>
      </c>
      <c r="B880">
        <v>12</v>
      </c>
      <c r="E880" t="str">
        <f t="shared" si="56"/>
        <v/>
      </c>
      <c r="F880" t="str">
        <f t="shared" si="53"/>
        <v/>
      </c>
      <c r="N880" t="str">
        <f t="shared" si="54"/>
        <v>failed</v>
      </c>
      <c r="O880">
        <f t="shared" si="55"/>
        <v>12</v>
      </c>
    </row>
    <row r="881" spans="1:15" x14ac:dyDescent="0.2">
      <c r="A881" s="5" t="s">
        <v>20</v>
      </c>
      <c r="B881">
        <v>53</v>
      </c>
      <c r="E881" t="str">
        <f t="shared" si="56"/>
        <v>successful</v>
      </c>
      <c r="F881">
        <f t="shared" si="53"/>
        <v>53</v>
      </c>
      <c r="N881" t="str">
        <f t="shared" si="54"/>
        <v/>
      </c>
      <c r="O881" t="str">
        <f t="shared" si="55"/>
        <v/>
      </c>
    </row>
    <row r="882" spans="1:15" x14ac:dyDescent="0.2">
      <c r="A882" s="5" t="s">
        <v>20</v>
      </c>
      <c r="B882">
        <v>2414</v>
      </c>
      <c r="E882" t="str">
        <f t="shared" si="56"/>
        <v>successful</v>
      </c>
      <c r="F882">
        <f t="shared" si="53"/>
        <v>2414</v>
      </c>
      <c r="N882" t="str">
        <f t="shared" si="54"/>
        <v/>
      </c>
      <c r="O882" t="str">
        <f t="shared" si="55"/>
        <v/>
      </c>
    </row>
    <row r="883" spans="1:15" x14ac:dyDescent="0.2">
      <c r="A883" s="5" t="s">
        <v>14</v>
      </c>
      <c r="B883">
        <v>452</v>
      </c>
      <c r="E883" t="str">
        <f t="shared" si="56"/>
        <v/>
      </c>
      <c r="F883" t="str">
        <f t="shared" si="53"/>
        <v/>
      </c>
      <c r="N883" t="str">
        <f t="shared" si="54"/>
        <v>failed</v>
      </c>
      <c r="O883">
        <f t="shared" si="55"/>
        <v>452</v>
      </c>
    </row>
    <row r="884" spans="1:15" x14ac:dyDescent="0.2">
      <c r="A884" s="5" t="s">
        <v>20</v>
      </c>
      <c r="B884">
        <v>80</v>
      </c>
      <c r="E884" t="str">
        <f t="shared" si="56"/>
        <v>successful</v>
      </c>
      <c r="F884">
        <f t="shared" si="53"/>
        <v>80</v>
      </c>
      <c r="N884" t="str">
        <f t="shared" si="54"/>
        <v/>
      </c>
      <c r="O884" t="str">
        <f t="shared" si="55"/>
        <v/>
      </c>
    </row>
    <row r="885" spans="1:15" x14ac:dyDescent="0.2">
      <c r="A885" s="5" t="s">
        <v>20</v>
      </c>
      <c r="B885">
        <v>193</v>
      </c>
      <c r="E885" t="str">
        <f t="shared" si="56"/>
        <v>successful</v>
      </c>
      <c r="F885">
        <f t="shared" si="53"/>
        <v>193</v>
      </c>
      <c r="N885" t="str">
        <f t="shared" si="54"/>
        <v/>
      </c>
      <c r="O885" t="str">
        <f t="shared" si="55"/>
        <v/>
      </c>
    </row>
    <row r="886" spans="1:15" x14ac:dyDescent="0.2">
      <c r="A886" s="5" t="s">
        <v>14</v>
      </c>
      <c r="B886">
        <v>1886</v>
      </c>
      <c r="E886" t="str">
        <f t="shared" si="56"/>
        <v/>
      </c>
      <c r="F886" t="str">
        <f t="shared" si="53"/>
        <v/>
      </c>
      <c r="N886" t="str">
        <f t="shared" si="54"/>
        <v>failed</v>
      </c>
      <c r="O886">
        <f t="shared" si="55"/>
        <v>1886</v>
      </c>
    </row>
    <row r="887" spans="1:15" x14ac:dyDescent="0.2">
      <c r="A887" s="5" t="s">
        <v>20</v>
      </c>
      <c r="B887">
        <v>52</v>
      </c>
      <c r="E887" t="str">
        <f t="shared" si="56"/>
        <v>successful</v>
      </c>
      <c r="F887">
        <f t="shared" si="53"/>
        <v>52</v>
      </c>
      <c r="N887" t="str">
        <f t="shared" si="54"/>
        <v/>
      </c>
      <c r="O887" t="str">
        <f t="shared" si="55"/>
        <v/>
      </c>
    </row>
    <row r="888" spans="1:15" x14ac:dyDescent="0.2">
      <c r="A888" s="5" t="s">
        <v>14</v>
      </c>
      <c r="B888">
        <v>1825</v>
      </c>
      <c r="E888" t="str">
        <f t="shared" si="56"/>
        <v/>
      </c>
      <c r="F888" t="str">
        <f t="shared" si="53"/>
        <v/>
      </c>
      <c r="N888" t="str">
        <f t="shared" si="54"/>
        <v>failed</v>
      </c>
      <c r="O888">
        <f t="shared" si="55"/>
        <v>1825</v>
      </c>
    </row>
    <row r="889" spans="1:15" x14ac:dyDescent="0.2">
      <c r="A889" s="5" t="s">
        <v>14</v>
      </c>
      <c r="B889">
        <v>31</v>
      </c>
      <c r="E889" t="str">
        <f t="shared" si="56"/>
        <v/>
      </c>
      <c r="F889" t="str">
        <f t="shared" si="53"/>
        <v/>
      </c>
      <c r="N889" t="str">
        <f t="shared" si="54"/>
        <v>failed</v>
      </c>
      <c r="O889">
        <f t="shared" si="55"/>
        <v>31</v>
      </c>
    </row>
    <row r="890" spans="1:15" x14ac:dyDescent="0.2">
      <c r="A890" s="5" t="s">
        <v>20</v>
      </c>
      <c r="B890">
        <v>290</v>
      </c>
      <c r="E890" t="str">
        <f t="shared" si="56"/>
        <v>successful</v>
      </c>
      <c r="F890">
        <f t="shared" si="53"/>
        <v>290</v>
      </c>
      <c r="N890" t="str">
        <f t="shared" si="54"/>
        <v/>
      </c>
      <c r="O890" t="str">
        <f t="shared" si="55"/>
        <v/>
      </c>
    </row>
    <row r="891" spans="1:15" x14ac:dyDescent="0.2">
      <c r="A891" s="5" t="s">
        <v>20</v>
      </c>
      <c r="B891">
        <v>122</v>
      </c>
      <c r="E891" t="str">
        <f t="shared" si="56"/>
        <v>successful</v>
      </c>
      <c r="F891">
        <f t="shared" si="53"/>
        <v>122</v>
      </c>
      <c r="N891" t="str">
        <f t="shared" si="54"/>
        <v/>
      </c>
      <c r="O891" t="str">
        <f t="shared" si="55"/>
        <v/>
      </c>
    </row>
    <row r="892" spans="1:15" x14ac:dyDescent="0.2">
      <c r="A892" s="5" t="s">
        <v>20</v>
      </c>
      <c r="B892">
        <v>1470</v>
      </c>
      <c r="E892" t="str">
        <f t="shared" si="56"/>
        <v>successful</v>
      </c>
      <c r="F892">
        <f t="shared" si="53"/>
        <v>1470</v>
      </c>
      <c r="N892" t="str">
        <f t="shared" si="54"/>
        <v/>
      </c>
      <c r="O892" t="str">
        <f t="shared" si="55"/>
        <v/>
      </c>
    </row>
    <row r="893" spans="1:15" x14ac:dyDescent="0.2">
      <c r="A893" s="5" t="s">
        <v>20</v>
      </c>
      <c r="B893">
        <v>165</v>
      </c>
      <c r="E893" t="str">
        <f t="shared" si="56"/>
        <v>successful</v>
      </c>
      <c r="F893">
        <f t="shared" si="53"/>
        <v>165</v>
      </c>
      <c r="N893" t="str">
        <f t="shared" si="54"/>
        <v/>
      </c>
      <c r="O893" t="str">
        <f t="shared" si="55"/>
        <v/>
      </c>
    </row>
    <row r="894" spans="1:15" x14ac:dyDescent="0.2">
      <c r="A894" s="5" t="s">
        <v>20</v>
      </c>
      <c r="B894">
        <v>182</v>
      </c>
      <c r="E894" t="str">
        <f t="shared" si="56"/>
        <v>successful</v>
      </c>
      <c r="F894">
        <f t="shared" si="53"/>
        <v>182</v>
      </c>
      <c r="N894" t="str">
        <f t="shared" si="54"/>
        <v/>
      </c>
      <c r="O894" t="str">
        <f t="shared" si="55"/>
        <v/>
      </c>
    </row>
    <row r="895" spans="1:15" x14ac:dyDescent="0.2">
      <c r="A895" s="5" t="s">
        <v>20</v>
      </c>
      <c r="B895">
        <v>199</v>
      </c>
      <c r="E895" t="str">
        <f t="shared" si="56"/>
        <v>successful</v>
      </c>
      <c r="F895">
        <f t="shared" si="53"/>
        <v>199</v>
      </c>
      <c r="N895" t="str">
        <f t="shared" si="54"/>
        <v/>
      </c>
      <c r="O895" t="str">
        <f t="shared" si="55"/>
        <v/>
      </c>
    </row>
    <row r="896" spans="1:15" x14ac:dyDescent="0.2">
      <c r="A896" s="5" t="s">
        <v>20</v>
      </c>
      <c r="B896">
        <v>56</v>
      </c>
      <c r="E896" t="str">
        <f t="shared" si="56"/>
        <v>successful</v>
      </c>
      <c r="F896">
        <f t="shared" si="53"/>
        <v>56</v>
      </c>
      <c r="N896" t="str">
        <f t="shared" si="54"/>
        <v/>
      </c>
      <c r="O896" t="str">
        <f t="shared" si="55"/>
        <v/>
      </c>
    </row>
    <row r="897" spans="1:15" x14ac:dyDescent="0.2">
      <c r="A897" s="5" t="s">
        <v>14</v>
      </c>
      <c r="B897">
        <v>107</v>
      </c>
      <c r="E897" t="str">
        <f t="shared" si="56"/>
        <v/>
      </c>
      <c r="F897" t="str">
        <f t="shared" si="53"/>
        <v/>
      </c>
      <c r="N897" t="str">
        <f t="shared" si="54"/>
        <v>failed</v>
      </c>
      <c r="O897">
        <f t="shared" si="55"/>
        <v>107</v>
      </c>
    </row>
    <row r="898" spans="1:15" x14ac:dyDescent="0.2">
      <c r="A898" s="5" t="s">
        <v>20</v>
      </c>
      <c r="B898">
        <v>1460</v>
      </c>
      <c r="E898" t="str">
        <f t="shared" si="56"/>
        <v>successful</v>
      </c>
      <c r="F898">
        <f t="shared" si="53"/>
        <v>1460</v>
      </c>
      <c r="N898" t="str">
        <f t="shared" si="54"/>
        <v/>
      </c>
      <c r="O898" t="str">
        <f t="shared" si="55"/>
        <v/>
      </c>
    </row>
    <row r="899" spans="1:15" x14ac:dyDescent="0.2">
      <c r="A899" s="5" t="s">
        <v>14</v>
      </c>
      <c r="B899">
        <v>27</v>
      </c>
      <c r="E899" t="str">
        <f t="shared" si="56"/>
        <v/>
      </c>
      <c r="F899" t="str">
        <f t="shared" ref="F899:F962" si="57">IF(A899="successful", B899, "")</f>
        <v/>
      </c>
      <c r="N899" t="str">
        <f t="shared" ref="N899:N962" si="58">IF(A899="failed", A899, "")</f>
        <v>failed</v>
      </c>
      <c r="O899">
        <f t="shared" ref="O899:O962" si="59">IF(A899="failed", B899, "")</f>
        <v>27</v>
      </c>
    </row>
    <row r="900" spans="1:15" x14ac:dyDescent="0.2">
      <c r="A900" s="5" t="s">
        <v>14</v>
      </c>
      <c r="B900">
        <v>1221</v>
      </c>
      <c r="E900" t="str">
        <f t="shared" si="56"/>
        <v/>
      </c>
      <c r="F900" t="str">
        <f t="shared" si="57"/>
        <v/>
      </c>
      <c r="N900" t="str">
        <f t="shared" si="58"/>
        <v>failed</v>
      </c>
      <c r="O900">
        <f t="shared" si="59"/>
        <v>1221</v>
      </c>
    </row>
    <row r="901" spans="1:15" x14ac:dyDescent="0.2">
      <c r="A901" s="5" t="s">
        <v>20</v>
      </c>
      <c r="B901">
        <v>123</v>
      </c>
      <c r="E901" t="str">
        <f t="shared" si="56"/>
        <v>successful</v>
      </c>
      <c r="F901">
        <f t="shared" si="57"/>
        <v>123</v>
      </c>
      <c r="N901" t="str">
        <f t="shared" si="58"/>
        <v/>
      </c>
      <c r="O901" t="str">
        <f t="shared" si="59"/>
        <v/>
      </c>
    </row>
    <row r="902" spans="1:15" x14ac:dyDescent="0.2">
      <c r="A902" s="5" t="s">
        <v>14</v>
      </c>
      <c r="B902">
        <v>1</v>
      </c>
      <c r="E902" t="str">
        <f t="shared" si="56"/>
        <v/>
      </c>
      <c r="F902" t="str">
        <f t="shared" si="57"/>
        <v/>
      </c>
      <c r="N902" t="str">
        <f t="shared" si="58"/>
        <v>failed</v>
      </c>
      <c r="O902">
        <f t="shared" si="59"/>
        <v>1</v>
      </c>
    </row>
    <row r="903" spans="1:15" x14ac:dyDescent="0.2">
      <c r="A903" s="5" t="s">
        <v>20</v>
      </c>
      <c r="B903">
        <v>159</v>
      </c>
      <c r="E903" t="str">
        <f t="shared" si="56"/>
        <v>successful</v>
      </c>
      <c r="F903">
        <f t="shared" si="57"/>
        <v>159</v>
      </c>
      <c r="N903" t="str">
        <f t="shared" si="58"/>
        <v/>
      </c>
      <c r="O903" t="str">
        <f t="shared" si="59"/>
        <v/>
      </c>
    </row>
    <row r="904" spans="1:15" x14ac:dyDescent="0.2">
      <c r="A904" s="5" t="s">
        <v>20</v>
      </c>
      <c r="B904">
        <v>110</v>
      </c>
      <c r="E904" t="str">
        <f t="shared" si="56"/>
        <v>successful</v>
      </c>
      <c r="F904">
        <f t="shared" si="57"/>
        <v>110</v>
      </c>
      <c r="N904" t="str">
        <f t="shared" si="58"/>
        <v/>
      </c>
      <c r="O904" t="str">
        <f t="shared" si="59"/>
        <v/>
      </c>
    </row>
    <row r="905" spans="1:15" x14ac:dyDescent="0.2">
      <c r="A905" s="5" t="s">
        <v>47</v>
      </c>
      <c r="B905">
        <v>14</v>
      </c>
      <c r="E905" t="str">
        <f t="shared" si="56"/>
        <v/>
      </c>
      <c r="F905" t="str">
        <f t="shared" si="57"/>
        <v/>
      </c>
      <c r="N905" t="str">
        <f t="shared" si="58"/>
        <v/>
      </c>
      <c r="O905" t="str">
        <f t="shared" si="59"/>
        <v/>
      </c>
    </row>
    <row r="906" spans="1:15" x14ac:dyDescent="0.2">
      <c r="A906" s="5" t="s">
        <v>14</v>
      </c>
      <c r="B906">
        <v>16</v>
      </c>
      <c r="E906" t="str">
        <f t="shared" si="56"/>
        <v/>
      </c>
      <c r="F906" t="str">
        <f t="shared" si="57"/>
        <v/>
      </c>
      <c r="N906" t="str">
        <f t="shared" si="58"/>
        <v>failed</v>
      </c>
      <c r="O906">
        <f t="shared" si="59"/>
        <v>16</v>
      </c>
    </row>
    <row r="907" spans="1:15" x14ac:dyDescent="0.2">
      <c r="A907" s="5" t="s">
        <v>20</v>
      </c>
      <c r="B907">
        <v>236</v>
      </c>
      <c r="E907" t="str">
        <f t="shared" si="56"/>
        <v>successful</v>
      </c>
      <c r="F907">
        <f t="shared" si="57"/>
        <v>236</v>
      </c>
      <c r="N907" t="str">
        <f t="shared" si="58"/>
        <v/>
      </c>
      <c r="O907" t="str">
        <f t="shared" si="59"/>
        <v/>
      </c>
    </row>
    <row r="908" spans="1:15" x14ac:dyDescent="0.2">
      <c r="A908" s="5" t="s">
        <v>20</v>
      </c>
      <c r="B908">
        <v>191</v>
      </c>
      <c r="E908" t="str">
        <f t="shared" si="56"/>
        <v>successful</v>
      </c>
      <c r="F908">
        <f t="shared" si="57"/>
        <v>191</v>
      </c>
      <c r="N908" t="str">
        <f t="shared" si="58"/>
        <v/>
      </c>
      <c r="O908" t="str">
        <f t="shared" si="59"/>
        <v/>
      </c>
    </row>
    <row r="909" spans="1:15" x14ac:dyDescent="0.2">
      <c r="A909" s="5" t="s">
        <v>14</v>
      </c>
      <c r="B909">
        <v>41</v>
      </c>
      <c r="E909" t="str">
        <f t="shared" si="56"/>
        <v/>
      </c>
      <c r="F909" t="str">
        <f t="shared" si="57"/>
        <v/>
      </c>
      <c r="N909" t="str">
        <f t="shared" si="58"/>
        <v>failed</v>
      </c>
      <c r="O909">
        <f t="shared" si="59"/>
        <v>41</v>
      </c>
    </row>
    <row r="910" spans="1:15" x14ac:dyDescent="0.2">
      <c r="A910" s="5" t="s">
        <v>20</v>
      </c>
      <c r="B910">
        <v>3934</v>
      </c>
      <c r="E910" t="str">
        <f t="shared" si="56"/>
        <v>successful</v>
      </c>
      <c r="F910">
        <f t="shared" si="57"/>
        <v>3934</v>
      </c>
      <c r="N910" t="str">
        <f t="shared" si="58"/>
        <v/>
      </c>
      <c r="O910" t="str">
        <f t="shared" si="59"/>
        <v/>
      </c>
    </row>
    <row r="911" spans="1:15" x14ac:dyDescent="0.2">
      <c r="A911" s="5" t="s">
        <v>20</v>
      </c>
      <c r="B911">
        <v>80</v>
      </c>
      <c r="E911" t="str">
        <f t="shared" si="56"/>
        <v>successful</v>
      </c>
      <c r="F911">
        <f t="shared" si="57"/>
        <v>80</v>
      </c>
      <c r="N911" t="str">
        <f t="shared" si="58"/>
        <v/>
      </c>
      <c r="O911" t="str">
        <f t="shared" si="59"/>
        <v/>
      </c>
    </row>
    <row r="912" spans="1:15" x14ac:dyDescent="0.2">
      <c r="A912" s="5" t="s">
        <v>74</v>
      </c>
      <c r="B912">
        <v>296</v>
      </c>
      <c r="E912" t="str">
        <f t="shared" si="56"/>
        <v/>
      </c>
      <c r="F912" t="str">
        <f t="shared" si="57"/>
        <v/>
      </c>
      <c r="N912" t="str">
        <f t="shared" si="58"/>
        <v/>
      </c>
      <c r="O912" t="str">
        <f t="shared" si="59"/>
        <v/>
      </c>
    </row>
    <row r="913" spans="1:15" x14ac:dyDescent="0.2">
      <c r="A913" s="5" t="s">
        <v>20</v>
      </c>
      <c r="B913">
        <v>462</v>
      </c>
      <c r="E913" t="str">
        <f t="shared" si="56"/>
        <v>successful</v>
      </c>
      <c r="F913">
        <f t="shared" si="57"/>
        <v>462</v>
      </c>
      <c r="N913" t="str">
        <f t="shared" si="58"/>
        <v/>
      </c>
      <c r="O913" t="str">
        <f t="shared" si="59"/>
        <v/>
      </c>
    </row>
    <row r="914" spans="1:15" x14ac:dyDescent="0.2">
      <c r="A914" s="5" t="s">
        <v>20</v>
      </c>
      <c r="B914">
        <v>179</v>
      </c>
      <c r="E914" t="str">
        <f t="shared" si="56"/>
        <v>successful</v>
      </c>
      <c r="F914">
        <f t="shared" si="57"/>
        <v>179</v>
      </c>
      <c r="N914" t="str">
        <f t="shared" si="58"/>
        <v/>
      </c>
      <c r="O914" t="str">
        <f t="shared" si="59"/>
        <v/>
      </c>
    </row>
    <row r="915" spans="1:15" x14ac:dyDescent="0.2">
      <c r="A915" s="5" t="s">
        <v>14</v>
      </c>
      <c r="B915">
        <v>523</v>
      </c>
      <c r="E915" t="str">
        <f t="shared" si="56"/>
        <v/>
      </c>
      <c r="F915" t="str">
        <f t="shared" si="57"/>
        <v/>
      </c>
      <c r="N915" t="str">
        <f t="shared" si="58"/>
        <v>failed</v>
      </c>
      <c r="O915">
        <f t="shared" si="59"/>
        <v>523</v>
      </c>
    </row>
    <row r="916" spans="1:15" x14ac:dyDescent="0.2">
      <c r="A916" s="5" t="s">
        <v>14</v>
      </c>
      <c r="B916">
        <v>141</v>
      </c>
      <c r="E916" t="str">
        <f t="shared" si="56"/>
        <v/>
      </c>
      <c r="F916" t="str">
        <f t="shared" si="57"/>
        <v/>
      </c>
      <c r="N916" t="str">
        <f t="shared" si="58"/>
        <v>failed</v>
      </c>
      <c r="O916">
        <f t="shared" si="59"/>
        <v>141</v>
      </c>
    </row>
    <row r="917" spans="1:15" x14ac:dyDescent="0.2">
      <c r="A917" s="5" t="s">
        <v>20</v>
      </c>
      <c r="B917">
        <v>1866</v>
      </c>
      <c r="E917" t="str">
        <f t="shared" si="56"/>
        <v>successful</v>
      </c>
      <c r="F917">
        <f t="shared" si="57"/>
        <v>1866</v>
      </c>
      <c r="N917" t="str">
        <f t="shared" si="58"/>
        <v/>
      </c>
      <c r="O917" t="str">
        <f t="shared" si="59"/>
        <v/>
      </c>
    </row>
    <row r="918" spans="1:15" x14ac:dyDescent="0.2">
      <c r="A918" s="5" t="s">
        <v>14</v>
      </c>
      <c r="B918">
        <v>52</v>
      </c>
      <c r="E918" t="str">
        <f t="shared" si="56"/>
        <v/>
      </c>
      <c r="F918" t="str">
        <f t="shared" si="57"/>
        <v/>
      </c>
      <c r="N918" t="str">
        <f t="shared" si="58"/>
        <v>failed</v>
      </c>
      <c r="O918">
        <f t="shared" si="59"/>
        <v>52</v>
      </c>
    </row>
    <row r="919" spans="1:15" x14ac:dyDescent="0.2">
      <c r="A919" s="5" t="s">
        <v>47</v>
      </c>
      <c r="B919">
        <v>27</v>
      </c>
      <c r="E919" t="str">
        <f t="shared" si="56"/>
        <v/>
      </c>
      <c r="F919" t="str">
        <f t="shared" si="57"/>
        <v/>
      </c>
      <c r="N919" t="str">
        <f t="shared" si="58"/>
        <v/>
      </c>
      <c r="O919" t="str">
        <f t="shared" si="59"/>
        <v/>
      </c>
    </row>
    <row r="920" spans="1:15" x14ac:dyDescent="0.2">
      <c r="A920" s="5" t="s">
        <v>20</v>
      </c>
      <c r="B920">
        <v>156</v>
      </c>
      <c r="E920" t="str">
        <f t="shared" si="56"/>
        <v>successful</v>
      </c>
      <c r="F920">
        <f t="shared" si="57"/>
        <v>156</v>
      </c>
      <c r="N920" t="str">
        <f t="shared" si="58"/>
        <v/>
      </c>
      <c r="O920" t="str">
        <f t="shared" si="59"/>
        <v/>
      </c>
    </row>
    <row r="921" spans="1:15" x14ac:dyDescent="0.2">
      <c r="A921" s="5" t="s">
        <v>14</v>
      </c>
      <c r="B921">
        <v>225</v>
      </c>
      <c r="E921" t="str">
        <f t="shared" si="56"/>
        <v/>
      </c>
      <c r="F921" t="str">
        <f t="shared" si="57"/>
        <v/>
      </c>
      <c r="N921" t="str">
        <f t="shared" si="58"/>
        <v>failed</v>
      </c>
      <c r="O921">
        <f t="shared" si="59"/>
        <v>225</v>
      </c>
    </row>
    <row r="922" spans="1:15" x14ac:dyDescent="0.2">
      <c r="A922" s="5" t="s">
        <v>20</v>
      </c>
      <c r="B922">
        <v>255</v>
      </c>
      <c r="E922" t="str">
        <f t="shared" si="56"/>
        <v>successful</v>
      </c>
      <c r="F922">
        <f t="shared" si="57"/>
        <v>255</v>
      </c>
      <c r="N922" t="str">
        <f t="shared" si="58"/>
        <v/>
      </c>
      <c r="O922" t="str">
        <f t="shared" si="59"/>
        <v/>
      </c>
    </row>
    <row r="923" spans="1:15" x14ac:dyDescent="0.2">
      <c r="A923" s="5" t="s">
        <v>14</v>
      </c>
      <c r="B923">
        <v>38</v>
      </c>
      <c r="E923" t="str">
        <f t="shared" si="56"/>
        <v/>
      </c>
      <c r="F923" t="str">
        <f t="shared" si="57"/>
        <v/>
      </c>
      <c r="N923" t="str">
        <f t="shared" si="58"/>
        <v>failed</v>
      </c>
      <c r="O923">
        <f t="shared" si="59"/>
        <v>38</v>
      </c>
    </row>
    <row r="924" spans="1:15" x14ac:dyDescent="0.2">
      <c r="A924" s="5" t="s">
        <v>20</v>
      </c>
      <c r="B924">
        <v>2261</v>
      </c>
      <c r="E924" t="str">
        <f t="shared" si="56"/>
        <v>successful</v>
      </c>
      <c r="F924">
        <f t="shared" si="57"/>
        <v>2261</v>
      </c>
      <c r="N924" t="str">
        <f t="shared" si="58"/>
        <v/>
      </c>
      <c r="O924" t="str">
        <f t="shared" si="59"/>
        <v/>
      </c>
    </row>
    <row r="925" spans="1:15" x14ac:dyDescent="0.2">
      <c r="A925" s="5" t="s">
        <v>20</v>
      </c>
      <c r="B925">
        <v>40</v>
      </c>
      <c r="E925" t="str">
        <f t="shared" si="56"/>
        <v>successful</v>
      </c>
      <c r="F925">
        <f t="shared" si="57"/>
        <v>40</v>
      </c>
      <c r="N925" t="str">
        <f t="shared" si="58"/>
        <v/>
      </c>
      <c r="O925" t="str">
        <f t="shared" si="59"/>
        <v/>
      </c>
    </row>
    <row r="926" spans="1:15" x14ac:dyDescent="0.2">
      <c r="A926" s="5" t="s">
        <v>20</v>
      </c>
      <c r="B926">
        <v>2289</v>
      </c>
      <c r="E926" t="str">
        <f t="shared" si="56"/>
        <v>successful</v>
      </c>
      <c r="F926">
        <f t="shared" si="57"/>
        <v>2289</v>
      </c>
      <c r="N926" t="str">
        <f t="shared" si="58"/>
        <v/>
      </c>
      <c r="O926" t="str">
        <f t="shared" si="59"/>
        <v/>
      </c>
    </row>
    <row r="927" spans="1:15" x14ac:dyDescent="0.2">
      <c r="A927" s="5" t="s">
        <v>20</v>
      </c>
      <c r="B927">
        <v>65</v>
      </c>
      <c r="E927" t="str">
        <f t="shared" si="56"/>
        <v>successful</v>
      </c>
      <c r="F927">
        <f t="shared" si="57"/>
        <v>65</v>
      </c>
      <c r="N927" t="str">
        <f t="shared" si="58"/>
        <v/>
      </c>
      <c r="O927" t="str">
        <f t="shared" si="59"/>
        <v/>
      </c>
    </row>
    <row r="928" spans="1:15" x14ac:dyDescent="0.2">
      <c r="A928" s="5" t="s">
        <v>14</v>
      </c>
      <c r="B928">
        <v>15</v>
      </c>
      <c r="E928" t="str">
        <f t="shared" ref="E928:E991" si="60">IF(A928="successful", A928, "")</f>
        <v/>
      </c>
      <c r="F928" t="str">
        <f t="shared" si="57"/>
        <v/>
      </c>
      <c r="N928" t="str">
        <f t="shared" si="58"/>
        <v>failed</v>
      </c>
      <c r="O928">
        <f t="shared" si="59"/>
        <v>15</v>
      </c>
    </row>
    <row r="929" spans="1:15" x14ac:dyDescent="0.2">
      <c r="A929" s="5" t="s">
        <v>14</v>
      </c>
      <c r="B929">
        <v>37</v>
      </c>
      <c r="E929" t="str">
        <f t="shared" si="60"/>
        <v/>
      </c>
      <c r="F929" t="str">
        <f t="shared" si="57"/>
        <v/>
      </c>
      <c r="N929" t="str">
        <f t="shared" si="58"/>
        <v>failed</v>
      </c>
      <c r="O929">
        <f t="shared" si="59"/>
        <v>37</v>
      </c>
    </row>
    <row r="930" spans="1:15" x14ac:dyDescent="0.2">
      <c r="A930" s="5" t="s">
        <v>20</v>
      </c>
      <c r="B930">
        <v>3777</v>
      </c>
      <c r="E930" t="str">
        <f t="shared" si="60"/>
        <v>successful</v>
      </c>
      <c r="F930">
        <f t="shared" si="57"/>
        <v>3777</v>
      </c>
      <c r="N930" t="str">
        <f t="shared" si="58"/>
        <v/>
      </c>
      <c r="O930" t="str">
        <f t="shared" si="59"/>
        <v/>
      </c>
    </row>
    <row r="931" spans="1:15" x14ac:dyDescent="0.2">
      <c r="A931" s="5" t="s">
        <v>20</v>
      </c>
      <c r="B931">
        <v>184</v>
      </c>
      <c r="E931" t="str">
        <f t="shared" si="60"/>
        <v>successful</v>
      </c>
      <c r="F931">
        <f t="shared" si="57"/>
        <v>184</v>
      </c>
      <c r="N931" t="str">
        <f t="shared" si="58"/>
        <v/>
      </c>
      <c r="O931" t="str">
        <f t="shared" si="59"/>
        <v/>
      </c>
    </row>
    <row r="932" spans="1:15" x14ac:dyDescent="0.2">
      <c r="A932" s="5" t="s">
        <v>20</v>
      </c>
      <c r="B932">
        <v>85</v>
      </c>
      <c r="E932" t="str">
        <f t="shared" si="60"/>
        <v>successful</v>
      </c>
      <c r="F932">
        <f t="shared" si="57"/>
        <v>85</v>
      </c>
      <c r="N932" t="str">
        <f t="shared" si="58"/>
        <v/>
      </c>
      <c r="O932" t="str">
        <f t="shared" si="59"/>
        <v/>
      </c>
    </row>
    <row r="933" spans="1:15" x14ac:dyDescent="0.2">
      <c r="A933" s="5" t="s">
        <v>14</v>
      </c>
      <c r="B933">
        <v>112</v>
      </c>
      <c r="E933" t="str">
        <f t="shared" si="60"/>
        <v/>
      </c>
      <c r="F933" t="str">
        <f t="shared" si="57"/>
        <v/>
      </c>
      <c r="N933" t="str">
        <f t="shared" si="58"/>
        <v>failed</v>
      </c>
      <c r="O933">
        <f t="shared" si="59"/>
        <v>112</v>
      </c>
    </row>
    <row r="934" spans="1:15" x14ac:dyDescent="0.2">
      <c r="A934" s="5" t="s">
        <v>20</v>
      </c>
      <c r="B934">
        <v>144</v>
      </c>
      <c r="E934" t="str">
        <f t="shared" si="60"/>
        <v>successful</v>
      </c>
      <c r="F934">
        <f t="shared" si="57"/>
        <v>144</v>
      </c>
      <c r="N934" t="str">
        <f t="shared" si="58"/>
        <v/>
      </c>
      <c r="O934" t="str">
        <f t="shared" si="59"/>
        <v/>
      </c>
    </row>
    <row r="935" spans="1:15" x14ac:dyDescent="0.2">
      <c r="A935" s="5" t="s">
        <v>20</v>
      </c>
      <c r="B935">
        <v>1902</v>
      </c>
      <c r="E935" t="str">
        <f t="shared" si="60"/>
        <v>successful</v>
      </c>
      <c r="F935">
        <f t="shared" si="57"/>
        <v>1902</v>
      </c>
      <c r="N935" t="str">
        <f t="shared" si="58"/>
        <v/>
      </c>
      <c r="O935" t="str">
        <f t="shared" si="59"/>
        <v/>
      </c>
    </row>
    <row r="936" spans="1:15" x14ac:dyDescent="0.2">
      <c r="A936" s="5" t="s">
        <v>20</v>
      </c>
      <c r="B936">
        <v>105</v>
      </c>
      <c r="E936" t="str">
        <f t="shared" si="60"/>
        <v>successful</v>
      </c>
      <c r="F936">
        <f t="shared" si="57"/>
        <v>105</v>
      </c>
      <c r="N936" t="str">
        <f t="shared" si="58"/>
        <v/>
      </c>
      <c r="O936" t="str">
        <f t="shared" si="59"/>
        <v/>
      </c>
    </row>
    <row r="937" spans="1:15" x14ac:dyDescent="0.2">
      <c r="A937" s="5" t="s">
        <v>20</v>
      </c>
      <c r="B937">
        <v>132</v>
      </c>
      <c r="E937" t="str">
        <f t="shared" si="60"/>
        <v>successful</v>
      </c>
      <c r="F937">
        <f t="shared" si="57"/>
        <v>132</v>
      </c>
      <c r="N937" t="str">
        <f t="shared" si="58"/>
        <v/>
      </c>
      <c r="O937" t="str">
        <f t="shared" si="59"/>
        <v/>
      </c>
    </row>
    <row r="938" spans="1:15" x14ac:dyDescent="0.2">
      <c r="A938" s="5" t="s">
        <v>14</v>
      </c>
      <c r="B938">
        <v>21</v>
      </c>
      <c r="E938" t="str">
        <f t="shared" si="60"/>
        <v/>
      </c>
      <c r="F938" t="str">
        <f t="shared" si="57"/>
        <v/>
      </c>
      <c r="N938" t="str">
        <f t="shared" si="58"/>
        <v>failed</v>
      </c>
      <c r="O938">
        <f t="shared" si="59"/>
        <v>21</v>
      </c>
    </row>
    <row r="939" spans="1:15" x14ac:dyDescent="0.2">
      <c r="A939" s="5" t="s">
        <v>74</v>
      </c>
      <c r="B939">
        <v>976</v>
      </c>
      <c r="E939" t="str">
        <f t="shared" si="60"/>
        <v/>
      </c>
      <c r="F939" t="str">
        <f t="shared" si="57"/>
        <v/>
      </c>
      <c r="N939" t="str">
        <f t="shared" si="58"/>
        <v/>
      </c>
      <c r="O939" t="str">
        <f t="shared" si="59"/>
        <v/>
      </c>
    </row>
    <row r="940" spans="1:15" x14ac:dyDescent="0.2">
      <c r="A940" s="5" t="s">
        <v>20</v>
      </c>
      <c r="B940">
        <v>96</v>
      </c>
      <c r="E940" t="str">
        <f t="shared" si="60"/>
        <v>successful</v>
      </c>
      <c r="F940">
        <f t="shared" si="57"/>
        <v>96</v>
      </c>
      <c r="N940" t="str">
        <f t="shared" si="58"/>
        <v/>
      </c>
      <c r="O940" t="str">
        <f t="shared" si="59"/>
        <v/>
      </c>
    </row>
    <row r="941" spans="1:15" x14ac:dyDescent="0.2">
      <c r="A941" s="5" t="s">
        <v>14</v>
      </c>
      <c r="B941">
        <v>67</v>
      </c>
      <c r="E941" t="str">
        <f t="shared" si="60"/>
        <v/>
      </c>
      <c r="F941" t="str">
        <f t="shared" si="57"/>
        <v/>
      </c>
      <c r="N941" t="str">
        <f t="shared" si="58"/>
        <v>failed</v>
      </c>
      <c r="O941">
        <f t="shared" si="59"/>
        <v>67</v>
      </c>
    </row>
    <row r="942" spans="1:15" x14ac:dyDescent="0.2">
      <c r="A942" s="5" t="s">
        <v>47</v>
      </c>
      <c r="B942">
        <v>66</v>
      </c>
      <c r="E942" t="str">
        <f t="shared" si="60"/>
        <v/>
      </c>
      <c r="F942" t="str">
        <f t="shared" si="57"/>
        <v/>
      </c>
      <c r="N942" t="str">
        <f t="shared" si="58"/>
        <v/>
      </c>
      <c r="O942" t="str">
        <f t="shared" si="59"/>
        <v/>
      </c>
    </row>
    <row r="943" spans="1:15" x14ac:dyDescent="0.2">
      <c r="A943" s="5" t="s">
        <v>14</v>
      </c>
      <c r="B943">
        <v>78</v>
      </c>
      <c r="E943" t="str">
        <f t="shared" si="60"/>
        <v/>
      </c>
      <c r="F943" t="str">
        <f t="shared" si="57"/>
        <v/>
      </c>
      <c r="N943" t="str">
        <f t="shared" si="58"/>
        <v>failed</v>
      </c>
      <c r="O943">
        <f t="shared" si="59"/>
        <v>78</v>
      </c>
    </row>
    <row r="944" spans="1:15" x14ac:dyDescent="0.2">
      <c r="A944" s="5" t="s">
        <v>14</v>
      </c>
      <c r="B944">
        <v>67</v>
      </c>
      <c r="E944" t="str">
        <f t="shared" si="60"/>
        <v/>
      </c>
      <c r="F944" t="str">
        <f t="shared" si="57"/>
        <v/>
      </c>
      <c r="N944" t="str">
        <f t="shared" si="58"/>
        <v>failed</v>
      </c>
      <c r="O944">
        <f t="shared" si="59"/>
        <v>67</v>
      </c>
    </row>
    <row r="945" spans="1:15" x14ac:dyDescent="0.2">
      <c r="A945" s="5" t="s">
        <v>20</v>
      </c>
      <c r="B945">
        <v>114</v>
      </c>
      <c r="E945" t="str">
        <f t="shared" si="60"/>
        <v>successful</v>
      </c>
      <c r="F945">
        <f t="shared" si="57"/>
        <v>114</v>
      </c>
      <c r="N945" t="str">
        <f t="shared" si="58"/>
        <v/>
      </c>
      <c r="O945" t="str">
        <f t="shared" si="59"/>
        <v/>
      </c>
    </row>
    <row r="946" spans="1:15" x14ac:dyDescent="0.2">
      <c r="A946" s="5" t="s">
        <v>14</v>
      </c>
      <c r="B946">
        <v>263</v>
      </c>
      <c r="E946" t="str">
        <f t="shared" si="60"/>
        <v/>
      </c>
      <c r="F946" t="str">
        <f t="shared" si="57"/>
        <v/>
      </c>
      <c r="N946" t="str">
        <f t="shared" si="58"/>
        <v>failed</v>
      </c>
      <c r="O946">
        <f t="shared" si="59"/>
        <v>263</v>
      </c>
    </row>
    <row r="947" spans="1:15" x14ac:dyDescent="0.2">
      <c r="A947" s="5" t="s">
        <v>14</v>
      </c>
      <c r="B947">
        <v>1691</v>
      </c>
      <c r="E947" t="str">
        <f t="shared" si="60"/>
        <v/>
      </c>
      <c r="F947" t="str">
        <f t="shared" si="57"/>
        <v/>
      </c>
      <c r="N947" t="str">
        <f t="shared" si="58"/>
        <v>failed</v>
      </c>
      <c r="O947">
        <f t="shared" si="59"/>
        <v>1691</v>
      </c>
    </row>
    <row r="948" spans="1:15" x14ac:dyDescent="0.2">
      <c r="A948" s="5" t="s">
        <v>14</v>
      </c>
      <c r="B948">
        <v>181</v>
      </c>
      <c r="E948" t="str">
        <f t="shared" si="60"/>
        <v/>
      </c>
      <c r="F948" t="str">
        <f t="shared" si="57"/>
        <v/>
      </c>
      <c r="N948" t="str">
        <f t="shared" si="58"/>
        <v>failed</v>
      </c>
      <c r="O948">
        <f t="shared" si="59"/>
        <v>181</v>
      </c>
    </row>
    <row r="949" spans="1:15" x14ac:dyDescent="0.2">
      <c r="A949" s="5" t="s">
        <v>14</v>
      </c>
      <c r="B949">
        <v>13</v>
      </c>
      <c r="E949" t="str">
        <f t="shared" si="60"/>
        <v/>
      </c>
      <c r="F949" t="str">
        <f t="shared" si="57"/>
        <v/>
      </c>
      <c r="N949" t="str">
        <f t="shared" si="58"/>
        <v>failed</v>
      </c>
      <c r="O949">
        <f t="shared" si="59"/>
        <v>13</v>
      </c>
    </row>
    <row r="950" spans="1:15" x14ac:dyDescent="0.2">
      <c r="A950" s="5" t="s">
        <v>74</v>
      </c>
      <c r="B950">
        <v>160</v>
      </c>
      <c r="E950" t="str">
        <f t="shared" si="60"/>
        <v/>
      </c>
      <c r="F950" t="str">
        <f t="shared" si="57"/>
        <v/>
      </c>
      <c r="N950" t="str">
        <f t="shared" si="58"/>
        <v/>
      </c>
      <c r="O950" t="str">
        <f t="shared" si="59"/>
        <v/>
      </c>
    </row>
    <row r="951" spans="1:15" x14ac:dyDescent="0.2">
      <c r="A951" s="5" t="s">
        <v>20</v>
      </c>
      <c r="B951">
        <v>203</v>
      </c>
      <c r="E951" t="str">
        <f t="shared" si="60"/>
        <v>successful</v>
      </c>
      <c r="F951">
        <f t="shared" si="57"/>
        <v>203</v>
      </c>
      <c r="N951" t="str">
        <f t="shared" si="58"/>
        <v/>
      </c>
      <c r="O951" t="str">
        <f t="shared" si="59"/>
        <v/>
      </c>
    </row>
    <row r="952" spans="1:15" x14ac:dyDescent="0.2">
      <c r="A952" s="5" t="s">
        <v>14</v>
      </c>
      <c r="B952">
        <v>1</v>
      </c>
      <c r="E952" t="str">
        <f t="shared" si="60"/>
        <v/>
      </c>
      <c r="F952" t="str">
        <f t="shared" si="57"/>
        <v/>
      </c>
      <c r="N952" t="str">
        <f t="shared" si="58"/>
        <v>failed</v>
      </c>
      <c r="O952">
        <f t="shared" si="59"/>
        <v>1</v>
      </c>
    </row>
    <row r="953" spans="1:15" x14ac:dyDescent="0.2">
      <c r="A953" s="5" t="s">
        <v>20</v>
      </c>
      <c r="B953">
        <v>1559</v>
      </c>
      <c r="E953" t="str">
        <f t="shared" si="60"/>
        <v>successful</v>
      </c>
      <c r="F953">
        <f t="shared" si="57"/>
        <v>1559</v>
      </c>
      <c r="N953" t="str">
        <f t="shared" si="58"/>
        <v/>
      </c>
      <c r="O953" t="str">
        <f t="shared" si="59"/>
        <v/>
      </c>
    </row>
    <row r="954" spans="1:15" x14ac:dyDescent="0.2">
      <c r="A954" s="5" t="s">
        <v>74</v>
      </c>
      <c r="B954">
        <v>2266</v>
      </c>
      <c r="E954" t="str">
        <f t="shared" si="60"/>
        <v/>
      </c>
      <c r="F954" t="str">
        <f t="shared" si="57"/>
        <v/>
      </c>
      <c r="N954" t="str">
        <f t="shared" si="58"/>
        <v/>
      </c>
      <c r="O954" t="str">
        <f t="shared" si="59"/>
        <v/>
      </c>
    </row>
    <row r="955" spans="1:15" x14ac:dyDescent="0.2">
      <c r="A955" s="5" t="s">
        <v>14</v>
      </c>
      <c r="B955">
        <v>21</v>
      </c>
      <c r="E955" t="str">
        <f t="shared" si="60"/>
        <v/>
      </c>
      <c r="F955" t="str">
        <f t="shared" si="57"/>
        <v/>
      </c>
      <c r="N955" t="str">
        <f t="shared" si="58"/>
        <v>failed</v>
      </c>
      <c r="O955">
        <f t="shared" si="59"/>
        <v>21</v>
      </c>
    </row>
    <row r="956" spans="1:15" x14ac:dyDescent="0.2">
      <c r="A956" s="5" t="s">
        <v>20</v>
      </c>
      <c r="B956">
        <v>1548</v>
      </c>
      <c r="E956" t="str">
        <f t="shared" si="60"/>
        <v>successful</v>
      </c>
      <c r="F956">
        <f t="shared" si="57"/>
        <v>1548</v>
      </c>
      <c r="N956" t="str">
        <f t="shared" si="58"/>
        <v/>
      </c>
      <c r="O956" t="str">
        <f t="shared" si="59"/>
        <v/>
      </c>
    </row>
    <row r="957" spans="1:15" x14ac:dyDescent="0.2">
      <c r="A957" s="5" t="s">
        <v>20</v>
      </c>
      <c r="B957">
        <v>80</v>
      </c>
      <c r="E957" t="str">
        <f t="shared" si="60"/>
        <v>successful</v>
      </c>
      <c r="F957">
        <f t="shared" si="57"/>
        <v>80</v>
      </c>
      <c r="N957" t="str">
        <f t="shared" si="58"/>
        <v/>
      </c>
      <c r="O957" t="str">
        <f t="shared" si="59"/>
        <v/>
      </c>
    </row>
    <row r="958" spans="1:15" x14ac:dyDescent="0.2">
      <c r="A958" s="5" t="s">
        <v>14</v>
      </c>
      <c r="B958">
        <v>830</v>
      </c>
      <c r="E958" t="str">
        <f t="shared" si="60"/>
        <v/>
      </c>
      <c r="F958" t="str">
        <f t="shared" si="57"/>
        <v/>
      </c>
      <c r="N958" t="str">
        <f t="shared" si="58"/>
        <v>failed</v>
      </c>
      <c r="O958">
        <f t="shared" si="59"/>
        <v>830</v>
      </c>
    </row>
    <row r="959" spans="1:15" x14ac:dyDescent="0.2">
      <c r="A959" s="5" t="s">
        <v>20</v>
      </c>
      <c r="B959">
        <v>131</v>
      </c>
      <c r="E959" t="str">
        <f t="shared" si="60"/>
        <v>successful</v>
      </c>
      <c r="F959">
        <f t="shared" si="57"/>
        <v>131</v>
      </c>
      <c r="N959" t="str">
        <f t="shared" si="58"/>
        <v/>
      </c>
      <c r="O959" t="str">
        <f t="shared" si="59"/>
        <v/>
      </c>
    </row>
    <row r="960" spans="1:15" x14ac:dyDescent="0.2">
      <c r="A960" s="5" t="s">
        <v>20</v>
      </c>
      <c r="B960">
        <v>112</v>
      </c>
      <c r="E960" t="str">
        <f t="shared" si="60"/>
        <v>successful</v>
      </c>
      <c r="F960">
        <f t="shared" si="57"/>
        <v>112</v>
      </c>
      <c r="N960" t="str">
        <f t="shared" si="58"/>
        <v/>
      </c>
      <c r="O960" t="str">
        <f t="shared" si="59"/>
        <v/>
      </c>
    </row>
    <row r="961" spans="1:15" x14ac:dyDescent="0.2">
      <c r="A961" s="5" t="s">
        <v>14</v>
      </c>
      <c r="B961">
        <v>130</v>
      </c>
      <c r="E961" t="str">
        <f t="shared" si="60"/>
        <v/>
      </c>
      <c r="F961" t="str">
        <f t="shared" si="57"/>
        <v/>
      </c>
      <c r="N961" t="str">
        <f t="shared" si="58"/>
        <v>failed</v>
      </c>
      <c r="O961">
        <f t="shared" si="59"/>
        <v>130</v>
      </c>
    </row>
    <row r="962" spans="1:15" x14ac:dyDescent="0.2">
      <c r="A962" s="5" t="s">
        <v>14</v>
      </c>
      <c r="B962">
        <v>55</v>
      </c>
      <c r="E962" t="str">
        <f t="shared" si="60"/>
        <v/>
      </c>
      <c r="F962" t="str">
        <f t="shared" si="57"/>
        <v/>
      </c>
      <c r="N962" t="str">
        <f t="shared" si="58"/>
        <v>failed</v>
      </c>
      <c r="O962">
        <f t="shared" si="59"/>
        <v>55</v>
      </c>
    </row>
    <row r="963" spans="1:15" x14ac:dyDescent="0.2">
      <c r="A963" s="5" t="s">
        <v>20</v>
      </c>
      <c r="B963">
        <v>155</v>
      </c>
      <c r="E963" t="str">
        <f t="shared" si="60"/>
        <v>successful</v>
      </c>
      <c r="F963">
        <f t="shared" ref="F963:F1001" si="61">IF(A963="successful", B963, "")</f>
        <v>155</v>
      </c>
      <c r="N963" t="str">
        <f t="shared" ref="N963:N1001" si="62">IF(A963="failed", A963, "")</f>
        <v/>
      </c>
      <c r="O963" t="str">
        <f t="shared" ref="O963:O1000" si="63">IF(A963="failed", B963, "")</f>
        <v/>
      </c>
    </row>
    <row r="964" spans="1:15" x14ac:dyDescent="0.2">
      <c r="A964" s="5" t="s">
        <v>20</v>
      </c>
      <c r="B964">
        <v>266</v>
      </c>
      <c r="E964" t="str">
        <f t="shared" si="60"/>
        <v>successful</v>
      </c>
      <c r="F964">
        <f t="shared" si="61"/>
        <v>266</v>
      </c>
      <c r="N964" t="str">
        <f t="shared" si="62"/>
        <v/>
      </c>
      <c r="O964" t="str">
        <f t="shared" si="63"/>
        <v/>
      </c>
    </row>
    <row r="965" spans="1:15" x14ac:dyDescent="0.2">
      <c r="A965" s="5" t="s">
        <v>14</v>
      </c>
      <c r="B965">
        <v>114</v>
      </c>
      <c r="E965" t="str">
        <f t="shared" si="60"/>
        <v/>
      </c>
      <c r="F965" t="str">
        <f t="shared" si="61"/>
        <v/>
      </c>
      <c r="N965" t="str">
        <f t="shared" si="62"/>
        <v>failed</v>
      </c>
      <c r="O965">
        <f t="shared" si="63"/>
        <v>114</v>
      </c>
    </row>
    <row r="966" spans="1:15" x14ac:dyDescent="0.2">
      <c r="A966" s="5" t="s">
        <v>20</v>
      </c>
      <c r="B966">
        <v>155</v>
      </c>
      <c r="E966" t="str">
        <f t="shared" si="60"/>
        <v>successful</v>
      </c>
      <c r="F966">
        <f t="shared" si="61"/>
        <v>155</v>
      </c>
      <c r="N966" t="str">
        <f t="shared" si="62"/>
        <v/>
      </c>
      <c r="O966" t="str">
        <f t="shared" si="63"/>
        <v/>
      </c>
    </row>
    <row r="967" spans="1:15" x14ac:dyDescent="0.2">
      <c r="A967" s="5" t="s">
        <v>20</v>
      </c>
      <c r="B967">
        <v>207</v>
      </c>
      <c r="E967" t="str">
        <f t="shared" si="60"/>
        <v>successful</v>
      </c>
      <c r="F967">
        <f t="shared" si="61"/>
        <v>207</v>
      </c>
      <c r="N967" t="str">
        <f t="shared" si="62"/>
        <v/>
      </c>
      <c r="O967" t="str">
        <f t="shared" si="63"/>
        <v/>
      </c>
    </row>
    <row r="968" spans="1:15" x14ac:dyDescent="0.2">
      <c r="A968" s="5" t="s">
        <v>20</v>
      </c>
      <c r="B968">
        <v>245</v>
      </c>
      <c r="E968" t="str">
        <f t="shared" si="60"/>
        <v>successful</v>
      </c>
      <c r="F968">
        <f t="shared" si="61"/>
        <v>245</v>
      </c>
      <c r="N968" t="str">
        <f t="shared" si="62"/>
        <v/>
      </c>
      <c r="O968" t="str">
        <f t="shared" si="63"/>
        <v/>
      </c>
    </row>
    <row r="969" spans="1:15" x14ac:dyDescent="0.2">
      <c r="A969" s="5" t="s">
        <v>20</v>
      </c>
      <c r="B969">
        <v>1573</v>
      </c>
      <c r="E969" t="str">
        <f t="shared" si="60"/>
        <v>successful</v>
      </c>
      <c r="F969">
        <f t="shared" si="61"/>
        <v>1573</v>
      </c>
      <c r="N969" t="str">
        <f t="shared" si="62"/>
        <v/>
      </c>
      <c r="O969" t="str">
        <f t="shared" si="63"/>
        <v/>
      </c>
    </row>
    <row r="970" spans="1:15" x14ac:dyDescent="0.2">
      <c r="A970" s="5" t="s">
        <v>20</v>
      </c>
      <c r="B970">
        <v>114</v>
      </c>
      <c r="E970" t="str">
        <f t="shared" si="60"/>
        <v>successful</v>
      </c>
      <c r="F970">
        <f t="shared" si="61"/>
        <v>114</v>
      </c>
      <c r="N970" t="str">
        <f t="shared" si="62"/>
        <v/>
      </c>
      <c r="O970" t="str">
        <f t="shared" si="63"/>
        <v/>
      </c>
    </row>
    <row r="971" spans="1:15" x14ac:dyDescent="0.2">
      <c r="A971" s="5" t="s">
        <v>20</v>
      </c>
      <c r="B971">
        <v>93</v>
      </c>
      <c r="E971" t="str">
        <f t="shared" si="60"/>
        <v>successful</v>
      </c>
      <c r="F971">
        <f t="shared" si="61"/>
        <v>93</v>
      </c>
      <c r="N971" t="str">
        <f t="shared" si="62"/>
        <v/>
      </c>
      <c r="O971" t="str">
        <f t="shared" si="63"/>
        <v/>
      </c>
    </row>
    <row r="972" spans="1:15" x14ac:dyDescent="0.2">
      <c r="A972" s="5" t="s">
        <v>14</v>
      </c>
      <c r="B972">
        <v>594</v>
      </c>
      <c r="E972" t="str">
        <f t="shared" si="60"/>
        <v/>
      </c>
      <c r="F972" t="str">
        <f t="shared" si="61"/>
        <v/>
      </c>
      <c r="N972" t="str">
        <f t="shared" si="62"/>
        <v>failed</v>
      </c>
      <c r="O972">
        <f t="shared" si="63"/>
        <v>594</v>
      </c>
    </row>
    <row r="973" spans="1:15" x14ac:dyDescent="0.2">
      <c r="A973" s="5" t="s">
        <v>14</v>
      </c>
      <c r="B973">
        <v>24</v>
      </c>
      <c r="E973" t="str">
        <f t="shared" si="60"/>
        <v/>
      </c>
      <c r="F973" t="str">
        <f t="shared" si="61"/>
        <v/>
      </c>
      <c r="N973" t="str">
        <f t="shared" si="62"/>
        <v>failed</v>
      </c>
      <c r="O973">
        <f t="shared" si="63"/>
        <v>24</v>
      </c>
    </row>
    <row r="974" spans="1:15" x14ac:dyDescent="0.2">
      <c r="A974" s="5" t="s">
        <v>20</v>
      </c>
      <c r="B974">
        <v>1681</v>
      </c>
      <c r="E974" t="str">
        <f t="shared" si="60"/>
        <v>successful</v>
      </c>
      <c r="F974">
        <f t="shared" si="61"/>
        <v>1681</v>
      </c>
      <c r="N974" t="str">
        <f t="shared" si="62"/>
        <v/>
      </c>
      <c r="O974" t="str">
        <f t="shared" si="63"/>
        <v/>
      </c>
    </row>
    <row r="975" spans="1:15" x14ac:dyDescent="0.2">
      <c r="A975" s="5" t="s">
        <v>14</v>
      </c>
      <c r="B975">
        <v>252</v>
      </c>
      <c r="E975" t="str">
        <f t="shared" si="60"/>
        <v/>
      </c>
      <c r="F975" t="str">
        <f t="shared" si="61"/>
        <v/>
      </c>
      <c r="N975" t="str">
        <f t="shared" si="62"/>
        <v>failed</v>
      </c>
      <c r="O975">
        <f t="shared" si="63"/>
        <v>252</v>
      </c>
    </row>
    <row r="976" spans="1:15" x14ac:dyDescent="0.2">
      <c r="A976" s="5" t="s">
        <v>20</v>
      </c>
      <c r="B976">
        <v>32</v>
      </c>
      <c r="E976" t="str">
        <f t="shared" si="60"/>
        <v>successful</v>
      </c>
      <c r="F976">
        <f t="shared" si="61"/>
        <v>32</v>
      </c>
      <c r="N976" t="str">
        <f t="shared" si="62"/>
        <v/>
      </c>
      <c r="O976" t="str">
        <f t="shared" si="63"/>
        <v/>
      </c>
    </row>
    <row r="977" spans="1:15" x14ac:dyDescent="0.2">
      <c r="A977" s="5" t="s">
        <v>20</v>
      </c>
      <c r="B977">
        <v>135</v>
      </c>
      <c r="E977" t="str">
        <f t="shared" si="60"/>
        <v>successful</v>
      </c>
      <c r="F977">
        <f t="shared" si="61"/>
        <v>135</v>
      </c>
      <c r="N977" t="str">
        <f t="shared" si="62"/>
        <v/>
      </c>
      <c r="O977" t="str">
        <f t="shared" si="63"/>
        <v/>
      </c>
    </row>
    <row r="978" spans="1:15" x14ac:dyDescent="0.2">
      <c r="A978" s="5" t="s">
        <v>20</v>
      </c>
      <c r="B978">
        <v>140</v>
      </c>
      <c r="E978" t="str">
        <f t="shared" si="60"/>
        <v>successful</v>
      </c>
      <c r="F978">
        <f t="shared" si="61"/>
        <v>140</v>
      </c>
      <c r="N978" t="str">
        <f t="shared" si="62"/>
        <v/>
      </c>
      <c r="O978" t="str">
        <f t="shared" si="63"/>
        <v/>
      </c>
    </row>
    <row r="979" spans="1:15" x14ac:dyDescent="0.2">
      <c r="A979" s="5" t="s">
        <v>14</v>
      </c>
      <c r="B979">
        <v>67</v>
      </c>
      <c r="E979" t="str">
        <f t="shared" si="60"/>
        <v/>
      </c>
      <c r="F979" t="str">
        <f t="shared" si="61"/>
        <v/>
      </c>
      <c r="N979" t="str">
        <f t="shared" si="62"/>
        <v>failed</v>
      </c>
      <c r="O979">
        <f t="shared" si="63"/>
        <v>67</v>
      </c>
    </row>
    <row r="980" spans="1:15" x14ac:dyDescent="0.2">
      <c r="A980" s="5" t="s">
        <v>20</v>
      </c>
      <c r="B980">
        <v>92</v>
      </c>
      <c r="E980" t="str">
        <f t="shared" si="60"/>
        <v>successful</v>
      </c>
      <c r="F980">
        <f t="shared" si="61"/>
        <v>92</v>
      </c>
      <c r="N980" t="str">
        <f t="shared" si="62"/>
        <v/>
      </c>
      <c r="O980" t="str">
        <f t="shared" si="63"/>
        <v/>
      </c>
    </row>
    <row r="981" spans="1:15" x14ac:dyDescent="0.2">
      <c r="A981" s="5" t="s">
        <v>20</v>
      </c>
      <c r="B981">
        <v>1015</v>
      </c>
      <c r="E981" t="str">
        <f t="shared" si="60"/>
        <v>successful</v>
      </c>
      <c r="F981">
        <f t="shared" si="61"/>
        <v>1015</v>
      </c>
      <c r="N981" t="str">
        <f t="shared" si="62"/>
        <v/>
      </c>
      <c r="O981" t="str">
        <f t="shared" si="63"/>
        <v/>
      </c>
    </row>
    <row r="982" spans="1:15" x14ac:dyDescent="0.2">
      <c r="A982" s="5" t="s">
        <v>14</v>
      </c>
      <c r="B982">
        <v>742</v>
      </c>
      <c r="E982" t="str">
        <f t="shared" si="60"/>
        <v/>
      </c>
      <c r="F982" t="str">
        <f t="shared" si="61"/>
        <v/>
      </c>
      <c r="N982" t="str">
        <f t="shared" si="62"/>
        <v>failed</v>
      </c>
      <c r="O982">
        <f t="shared" si="63"/>
        <v>742</v>
      </c>
    </row>
    <row r="983" spans="1:15" x14ac:dyDescent="0.2">
      <c r="A983" s="5" t="s">
        <v>20</v>
      </c>
      <c r="B983">
        <v>323</v>
      </c>
      <c r="E983" t="str">
        <f t="shared" si="60"/>
        <v>successful</v>
      </c>
      <c r="F983">
        <f t="shared" si="61"/>
        <v>323</v>
      </c>
      <c r="N983" t="str">
        <f t="shared" si="62"/>
        <v/>
      </c>
      <c r="O983" t="str">
        <f t="shared" si="63"/>
        <v/>
      </c>
    </row>
    <row r="984" spans="1:15" x14ac:dyDescent="0.2">
      <c r="A984" s="5" t="s">
        <v>14</v>
      </c>
      <c r="B984">
        <v>75</v>
      </c>
      <c r="E984" t="str">
        <f t="shared" si="60"/>
        <v/>
      </c>
      <c r="F984" t="str">
        <f t="shared" si="61"/>
        <v/>
      </c>
      <c r="N984" t="str">
        <f t="shared" si="62"/>
        <v>failed</v>
      </c>
      <c r="O984">
        <f t="shared" si="63"/>
        <v>75</v>
      </c>
    </row>
    <row r="985" spans="1:15" x14ac:dyDescent="0.2">
      <c r="A985" s="5" t="s">
        <v>20</v>
      </c>
      <c r="B985">
        <v>2326</v>
      </c>
      <c r="E985" t="str">
        <f t="shared" si="60"/>
        <v>successful</v>
      </c>
      <c r="F985">
        <f t="shared" si="61"/>
        <v>2326</v>
      </c>
      <c r="N985" t="str">
        <f t="shared" si="62"/>
        <v/>
      </c>
      <c r="O985" t="str">
        <f t="shared" si="63"/>
        <v/>
      </c>
    </row>
    <row r="986" spans="1:15" x14ac:dyDescent="0.2">
      <c r="A986" s="5" t="s">
        <v>20</v>
      </c>
      <c r="B986">
        <v>381</v>
      </c>
      <c r="E986" t="str">
        <f t="shared" si="60"/>
        <v>successful</v>
      </c>
      <c r="F986">
        <f t="shared" si="61"/>
        <v>381</v>
      </c>
      <c r="N986" t="str">
        <f t="shared" si="62"/>
        <v/>
      </c>
      <c r="O986" t="str">
        <f t="shared" si="63"/>
        <v/>
      </c>
    </row>
    <row r="987" spans="1:15" x14ac:dyDescent="0.2">
      <c r="A987" s="5" t="s">
        <v>14</v>
      </c>
      <c r="B987">
        <v>4405</v>
      </c>
      <c r="E987" t="str">
        <f t="shared" si="60"/>
        <v/>
      </c>
      <c r="F987" t="str">
        <f t="shared" si="61"/>
        <v/>
      </c>
      <c r="N987" t="str">
        <f t="shared" si="62"/>
        <v>failed</v>
      </c>
      <c r="O987">
        <f t="shared" si="63"/>
        <v>4405</v>
      </c>
    </row>
    <row r="988" spans="1:15" x14ac:dyDescent="0.2">
      <c r="A988" s="5" t="s">
        <v>14</v>
      </c>
      <c r="B988">
        <v>92</v>
      </c>
      <c r="E988" t="str">
        <f t="shared" si="60"/>
        <v/>
      </c>
      <c r="F988" t="str">
        <f t="shared" si="61"/>
        <v/>
      </c>
      <c r="N988" t="str">
        <f t="shared" si="62"/>
        <v>failed</v>
      </c>
      <c r="O988">
        <f t="shared" si="63"/>
        <v>92</v>
      </c>
    </row>
    <row r="989" spans="1:15" x14ac:dyDescent="0.2">
      <c r="A989" s="5" t="s">
        <v>20</v>
      </c>
      <c r="B989">
        <v>480</v>
      </c>
      <c r="E989" t="str">
        <f t="shared" si="60"/>
        <v>successful</v>
      </c>
      <c r="F989">
        <f t="shared" si="61"/>
        <v>480</v>
      </c>
      <c r="N989" t="str">
        <f t="shared" si="62"/>
        <v/>
      </c>
      <c r="O989" t="str">
        <f t="shared" si="63"/>
        <v/>
      </c>
    </row>
    <row r="990" spans="1:15" x14ac:dyDescent="0.2">
      <c r="A990" s="5" t="s">
        <v>14</v>
      </c>
      <c r="B990">
        <v>64</v>
      </c>
      <c r="E990" t="str">
        <f t="shared" si="60"/>
        <v/>
      </c>
      <c r="F990" t="str">
        <f t="shared" si="61"/>
        <v/>
      </c>
      <c r="N990" t="str">
        <f t="shared" si="62"/>
        <v>failed</v>
      </c>
      <c r="O990">
        <f t="shared" si="63"/>
        <v>64</v>
      </c>
    </row>
    <row r="991" spans="1:15" x14ac:dyDescent="0.2">
      <c r="A991" s="5" t="s">
        <v>20</v>
      </c>
      <c r="B991">
        <v>226</v>
      </c>
      <c r="E991" t="str">
        <f t="shared" si="60"/>
        <v>successful</v>
      </c>
      <c r="F991">
        <f t="shared" si="61"/>
        <v>226</v>
      </c>
      <c r="N991" t="str">
        <f t="shared" si="62"/>
        <v/>
      </c>
      <c r="O991" t="str">
        <f t="shared" si="63"/>
        <v/>
      </c>
    </row>
    <row r="992" spans="1:15" x14ac:dyDescent="0.2">
      <c r="A992" s="5" t="s">
        <v>14</v>
      </c>
      <c r="B992">
        <v>64</v>
      </c>
      <c r="E992" t="str">
        <f t="shared" ref="E992:E1001" si="64">IF(A992="successful", A992, "")</f>
        <v/>
      </c>
      <c r="F992" t="str">
        <f t="shared" si="61"/>
        <v/>
      </c>
      <c r="N992" t="str">
        <f t="shared" si="62"/>
        <v>failed</v>
      </c>
      <c r="O992">
        <f t="shared" si="63"/>
        <v>64</v>
      </c>
    </row>
    <row r="993" spans="1:15" x14ac:dyDescent="0.2">
      <c r="A993" s="5" t="s">
        <v>20</v>
      </c>
      <c r="B993">
        <v>241</v>
      </c>
      <c r="E993" t="str">
        <f t="shared" si="64"/>
        <v>successful</v>
      </c>
      <c r="F993">
        <f t="shared" si="61"/>
        <v>241</v>
      </c>
      <c r="N993" t="str">
        <f t="shared" si="62"/>
        <v/>
      </c>
      <c r="O993" t="str">
        <f t="shared" si="63"/>
        <v/>
      </c>
    </row>
    <row r="994" spans="1:15" x14ac:dyDescent="0.2">
      <c r="A994" s="5" t="s">
        <v>20</v>
      </c>
      <c r="B994">
        <v>132</v>
      </c>
      <c r="E994" t="str">
        <f t="shared" si="64"/>
        <v>successful</v>
      </c>
      <c r="F994">
        <f t="shared" si="61"/>
        <v>132</v>
      </c>
      <c r="N994" t="str">
        <f t="shared" si="62"/>
        <v/>
      </c>
      <c r="O994" t="str">
        <f t="shared" si="63"/>
        <v/>
      </c>
    </row>
    <row r="995" spans="1:15" x14ac:dyDescent="0.2">
      <c r="A995" s="5" t="s">
        <v>74</v>
      </c>
      <c r="B995">
        <v>75</v>
      </c>
      <c r="E995" t="str">
        <f t="shared" si="64"/>
        <v/>
      </c>
      <c r="F995" t="str">
        <f t="shared" si="61"/>
        <v/>
      </c>
      <c r="N995" t="str">
        <f t="shared" si="62"/>
        <v/>
      </c>
      <c r="O995" t="str">
        <f t="shared" si="63"/>
        <v/>
      </c>
    </row>
    <row r="996" spans="1:15" x14ac:dyDescent="0.2">
      <c r="A996" s="5" t="s">
        <v>14</v>
      </c>
      <c r="B996">
        <v>842</v>
      </c>
      <c r="E996" t="str">
        <f t="shared" si="64"/>
        <v/>
      </c>
      <c r="F996" t="str">
        <f t="shared" si="61"/>
        <v/>
      </c>
      <c r="N996" t="str">
        <f t="shared" si="62"/>
        <v>failed</v>
      </c>
      <c r="O996">
        <f t="shared" si="63"/>
        <v>842</v>
      </c>
    </row>
    <row r="997" spans="1:15" x14ac:dyDescent="0.2">
      <c r="A997" s="5" t="s">
        <v>20</v>
      </c>
      <c r="B997">
        <v>2043</v>
      </c>
      <c r="E997" t="str">
        <f t="shared" si="64"/>
        <v>successful</v>
      </c>
      <c r="F997">
        <f t="shared" si="61"/>
        <v>2043</v>
      </c>
      <c r="N997" t="str">
        <f t="shared" si="62"/>
        <v/>
      </c>
      <c r="O997" t="str">
        <f t="shared" si="63"/>
        <v/>
      </c>
    </row>
    <row r="998" spans="1:15" x14ac:dyDescent="0.2">
      <c r="A998" s="5" t="s">
        <v>14</v>
      </c>
      <c r="B998">
        <v>112</v>
      </c>
      <c r="E998" t="str">
        <f t="shared" si="64"/>
        <v/>
      </c>
      <c r="F998" t="str">
        <f t="shared" si="61"/>
        <v/>
      </c>
      <c r="N998" t="str">
        <f t="shared" si="62"/>
        <v>failed</v>
      </c>
      <c r="O998">
        <f t="shared" si="63"/>
        <v>112</v>
      </c>
    </row>
    <row r="999" spans="1:15" x14ac:dyDescent="0.2">
      <c r="A999" s="5" t="s">
        <v>74</v>
      </c>
      <c r="B999">
        <v>139</v>
      </c>
      <c r="E999" t="str">
        <f t="shared" si="64"/>
        <v/>
      </c>
      <c r="F999" t="str">
        <f t="shared" si="61"/>
        <v/>
      </c>
      <c r="N999" t="str">
        <f t="shared" si="62"/>
        <v/>
      </c>
      <c r="O999" t="str">
        <f t="shared" si="63"/>
        <v/>
      </c>
    </row>
    <row r="1000" spans="1:15" x14ac:dyDescent="0.2">
      <c r="A1000" s="5" t="s">
        <v>14</v>
      </c>
      <c r="B1000">
        <v>374</v>
      </c>
      <c r="E1000" t="str">
        <f t="shared" si="64"/>
        <v/>
      </c>
      <c r="F1000" t="str">
        <f t="shared" si="61"/>
        <v/>
      </c>
      <c r="N1000" t="str">
        <f t="shared" si="62"/>
        <v>failed</v>
      </c>
      <c r="O1000">
        <f t="shared" si="63"/>
        <v>374</v>
      </c>
    </row>
    <row r="1001" spans="1:15" x14ac:dyDescent="0.2">
      <c r="A1001" s="5" t="s">
        <v>74</v>
      </c>
      <c r="B1001">
        <v>1122</v>
      </c>
      <c r="E1001" t="str">
        <f t="shared" si="64"/>
        <v/>
      </c>
      <c r="F1001" t="str">
        <f t="shared" si="61"/>
        <v/>
      </c>
      <c r="N1001" t="str">
        <f t="shared" si="62"/>
        <v/>
      </c>
    </row>
  </sheetData>
  <conditionalFormatting sqref="A1:A1048576">
    <cfRule type="containsText" dxfId="13" priority="5" operator="containsText" text="live">
      <formula>NOT(ISERROR(SEARCH("live",A1)))</formula>
    </cfRule>
    <cfRule type="containsText" dxfId="12" priority="6" operator="containsText" text="canceled">
      <formula>NOT(ISERROR(SEARCH("canceled",A1)))</formula>
    </cfRule>
    <cfRule type="containsText" dxfId="11" priority="7" operator="containsText" text="canceled ">
      <formula>NOT(ISERROR(SEARCH("canceled ",A1)))</formula>
    </cfRule>
    <cfRule type="containsText" dxfId="10" priority="8" operator="containsText" text="canceled ">
      <formula>NOT(ISERROR(SEARCH("canceled ",A1)))</formula>
    </cfRule>
    <cfRule type="containsText" dxfId="9" priority="9" operator="containsText" text="failed">
      <formula>NOT(ISERROR(SEARCH("failed",A1)))</formula>
    </cfRule>
    <cfRule type="containsText" dxfId="8" priority="10" operator="containsText" text="successful">
      <formula>NOT(ISERROR(SEARCH("successful",A1)))</formula>
    </cfRule>
    <cfRule type="containsText" dxfId="7" priority="11" operator="containsText" text="sucessful">
      <formula>NOT(ISERROR(SEARCH("sucessful",A1)))</formula>
    </cfRule>
    <cfRule type="containsText" dxfId="6" priority="12" operator="containsText" text="successful">
      <formula>NOT(ISERROR(SEARCH("successful",A1)))</formula>
    </cfRule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max"/>
        <color rgb="FFFF7128"/>
        <color rgb="FFFFEF9C"/>
      </colorScale>
    </cfRule>
    <cfRule type="containsText" dxfId="5" priority="15" operator="containsText" text="failed ">
      <formula>NOT(ISERROR(SEARCH("failed ",A1)))</formula>
    </cfRule>
    <cfRule type="containsText" dxfId="4" priority="16" operator="containsText" text="failed ">
      <formula>NOT(ISERROR(SEARCH("failed ",A1)))</formula>
    </cfRule>
    <cfRule type="containsText" dxfId="3" priority="17" operator="containsText" text="failed ">
      <formula>NOT(ISERROR(SEARCH("failed ",A1)))</formula>
    </cfRule>
    <cfRule type="top10" priority="18" rank="10"/>
  </conditionalFormatting>
  <conditionalFormatting sqref="A2">
    <cfRule type="colorScale" priority="19">
      <colorScale>
        <cfvo type="min"/>
        <cfvo type="max"/>
        <color rgb="FFC00000"/>
        <color rgb="FFFFEF9C"/>
      </colorScale>
    </cfRule>
  </conditionalFormatting>
  <conditionalFormatting sqref="E1:E1048576">
    <cfRule type="containsText" dxfId="2" priority="4" operator="containsText" text="successful">
      <formula>NOT(ISERROR(SEARCH("successful",E1)))</formula>
    </cfRule>
  </conditionalFormatting>
  <conditionalFormatting sqref="E3:E1001">
    <cfRule type="containsText" dxfId="1" priority="1" operator="containsText" text="successful">
      <formula>NOT(ISERROR(SEARCH("successful",E3)))</formula>
    </cfRule>
  </conditionalFormatting>
  <conditionalFormatting sqref="N1:N1048576">
    <cfRule type="containsText" dxfId="0" priority="3" operator="containsText" text="failed">
      <formula>NOT(ISERROR(SEARCH("failed",N1)))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Pivot Chart 1</vt:lpstr>
      <vt:lpstr>Piovt Chart 2</vt:lpstr>
      <vt:lpstr>Piov chart 3 Line </vt:lpstr>
      <vt:lpstr>Crowdfunding</vt:lpstr>
      <vt:lpstr>Goal Analysis</vt:lpstr>
      <vt:lpstr>Statistical Analysis</vt:lpstr>
      <vt:lpstr>gl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Edelia R.</cp:lastModifiedBy>
  <dcterms:created xsi:type="dcterms:W3CDTF">2021-09-29T18:52:28Z</dcterms:created>
  <dcterms:modified xsi:type="dcterms:W3CDTF">2024-10-04T01:27:28Z</dcterms:modified>
</cp:coreProperties>
</file>