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esktop\Fa21\DS4A\Project Data\state unemployment monthly rates\"/>
    </mc:Choice>
  </mc:AlternateContent>
  <xr:revisionPtr revIDLastSave="0" documentId="13_ncr:40009_{098097C4-1EB1-4D91-B6F0-EDC7A0B1AD70}" xr6:coauthVersionLast="47" xr6:coauthVersionMax="47" xr10:uidLastSave="{00000000-0000-0000-0000-000000000000}"/>
  <bookViews>
    <workbookView xWindow="28680" yWindow="-120" windowWidth="29040" windowHeight="15840" activeTab="3"/>
  </bookViews>
  <sheets>
    <sheet name="prop_test_workforce_monthly_siz" sheetId="1" r:id="rId1"/>
    <sheet name="numerators" sheetId="2" r:id="rId2"/>
    <sheet name="p(1-p)" sheetId="3" r:id="rId3"/>
    <sheet name="z-vals" sheetId="4" r:id="rId4"/>
  </sheets>
  <definedNames>
    <definedName name="_xlnm._FilterDatabase" localSheetId="0" hidden="1">prop_test_workforce_monthly_siz!$A$1:$G$1633</definedName>
    <definedName name="_xlnm._FilterDatabase" localSheetId="3" hidden="1">'z-vals'!$A$2:$Y$53</definedName>
  </definedNames>
  <calcPr calcId="0"/>
</workbook>
</file>

<file path=xl/calcChain.xml><?xml version="1.0" encoding="utf-8"?>
<calcChain xmlns="http://schemas.openxmlformats.org/spreadsheetml/2006/main">
  <c r="F4" i="4" l="1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F3" i="4"/>
  <c r="I23" i="3"/>
  <c r="L23" i="3" s="1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F4" i="3"/>
  <c r="I4" i="3" s="1"/>
  <c r="L4" i="3" s="1"/>
  <c r="O4" i="3" s="1"/>
  <c r="R4" i="3" s="1"/>
  <c r="U4" i="3" s="1"/>
  <c r="G4" i="3"/>
  <c r="J4" i="3" s="1"/>
  <c r="M4" i="3" s="1"/>
  <c r="P4" i="3" s="1"/>
  <c r="S4" i="3" s="1"/>
  <c r="V4" i="3" s="1"/>
  <c r="H4" i="3"/>
  <c r="K4" i="3" s="1"/>
  <c r="N4" i="3" s="1"/>
  <c r="Q4" i="3" s="1"/>
  <c r="T4" i="3" s="1"/>
  <c r="F5" i="3"/>
  <c r="I5" i="3" s="1"/>
  <c r="G5" i="3"/>
  <c r="J5" i="3" s="1"/>
  <c r="M5" i="3" s="1"/>
  <c r="P5" i="3" s="1"/>
  <c r="S5" i="3" s="1"/>
  <c r="V5" i="3" s="1"/>
  <c r="H5" i="3"/>
  <c r="K5" i="3" s="1"/>
  <c r="N5" i="3" s="1"/>
  <c r="Q5" i="3" s="1"/>
  <c r="T5" i="3" s="1"/>
  <c r="L5" i="3"/>
  <c r="O5" i="3" s="1"/>
  <c r="R5" i="3" s="1"/>
  <c r="U5" i="3" s="1"/>
  <c r="F6" i="3"/>
  <c r="I6" i="3" s="1"/>
  <c r="L6" i="3" s="1"/>
  <c r="O6" i="3" s="1"/>
  <c r="R6" i="3" s="1"/>
  <c r="U6" i="3" s="1"/>
  <c r="G6" i="3"/>
  <c r="J6" i="3" s="1"/>
  <c r="M6" i="3" s="1"/>
  <c r="P6" i="3" s="1"/>
  <c r="H6" i="3"/>
  <c r="K6" i="3"/>
  <c r="N6" i="3" s="1"/>
  <c r="Q6" i="3" s="1"/>
  <c r="T6" i="3" s="1"/>
  <c r="S6" i="3"/>
  <c r="V6" i="3" s="1"/>
  <c r="F7" i="3"/>
  <c r="I7" i="3" s="1"/>
  <c r="L7" i="3" s="1"/>
  <c r="O7" i="3" s="1"/>
  <c r="R7" i="3" s="1"/>
  <c r="U7" i="3" s="1"/>
  <c r="G7" i="3"/>
  <c r="H7" i="3"/>
  <c r="J7" i="3"/>
  <c r="M7" i="3" s="1"/>
  <c r="P7" i="3" s="1"/>
  <c r="S7" i="3" s="1"/>
  <c r="K7" i="3"/>
  <c r="N7" i="3"/>
  <c r="Q7" i="3" s="1"/>
  <c r="T7" i="3" s="1"/>
  <c r="V7" i="3"/>
  <c r="F8" i="3"/>
  <c r="G8" i="3"/>
  <c r="H8" i="3"/>
  <c r="I8" i="3"/>
  <c r="L8" i="3" s="1"/>
  <c r="O8" i="3" s="1"/>
  <c r="R8" i="3" s="1"/>
  <c r="J8" i="3"/>
  <c r="K8" i="3"/>
  <c r="N8" i="3" s="1"/>
  <c r="M8" i="3"/>
  <c r="P8" i="3" s="1"/>
  <c r="S8" i="3" s="1"/>
  <c r="V8" i="3" s="1"/>
  <c r="Q8" i="3"/>
  <c r="T8" i="3" s="1"/>
  <c r="U8" i="3"/>
  <c r="F9" i="3"/>
  <c r="G9" i="3"/>
  <c r="H9" i="3"/>
  <c r="K9" i="3" s="1"/>
  <c r="N9" i="3" s="1"/>
  <c r="I9" i="3"/>
  <c r="J9" i="3"/>
  <c r="M9" i="3" s="1"/>
  <c r="L9" i="3"/>
  <c r="O9" i="3" s="1"/>
  <c r="R9" i="3" s="1"/>
  <c r="U9" i="3" s="1"/>
  <c r="P9" i="3"/>
  <c r="S9" i="3" s="1"/>
  <c r="V9" i="3" s="1"/>
  <c r="Q9" i="3"/>
  <c r="T9" i="3" s="1"/>
  <c r="F10" i="3"/>
  <c r="G10" i="3"/>
  <c r="J10" i="3" s="1"/>
  <c r="M10" i="3" s="1"/>
  <c r="H10" i="3"/>
  <c r="I10" i="3"/>
  <c r="L10" i="3" s="1"/>
  <c r="K10" i="3"/>
  <c r="N10" i="3" s="1"/>
  <c r="Q10" i="3" s="1"/>
  <c r="T10" i="3" s="1"/>
  <c r="O10" i="3"/>
  <c r="R10" i="3" s="1"/>
  <c r="U10" i="3" s="1"/>
  <c r="P10" i="3"/>
  <c r="S10" i="3"/>
  <c r="V10" i="3" s="1"/>
  <c r="F11" i="3"/>
  <c r="I11" i="3" s="1"/>
  <c r="L11" i="3" s="1"/>
  <c r="G11" i="3"/>
  <c r="H11" i="3"/>
  <c r="K11" i="3" s="1"/>
  <c r="J11" i="3"/>
  <c r="M11" i="3" s="1"/>
  <c r="P11" i="3" s="1"/>
  <c r="S11" i="3" s="1"/>
  <c r="V11" i="3" s="1"/>
  <c r="N11" i="3"/>
  <c r="Q11" i="3" s="1"/>
  <c r="T11" i="3" s="1"/>
  <c r="O11" i="3"/>
  <c r="R11" i="3" s="1"/>
  <c r="U11" i="3" s="1"/>
  <c r="F12" i="3"/>
  <c r="G12" i="3"/>
  <c r="J12" i="3" s="1"/>
  <c r="H12" i="3"/>
  <c r="K12" i="3" s="1"/>
  <c r="N12" i="3" s="1"/>
  <c r="Q12" i="3" s="1"/>
  <c r="T12" i="3" s="1"/>
  <c r="I12" i="3"/>
  <c r="L12" i="3" s="1"/>
  <c r="O12" i="3" s="1"/>
  <c r="R12" i="3" s="1"/>
  <c r="U12" i="3" s="1"/>
  <c r="M12" i="3"/>
  <c r="P12" i="3" s="1"/>
  <c r="S12" i="3" s="1"/>
  <c r="V12" i="3" s="1"/>
  <c r="F13" i="3"/>
  <c r="I13" i="3" s="1"/>
  <c r="L13" i="3" s="1"/>
  <c r="O13" i="3" s="1"/>
  <c r="R13" i="3" s="1"/>
  <c r="U13" i="3" s="1"/>
  <c r="G13" i="3"/>
  <c r="J13" i="3" s="1"/>
  <c r="M13" i="3" s="1"/>
  <c r="P13" i="3" s="1"/>
  <c r="S13" i="3" s="1"/>
  <c r="V13" i="3" s="1"/>
  <c r="H13" i="3"/>
  <c r="K13" i="3" s="1"/>
  <c r="N13" i="3" s="1"/>
  <c r="Q13" i="3" s="1"/>
  <c r="T13" i="3" s="1"/>
  <c r="F14" i="3"/>
  <c r="I14" i="3" s="1"/>
  <c r="L14" i="3" s="1"/>
  <c r="O14" i="3" s="1"/>
  <c r="R14" i="3" s="1"/>
  <c r="U14" i="3" s="1"/>
  <c r="G14" i="3"/>
  <c r="J14" i="3" s="1"/>
  <c r="H14" i="3"/>
  <c r="K14" i="3"/>
  <c r="N14" i="3" s="1"/>
  <c r="Q14" i="3" s="1"/>
  <c r="M14" i="3"/>
  <c r="P14" i="3" s="1"/>
  <c r="S14" i="3"/>
  <c r="V14" i="3" s="1"/>
  <c r="T14" i="3"/>
  <c r="F15" i="3"/>
  <c r="I15" i="3" s="1"/>
  <c r="G15" i="3"/>
  <c r="H15" i="3"/>
  <c r="J15" i="3"/>
  <c r="M15" i="3" s="1"/>
  <c r="P15" i="3" s="1"/>
  <c r="S15" i="3" s="1"/>
  <c r="V15" i="3" s="1"/>
  <c r="K15" i="3"/>
  <c r="L15" i="3"/>
  <c r="O15" i="3" s="1"/>
  <c r="R15" i="3" s="1"/>
  <c r="U15" i="3" s="1"/>
  <c r="N15" i="3"/>
  <c r="Q15" i="3" s="1"/>
  <c r="T15" i="3" s="1"/>
  <c r="F16" i="3"/>
  <c r="G16" i="3"/>
  <c r="H16" i="3"/>
  <c r="I16" i="3"/>
  <c r="L16" i="3" s="1"/>
  <c r="O16" i="3" s="1"/>
  <c r="R16" i="3" s="1"/>
  <c r="U16" i="3" s="1"/>
  <c r="J16" i="3"/>
  <c r="K16" i="3"/>
  <c r="N16" i="3" s="1"/>
  <c r="Q16" i="3" s="1"/>
  <c r="T16" i="3" s="1"/>
  <c r="M16" i="3"/>
  <c r="P16" i="3" s="1"/>
  <c r="S16" i="3"/>
  <c r="V16" i="3" s="1"/>
  <c r="F17" i="3"/>
  <c r="G17" i="3"/>
  <c r="H17" i="3"/>
  <c r="K17" i="3" s="1"/>
  <c r="N17" i="3" s="1"/>
  <c r="I17" i="3"/>
  <c r="J17" i="3"/>
  <c r="M17" i="3" s="1"/>
  <c r="L17" i="3"/>
  <c r="O17" i="3" s="1"/>
  <c r="P17" i="3"/>
  <c r="S17" i="3" s="1"/>
  <c r="V17" i="3" s="1"/>
  <c r="Q17" i="3"/>
  <c r="T17" i="3" s="1"/>
  <c r="R17" i="3"/>
  <c r="U17" i="3" s="1"/>
  <c r="F18" i="3"/>
  <c r="G18" i="3"/>
  <c r="J18" i="3" s="1"/>
  <c r="M18" i="3" s="1"/>
  <c r="H18" i="3"/>
  <c r="I18" i="3"/>
  <c r="L18" i="3" s="1"/>
  <c r="K18" i="3"/>
  <c r="N18" i="3" s="1"/>
  <c r="Q18" i="3" s="1"/>
  <c r="T18" i="3" s="1"/>
  <c r="O18" i="3"/>
  <c r="R18" i="3" s="1"/>
  <c r="U18" i="3" s="1"/>
  <c r="P18" i="3"/>
  <c r="S18" i="3" s="1"/>
  <c r="V18" i="3" s="1"/>
  <c r="F19" i="3"/>
  <c r="I19" i="3" s="1"/>
  <c r="L19" i="3" s="1"/>
  <c r="G19" i="3"/>
  <c r="H19" i="3"/>
  <c r="K19" i="3" s="1"/>
  <c r="J19" i="3"/>
  <c r="M19" i="3" s="1"/>
  <c r="P19" i="3" s="1"/>
  <c r="S19" i="3" s="1"/>
  <c r="V19" i="3" s="1"/>
  <c r="N19" i="3"/>
  <c r="Q19" i="3" s="1"/>
  <c r="T19" i="3" s="1"/>
  <c r="O19" i="3"/>
  <c r="R19" i="3" s="1"/>
  <c r="U19" i="3" s="1"/>
  <c r="F20" i="3"/>
  <c r="G20" i="3"/>
  <c r="J20" i="3" s="1"/>
  <c r="H20" i="3"/>
  <c r="K20" i="3" s="1"/>
  <c r="N20" i="3" s="1"/>
  <c r="Q20" i="3" s="1"/>
  <c r="T20" i="3" s="1"/>
  <c r="I20" i="3"/>
  <c r="L20" i="3" s="1"/>
  <c r="O20" i="3" s="1"/>
  <c r="R20" i="3" s="1"/>
  <c r="U20" i="3" s="1"/>
  <c r="M20" i="3"/>
  <c r="P20" i="3" s="1"/>
  <c r="S20" i="3" s="1"/>
  <c r="V20" i="3" s="1"/>
  <c r="F21" i="3"/>
  <c r="I21" i="3" s="1"/>
  <c r="L21" i="3" s="1"/>
  <c r="O21" i="3" s="1"/>
  <c r="R21" i="3" s="1"/>
  <c r="U21" i="3" s="1"/>
  <c r="G21" i="3"/>
  <c r="J21" i="3" s="1"/>
  <c r="M21" i="3" s="1"/>
  <c r="P21" i="3" s="1"/>
  <c r="S21" i="3" s="1"/>
  <c r="V21" i="3" s="1"/>
  <c r="H21" i="3"/>
  <c r="K21" i="3" s="1"/>
  <c r="N21" i="3" s="1"/>
  <c r="Q21" i="3" s="1"/>
  <c r="T21" i="3" s="1"/>
  <c r="F22" i="3"/>
  <c r="I22" i="3" s="1"/>
  <c r="L22" i="3" s="1"/>
  <c r="O22" i="3" s="1"/>
  <c r="R22" i="3" s="1"/>
  <c r="U22" i="3" s="1"/>
  <c r="G22" i="3"/>
  <c r="J22" i="3" s="1"/>
  <c r="H22" i="3"/>
  <c r="K22" i="3"/>
  <c r="N22" i="3" s="1"/>
  <c r="Q22" i="3" s="1"/>
  <c r="M22" i="3"/>
  <c r="P22" i="3" s="1"/>
  <c r="S22" i="3"/>
  <c r="V22" i="3" s="1"/>
  <c r="T22" i="3"/>
  <c r="F23" i="3"/>
  <c r="G23" i="3"/>
  <c r="H23" i="3"/>
  <c r="J23" i="3"/>
  <c r="M23" i="3" s="1"/>
  <c r="P23" i="3" s="1"/>
  <c r="S23" i="3" s="1"/>
  <c r="V23" i="3" s="1"/>
  <c r="K23" i="3"/>
  <c r="N23" i="3"/>
  <c r="Q23" i="3" s="1"/>
  <c r="T23" i="3" s="1"/>
  <c r="F24" i="3"/>
  <c r="G24" i="3"/>
  <c r="H24" i="3"/>
  <c r="I24" i="3"/>
  <c r="L24" i="3" s="1"/>
  <c r="O24" i="3" s="1"/>
  <c r="R24" i="3" s="1"/>
  <c r="U24" i="3" s="1"/>
  <c r="J24" i="3"/>
  <c r="K24" i="3"/>
  <c r="N24" i="3" s="1"/>
  <c r="Q24" i="3" s="1"/>
  <c r="T24" i="3" s="1"/>
  <c r="M24" i="3"/>
  <c r="P24" i="3" s="1"/>
  <c r="S24" i="3"/>
  <c r="V24" i="3" s="1"/>
  <c r="F25" i="3"/>
  <c r="G25" i="3"/>
  <c r="H25" i="3"/>
  <c r="K25" i="3" s="1"/>
  <c r="N25" i="3" s="1"/>
  <c r="I25" i="3"/>
  <c r="J25" i="3"/>
  <c r="M25" i="3" s="1"/>
  <c r="L25" i="3"/>
  <c r="O25" i="3" s="1"/>
  <c r="P25" i="3"/>
  <c r="S25" i="3" s="1"/>
  <c r="V25" i="3" s="1"/>
  <c r="Q25" i="3"/>
  <c r="T25" i="3" s="1"/>
  <c r="R25" i="3"/>
  <c r="U25" i="3" s="1"/>
  <c r="F26" i="3"/>
  <c r="G26" i="3"/>
  <c r="J26" i="3" s="1"/>
  <c r="M26" i="3" s="1"/>
  <c r="H26" i="3"/>
  <c r="I26" i="3"/>
  <c r="L26" i="3" s="1"/>
  <c r="K26" i="3"/>
  <c r="N26" i="3" s="1"/>
  <c r="Q26" i="3" s="1"/>
  <c r="T26" i="3" s="1"/>
  <c r="O26" i="3"/>
  <c r="R26" i="3" s="1"/>
  <c r="U26" i="3" s="1"/>
  <c r="P26" i="3"/>
  <c r="S26" i="3" s="1"/>
  <c r="V26" i="3" s="1"/>
  <c r="F27" i="3"/>
  <c r="I27" i="3" s="1"/>
  <c r="L27" i="3" s="1"/>
  <c r="G27" i="3"/>
  <c r="H27" i="3"/>
  <c r="K27" i="3" s="1"/>
  <c r="J27" i="3"/>
  <c r="M27" i="3" s="1"/>
  <c r="P27" i="3" s="1"/>
  <c r="S27" i="3" s="1"/>
  <c r="V27" i="3" s="1"/>
  <c r="N27" i="3"/>
  <c r="Q27" i="3" s="1"/>
  <c r="T27" i="3" s="1"/>
  <c r="O27" i="3"/>
  <c r="R27" i="3" s="1"/>
  <c r="U27" i="3" s="1"/>
  <c r="F28" i="3"/>
  <c r="G28" i="3"/>
  <c r="J28" i="3" s="1"/>
  <c r="H28" i="3"/>
  <c r="K28" i="3" s="1"/>
  <c r="N28" i="3" s="1"/>
  <c r="Q28" i="3" s="1"/>
  <c r="T28" i="3" s="1"/>
  <c r="I28" i="3"/>
  <c r="L28" i="3" s="1"/>
  <c r="O28" i="3" s="1"/>
  <c r="R28" i="3" s="1"/>
  <c r="U28" i="3" s="1"/>
  <c r="M28" i="3"/>
  <c r="P28" i="3" s="1"/>
  <c r="S28" i="3" s="1"/>
  <c r="V28" i="3" s="1"/>
  <c r="F29" i="3"/>
  <c r="I29" i="3" s="1"/>
  <c r="L29" i="3" s="1"/>
  <c r="O29" i="3" s="1"/>
  <c r="R29" i="3" s="1"/>
  <c r="U29" i="3" s="1"/>
  <c r="G29" i="3"/>
  <c r="J29" i="3" s="1"/>
  <c r="M29" i="3" s="1"/>
  <c r="P29" i="3" s="1"/>
  <c r="S29" i="3" s="1"/>
  <c r="V29" i="3" s="1"/>
  <c r="H29" i="3"/>
  <c r="K29" i="3" s="1"/>
  <c r="N29" i="3" s="1"/>
  <c r="Q29" i="3" s="1"/>
  <c r="T29" i="3" s="1"/>
  <c r="F30" i="3"/>
  <c r="I30" i="3" s="1"/>
  <c r="L30" i="3" s="1"/>
  <c r="O30" i="3" s="1"/>
  <c r="R30" i="3" s="1"/>
  <c r="U30" i="3" s="1"/>
  <c r="G30" i="3"/>
  <c r="J30" i="3" s="1"/>
  <c r="H30" i="3"/>
  <c r="K30" i="3"/>
  <c r="N30" i="3" s="1"/>
  <c r="Q30" i="3" s="1"/>
  <c r="M30" i="3"/>
  <c r="P30" i="3" s="1"/>
  <c r="S30" i="3"/>
  <c r="V30" i="3" s="1"/>
  <c r="T30" i="3"/>
  <c r="F31" i="3"/>
  <c r="I31" i="3" s="1"/>
  <c r="G31" i="3"/>
  <c r="H31" i="3"/>
  <c r="J31" i="3"/>
  <c r="M31" i="3" s="1"/>
  <c r="P31" i="3" s="1"/>
  <c r="S31" i="3" s="1"/>
  <c r="V31" i="3" s="1"/>
  <c r="K31" i="3"/>
  <c r="L31" i="3"/>
  <c r="O31" i="3" s="1"/>
  <c r="R31" i="3" s="1"/>
  <c r="U31" i="3" s="1"/>
  <c r="N31" i="3"/>
  <c r="Q31" i="3" s="1"/>
  <c r="T31" i="3" s="1"/>
  <c r="F32" i="3"/>
  <c r="G32" i="3"/>
  <c r="H32" i="3"/>
  <c r="I32" i="3"/>
  <c r="L32" i="3" s="1"/>
  <c r="O32" i="3" s="1"/>
  <c r="R32" i="3" s="1"/>
  <c r="U32" i="3" s="1"/>
  <c r="J32" i="3"/>
  <c r="K32" i="3"/>
  <c r="N32" i="3" s="1"/>
  <c r="Q32" i="3" s="1"/>
  <c r="T32" i="3" s="1"/>
  <c r="M32" i="3"/>
  <c r="P32" i="3" s="1"/>
  <c r="S32" i="3"/>
  <c r="V32" i="3" s="1"/>
  <c r="F33" i="3"/>
  <c r="G33" i="3"/>
  <c r="H33" i="3"/>
  <c r="K33" i="3" s="1"/>
  <c r="N33" i="3" s="1"/>
  <c r="I33" i="3"/>
  <c r="J33" i="3"/>
  <c r="M33" i="3" s="1"/>
  <c r="L33" i="3"/>
  <c r="O33" i="3" s="1"/>
  <c r="P33" i="3"/>
  <c r="S33" i="3" s="1"/>
  <c r="V33" i="3" s="1"/>
  <c r="Q33" i="3"/>
  <c r="T33" i="3" s="1"/>
  <c r="R33" i="3"/>
  <c r="U33" i="3" s="1"/>
  <c r="F34" i="3"/>
  <c r="G34" i="3"/>
  <c r="J34" i="3" s="1"/>
  <c r="M34" i="3" s="1"/>
  <c r="H34" i="3"/>
  <c r="I34" i="3"/>
  <c r="L34" i="3" s="1"/>
  <c r="K34" i="3"/>
  <c r="N34" i="3" s="1"/>
  <c r="Q34" i="3" s="1"/>
  <c r="T34" i="3" s="1"/>
  <c r="O34" i="3"/>
  <c r="R34" i="3" s="1"/>
  <c r="U34" i="3" s="1"/>
  <c r="P34" i="3"/>
  <c r="S34" i="3" s="1"/>
  <c r="V34" i="3" s="1"/>
  <c r="F35" i="3"/>
  <c r="I35" i="3" s="1"/>
  <c r="L35" i="3" s="1"/>
  <c r="G35" i="3"/>
  <c r="H35" i="3"/>
  <c r="K35" i="3" s="1"/>
  <c r="J35" i="3"/>
  <c r="M35" i="3" s="1"/>
  <c r="P35" i="3" s="1"/>
  <c r="S35" i="3" s="1"/>
  <c r="V35" i="3" s="1"/>
  <c r="N35" i="3"/>
  <c r="Q35" i="3" s="1"/>
  <c r="T35" i="3" s="1"/>
  <c r="O35" i="3"/>
  <c r="R35" i="3" s="1"/>
  <c r="U35" i="3" s="1"/>
  <c r="F36" i="3"/>
  <c r="G36" i="3"/>
  <c r="J36" i="3" s="1"/>
  <c r="H36" i="3"/>
  <c r="K36" i="3" s="1"/>
  <c r="N36" i="3" s="1"/>
  <c r="Q36" i="3" s="1"/>
  <c r="T36" i="3" s="1"/>
  <c r="I36" i="3"/>
  <c r="L36" i="3" s="1"/>
  <c r="O36" i="3" s="1"/>
  <c r="R36" i="3" s="1"/>
  <c r="U36" i="3" s="1"/>
  <c r="M36" i="3"/>
  <c r="P36" i="3" s="1"/>
  <c r="S36" i="3" s="1"/>
  <c r="V36" i="3" s="1"/>
  <c r="F37" i="3"/>
  <c r="I37" i="3" s="1"/>
  <c r="L37" i="3" s="1"/>
  <c r="O37" i="3" s="1"/>
  <c r="R37" i="3" s="1"/>
  <c r="U37" i="3" s="1"/>
  <c r="G37" i="3"/>
  <c r="J37" i="3" s="1"/>
  <c r="M37" i="3" s="1"/>
  <c r="P37" i="3" s="1"/>
  <c r="S37" i="3" s="1"/>
  <c r="V37" i="3" s="1"/>
  <c r="H37" i="3"/>
  <c r="K37" i="3" s="1"/>
  <c r="N37" i="3" s="1"/>
  <c r="Q37" i="3" s="1"/>
  <c r="T37" i="3" s="1"/>
  <c r="F38" i="3"/>
  <c r="I38" i="3" s="1"/>
  <c r="L38" i="3" s="1"/>
  <c r="O38" i="3" s="1"/>
  <c r="R38" i="3" s="1"/>
  <c r="U38" i="3" s="1"/>
  <c r="G38" i="3"/>
  <c r="J38" i="3" s="1"/>
  <c r="H38" i="3"/>
  <c r="K38" i="3"/>
  <c r="N38" i="3" s="1"/>
  <c r="Q38" i="3" s="1"/>
  <c r="M38" i="3"/>
  <c r="P38" i="3" s="1"/>
  <c r="S38" i="3"/>
  <c r="V38" i="3" s="1"/>
  <c r="T38" i="3"/>
  <c r="F39" i="3"/>
  <c r="I39" i="3" s="1"/>
  <c r="G39" i="3"/>
  <c r="H39" i="3"/>
  <c r="J39" i="3"/>
  <c r="M39" i="3" s="1"/>
  <c r="P39" i="3" s="1"/>
  <c r="S39" i="3" s="1"/>
  <c r="V39" i="3" s="1"/>
  <c r="K39" i="3"/>
  <c r="L39" i="3"/>
  <c r="O39" i="3" s="1"/>
  <c r="R39" i="3" s="1"/>
  <c r="U39" i="3" s="1"/>
  <c r="N39" i="3"/>
  <c r="Q39" i="3" s="1"/>
  <c r="T39" i="3" s="1"/>
  <c r="F40" i="3"/>
  <c r="G40" i="3"/>
  <c r="H40" i="3"/>
  <c r="I40" i="3"/>
  <c r="L40" i="3" s="1"/>
  <c r="O40" i="3" s="1"/>
  <c r="R40" i="3" s="1"/>
  <c r="U40" i="3" s="1"/>
  <c r="J40" i="3"/>
  <c r="K40" i="3"/>
  <c r="N40" i="3" s="1"/>
  <c r="Q40" i="3" s="1"/>
  <c r="T40" i="3" s="1"/>
  <c r="M40" i="3"/>
  <c r="P40" i="3" s="1"/>
  <c r="S40" i="3"/>
  <c r="V40" i="3" s="1"/>
  <c r="F41" i="3"/>
  <c r="G41" i="3"/>
  <c r="H41" i="3"/>
  <c r="K41" i="3" s="1"/>
  <c r="N41" i="3" s="1"/>
  <c r="I41" i="3"/>
  <c r="J41" i="3"/>
  <c r="M41" i="3" s="1"/>
  <c r="L41" i="3"/>
  <c r="O41" i="3" s="1"/>
  <c r="P41" i="3"/>
  <c r="S41" i="3" s="1"/>
  <c r="V41" i="3" s="1"/>
  <c r="Q41" i="3"/>
  <c r="T41" i="3" s="1"/>
  <c r="R41" i="3"/>
  <c r="U41" i="3" s="1"/>
  <c r="F42" i="3"/>
  <c r="G42" i="3"/>
  <c r="J42" i="3" s="1"/>
  <c r="M42" i="3" s="1"/>
  <c r="H42" i="3"/>
  <c r="I42" i="3"/>
  <c r="L42" i="3" s="1"/>
  <c r="K42" i="3"/>
  <c r="N42" i="3" s="1"/>
  <c r="Q42" i="3" s="1"/>
  <c r="T42" i="3" s="1"/>
  <c r="O42" i="3"/>
  <c r="R42" i="3" s="1"/>
  <c r="U42" i="3" s="1"/>
  <c r="P42" i="3"/>
  <c r="S42" i="3" s="1"/>
  <c r="V42" i="3" s="1"/>
  <c r="F43" i="3"/>
  <c r="I43" i="3" s="1"/>
  <c r="L43" i="3" s="1"/>
  <c r="G43" i="3"/>
  <c r="H43" i="3"/>
  <c r="K43" i="3" s="1"/>
  <c r="J43" i="3"/>
  <c r="M43" i="3" s="1"/>
  <c r="P43" i="3" s="1"/>
  <c r="S43" i="3" s="1"/>
  <c r="V43" i="3" s="1"/>
  <c r="N43" i="3"/>
  <c r="Q43" i="3" s="1"/>
  <c r="T43" i="3" s="1"/>
  <c r="O43" i="3"/>
  <c r="R43" i="3" s="1"/>
  <c r="U43" i="3" s="1"/>
  <c r="F44" i="3"/>
  <c r="G44" i="3"/>
  <c r="J44" i="3" s="1"/>
  <c r="H44" i="3"/>
  <c r="K44" i="3" s="1"/>
  <c r="N44" i="3" s="1"/>
  <c r="Q44" i="3" s="1"/>
  <c r="T44" i="3" s="1"/>
  <c r="I44" i="3"/>
  <c r="L44" i="3" s="1"/>
  <c r="O44" i="3" s="1"/>
  <c r="R44" i="3" s="1"/>
  <c r="U44" i="3" s="1"/>
  <c r="M44" i="3"/>
  <c r="P44" i="3" s="1"/>
  <c r="S44" i="3" s="1"/>
  <c r="V44" i="3" s="1"/>
  <c r="F45" i="3"/>
  <c r="I45" i="3" s="1"/>
  <c r="L45" i="3" s="1"/>
  <c r="O45" i="3" s="1"/>
  <c r="R45" i="3" s="1"/>
  <c r="U45" i="3" s="1"/>
  <c r="G45" i="3"/>
  <c r="J45" i="3" s="1"/>
  <c r="M45" i="3" s="1"/>
  <c r="P45" i="3" s="1"/>
  <c r="S45" i="3" s="1"/>
  <c r="V45" i="3" s="1"/>
  <c r="H45" i="3"/>
  <c r="K45" i="3" s="1"/>
  <c r="N45" i="3" s="1"/>
  <c r="Q45" i="3" s="1"/>
  <c r="T45" i="3" s="1"/>
  <c r="F46" i="3"/>
  <c r="I46" i="3" s="1"/>
  <c r="L46" i="3" s="1"/>
  <c r="O46" i="3" s="1"/>
  <c r="R46" i="3" s="1"/>
  <c r="U46" i="3" s="1"/>
  <c r="G46" i="3"/>
  <c r="J46" i="3" s="1"/>
  <c r="H46" i="3"/>
  <c r="K46" i="3"/>
  <c r="M46" i="3"/>
  <c r="N46" i="3"/>
  <c r="Q46" i="3" s="1"/>
  <c r="T46" i="3" s="1"/>
  <c r="P46" i="3"/>
  <c r="S46" i="3" s="1"/>
  <c r="V46" i="3" s="1"/>
  <c r="F47" i="3"/>
  <c r="I47" i="3" s="1"/>
  <c r="L47" i="3" s="1"/>
  <c r="O47" i="3" s="1"/>
  <c r="R47" i="3" s="1"/>
  <c r="U47" i="3" s="1"/>
  <c r="G47" i="3"/>
  <c r="H47" i="3"/>
  <c r="J47" i="3"/>
  <c r="M47" i="3" s="1"/>
  <c r="P47" i="3" s="1"/>
  <c r="S47" i="3" s="1"/>
  <c r="V47" i="3" s="1"/>
  <c r="K47" i="3"/>
  <c r="N47" i="3"/>
  <c r="Q47" i="3" s="1"/>
  <c r="T47" i="3"/>
  <c r="F48" i="3"/>
  <c r="G48" i="3"/>
  <c r="H48" i="3"/>
  <c r="I48" i="3"/>
  <c r="L48" i="3" s="1"/>
  <c r="O48" i="3" s="1"/>
  <c r="R48" i="3" s="1"/>
  <c r="U48" i="3" s="1"/>
  <c r="J48" i="3"/>
  <c r="M48" i="3" s="1"/>
  <c r="P48" i="3" s="1"/>
  <c r="S48" i="3" s="1"/>
  <c r="V48" i="3" s="1"/>
  <c r="K48" i="3"/>
  <c r="N48" i="3" s="1"/>
  <c r="Q48" i="3" s="1"/>
  <c r="T48" i="3" s="1"/>
  <c r="F49" i="3"/>
  <c r="G49" i="3"/>
  <c r="H49" i="3"/>
  <c r="I49" i="3"/>
  <c r="J49" i="3"/>
  <c r="M49" i="3" s="1"/>
  <c r="P49" i="3" s="1"/>
  <c r="S49" i="3" s="1"/>
  <c r="V49" i="3" s="1"/>
  <c r="K49" i="3"/>
  <c r="N49" i="3" s="1"/>
  <c r="Q49" i="3" s="1"/>
  <c r="T49" i="3" s="1"/>
  <c r="L49" i="3"/>
  <c r="O49" i="3" s="1"/>
  <c r="R49" i="3" s="1"/>
  <c r="U49" i="3" s="1"/>
  <c r="F50" i="3"/>
  <c r="G50" i="3"/>
  <c r="H50" i="3"/>
  <c r="I50" i="3"/>
  <c r="J50" i="3"/>
  <c r="M50" i="3" s="1"/>
  <c r="K50" i="3"/>
  <c r="N50" i="3" s="1"/>
  <c r="Q50" i="3" s="1"/>
  <c r="T50" i="3" s="1"/>
  <c r="L50" i="3"/>
  <c r="O50" i="3"/>
  <c r="R50" i="3" s="1"/>
  <c r="U50" i="3" s="1"/>
  <c r="P50" i="3"/>
  <c r="S50" i="3" s="1"/>
  <c r="V50" i="3" s="1"/>
  <c r="F51" i="3"/>
  <c r="G51" i="3"/>
  <c r="J51" i="3" s="1"/>
  <c r="M51" i="3" s="1"/>
  <c r="P51" i="3" s="1"/>
  <c r="S51" i="3" s="1"/>
  <c r="V51" i="3" s="1"/>
  <c r="H51" i="3"/>
  <c r="K51" i="3" s="1"/>
  <c r="N51" i="3" s="1"/>
  <c r="Q51" i="3" s="1"/>
  <c r="T51" i="3" s="1"/>
  <c r="I51" i="3"/>
  <c r="L51" i="3" s="1"/>
  <c r="O51" i="3" s="1"/>
  <c r="R51" i="3" s="1"/>
  <c r="U51" i="3" s="1"/>
  <c r="F52" i="3"/>
  <c r="G52" i="3"/>
  <c r="H52" i="3"/>
  <c r="K52" i="3" s="1"/>
  <c r="I52" i="3"/>
  <c r="L52" i="3" s="1"/>
  <c r="O52" i="3" s="1"/>
  <c r="R52" i="3" s="1"/>
  <c r="U52" i="3" s="1"/>
  <c r="J52" i="3"/>
  <c r="M52" i="3"/>
  <c r="P52" i="3" s="1"/>
  <c r="S52" i="3" s="1"/>
  <c r="V52" i="3" s="1"/>
  <c r="N52" i="3"/>
  <c r="Q52" i="3" s="1"/>
  <c r="T52" i="3" s="1"/>
  <c r="F53" i="3"/>
  <c r="G53" i="3"/>
  <c r="H53" i="3"/>
  <c r="I53" i="3"/>
  <c r="J53" i="3"/>
  <c r="K53" i="3"/>
  <c r="N53" i="3" s="1"/>
  <c r="Q53" i="3" s="1"/>
  <c r="T53" i="3" s="1"/>
  <c r="L53" i="3"/>
  <c r="O53" i="3" s="1"/>
  <c r="R53" i="3" s="1"/>
  <c r="U53" i="3" s="1"/>
  <c r="M53" i="3"/>
  <c r="P53" i="3" s="1"/>
  <c r="S53" i="3" s="1"/>
  <c r="V53" i="3" s="1"/>
  <c r="G3" i="3"/>
  <c r="J3" i="3" s="1"/>
  <c r="M3" i="3" s="1"/>
  <c r="P3" i="3" s="1"/>
  <c r="S3" i="3" s="1"/>
  <c r="V3" i="3" s="1"/>
  <c r="H3" i="3"/>
  <c r="K3" i="3" s="1"/>
  <c r="N3" i="3" s="1"/>
  <c r="Q3" i="3" s="1"/>
  <c r="T3" i="3" s="1"/>
  <c r="I3" i="3"/>
  <c r="L3" i="3" s="1"/>
  <c r="O3" i="3" s="1"/>
  <c r="R3" i="3" s="1"/>
  <c r="U3" i="3" s="1"/>
  <c r="F3" i="3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N2" i="1"/>
  <c r="M2" i="1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F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L2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J2" i="1"/>
  <c r="I2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3" i="2"/>
  <c r="X49" i="4" l="1"/>
  <c r="X41" i="4"/>
  <c r="X33" i="4"/>
  <c r="X25" i="4"/>
  <c r="X48" i="4"/>
  <c r="X32" i="4"/>
  <c r="X24" i="4"/>
  <c r="X45" i="4"/>
  <c r="X37" i="4"/>
  <c r="X43" i="4"/>
  <c r="X11" i="4"/>
  <c r="X40" i="4"/>
  <c r="X53" i="4"/>
  <c r="X29" i="4"/>
  <c r="X52" i="4"/>
  <c r="X44" i="4"/>
  <c r="X36" i="4"/>
  <c r="X28" i="4"/>
  <c r="X51" i="4"/>
  <c r="X35" i="4"/>
  <c r="X27" i="4"/>
  <c r="X19" i="4"/>
  <c r="X50" i="4"/>
  <c r="X42" i="4"/>
  <c r="X34" i="4"/>
  <c r="X26" i="4"/>
  <c r="X18" i="4"/>
  <c r="X10" i="4"/>
  <c r="X47" i="4"/>
  <c r="X39" i="4"/>
  <c r="X31" i="4"/>
  <c r="X23" i="4"/>
  <c r="X46" i="4"/>
  <c r="X38" i="4"/>
  <c r="X30" i="4"/>
  <c r="W9" i="4"/>
  <c r="W51" i="4"/>
  <c r="W43" i="4"/>
  <c r="W35" i="4"/>
  <c r="W27" i="4"/>
  <c r="W8" i="4"/>
  <c r="W50" i="4"/>
  <c r="W42" i="4"/>
  <c r="W34" i="4"/>
  <c r="W26" i="4"/>
  <c r="W17" i="4"/>
  <c r="W16" i="4"/>
  <c r="W15" i="4"/>
  <c r="W7" i="4"/>
  <c r="W49" i="4"/>
  <c r="W41" i="4"/>
  <c r="W33" i="4"/>
  <c r="W25" i="4"/>
  <c r="X17" i="4"/>
  <c r="X9" i="4"/>
  <c r="W3" i="4"/>
  <c r="W22" i="4"/>
  <c r="W14" i="4"/>
  <c r="W6" i="4"/>
  <c r="W48" i="4"/>
  <c r="W40" i="4"/>
  <c r="W32" i="4"/>
  <c r="W24" i="4"/>
  <c r="X16" i="4"/>
  <c r="X8" i="4"/>
  <c r="W21" i="4"/>
  <c r="W13" i="4"/>
  <c r="W5" i="4"/>
  <c r="W47" i="4"/>
  <c r="W39" i="4"/>
  <c r="W31" i="4"/>
  <c r="W23" i="4"/>
  <c r="X15" i="4"/>
  <c r="X7" i="4"/>
  <c r="W20" i="4"/>
  <c r="W12" i="4"/>
  <c r="W4" i="4"/>
  <c r="W46" i="4"/>
  <c r="W38" i="4"/>
  <c r="W30" i="4"/>
  <c r="X3" i="4"/>
  <c r="X22" i="4"/>
  <c r="X14" i="4"/>
  <c r="X6" i="4"/>
  <c r="W11" i="4"/>
  <c r="W53" i="4"/>
  <c r="W45" i="4"/>
  <c r="W37" i="4"/>
  <c r="W29" i="4"/>
  <c r="X21" i="4"/>
  <c r="X13" i="4"/>
  <c r="X5" i="4"/>
  <c r="W19" i="4"/>
  <c r="W18" i="4"/>
  <c r="W10" i="4"/>
  <c r="W52" i="4"/>
  <c r="W44" i="4"/>
  <c r="W36" i="4"/>
  <c r="W28" i="4"/>
  <c r="X20" i="4"/>
  <c r="X12" i="4"/>
  <c r="X4" i="4"/>
  <c r="O23" i="3"/>
  <c r="R23" i="3" l="1"/>
  <c r="U23" i="3" l="1"/>
</calcChain>
</file>

<file path=xl/sharedStrings.xml><?xml version="1.0" encoding="utf-8"?>
<sst xmlns="http://schemas.openxmlformats.org/spreadsheetml/2006/main" count="1834" uniqueCount="72">
  <si>
    <t>State</t>
  </si>
  <si>
    <t>Month and Year</t>
  </si>
  <si>
    <t>Workforce Size</t>
  </si>
  <si>
    <t>Unemp Size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</si>
  <si>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</si>
  <si>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</si>
  <si>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</si>
  <si>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</si>
  <si>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</si>
  <si>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</si>
  <si>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</si>
  <si>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</si>
  <si>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D.C.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</si>
  <si>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</si>
  <si>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</si>
  <si>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</si>
  <si>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</si>
  <si>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</si>
  <si>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</si>
  <si>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</si>
  <si>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</si>
  <si>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</si>
  <si>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</si>
  <si>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</si>
  <si>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</si>
  <si>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</si>
  <si>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</si>
  <si>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</si>
  <si>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</si>
  <si>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</si>
  <si>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</si>
  <si>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</si>
  <si>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</si>
  <si>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</si>
  <si>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</si>
  <si>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</si>
  <si>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</si>
  <si>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</si>
  <si>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</si>
  <si>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</si>
  <si>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</si>
  <si>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</si>
  <si>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</si>
  <si>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</si>
  <si>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</si>
  <si>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</si>
  <si>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</si>
  <si>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</si>
  <si>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</si>
  <si>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</si>
  <si>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</si>
  <si>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</si>
  <si>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</si>
  <si>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</si>
  <si>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</si>
  <si>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</si>
  <si>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p0</t>
  </si>
  <si>
    <t>pApril</t>
  </si>
  <si>
    <t>pMay</t>
  </si>
  <si>
    <t>pJune</t>
  </si>
  <si>
    <t>pJuly</t>
  </si>
  <si>
    <t>pAug</t>
  </si>
  <si>
    <t>pSep</t>
  </si>
  <si>
    <t>Month</t>
  </si>
  <si>
    <t>Year</t>
  </si>
  <si>
    <t>p_val</t>
  </si>
  <si>
    <t>n</t>
  </si>
  <si>
    <t>StateTime</t>
  </si>
  <si>
    <t>Unemp</t>
  </si>
  <si>
    <t>Workforce</t>
  </si>
  <si>
    <t>Any better than Feb 20 months?</t>
  </si>
  <si>
    <t>Any no stat diff Feb 20?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</si>
</sst>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B2A2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8" fillId="0" borderId="0" xfId="0" applyFont="1"/>
    <xf numFmtId="3" fontId="18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theme="9" tint="-0.499984740745262"/>
      </font>
      <fill>
        <patternFill patternType="gray0625">
          <fgColor theme="9" tint="-0.499984740745262"/>
          <bgColor rgb="FF92D050"/>
        </patternFill>
      </fill>
    </dxf>
    <dxf>
      <fill>
        <patternFill>
          <bgColor theme="9" tint="0.79998168889431442"/>
        </patternFill>
      </fill>
    </dxf>
    <dxf>
      <font>
        <color theme="9" tint="-0.499984740745262"/>
      </font>
      <fill>
        <patternFill patternType="gray0625">
          <fgColor theme="9" tint="-0.499984740745262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3"/>
  <sheetViews>
    <sheetView workbookViewId="0">
      <selection activeCell="O9" sqref="O9"/>
    </sheetView>
  </sheetViews>
  <sheetFormatPr defaultRowHeight="15" x14ac:dyDescent="0.25"/>
  <cols>
    <col min="2" max="2" width="15" bestFit="1" customWidth="1"/>
    <col min="5" max="5" width="15" bestFit="1" customWidth="1"/>
    <col min="8" max="8" width="13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  <c r="H1" t="s">
        <v>67</v>
      </c>
      <c r="I1" t="s">
        <v>63</v>
      </c>
      <c r="J1" t="s">
        <v>64</v>
      </c>
      <c r="K1" t="s">
        <v>65</v>
      </c>
      <c r="L1" t="s">
        <v>66</v>
      </c>
      <c r="M1" t="s">
        <v>68</v>
      </c>
      <c r="N1" t="s">
        <v>69</v>
      </c>
    </row>
    <row r="2" spans="1:14" x14ac:dyDescent="0.25">
      <c r="A2" t="s">
        <v>4</v>
      </c>
      <c r="B2" s="1">
        <v>43466</v>
      </c>
      <c r="C2">
        <v>2227943</v>
      </c>
      <c r="D2">
        <v>93307</v>
      </c>
      <c r="E2" s="1">
        <v>43466</v>
      </c>
      <c r="F2">
        <v>2227943</v>
      </c>
      <c r="G2">
        <v>93307</v>
      </c>
      <c r="H2" t="str">
        <f>CONCATENATE(A2, B2)</f>
        <v>Alabama43466</v>
      </c>
      <c r="I2">
        <f>MONTH(E2)</f>
        <v>1</v>
      </c>
      <c r="J2">
        <f>YEAR(E2)</f>
        <v>2019</v>
      </c>
      <c r="K2">
        <f>G2/F2</f>
        <v>4.1880335358669411E-2</v>
      </c>
      <c r="L2">
        <f>F2</f>
        <v>2227943</v>
      </c>
      <c r="M2">
        <f>G2</f>
        <v>93307</v>
      </c>
      <c r="N2">
        <f>F2</f>
        <v>2227943</v>
      </c>
    </row>
    <row r="3" spans="1:14" x14ac:dyDescent="0.25">
      <c r="A3" t="s">
        <v>5</v>
      </c>
      <c r="B3" s="1">
        <v>43466</v>
      </c>
      <c r="C3">
        <v>344073</v>
      </c>
      <c r="D3">
        <v>23811</v>
      </c>
      <c r="E3" s="1">
        <v>43466</v>
      </c>
      <c r="F3">
        <v>344073</v>
      </c>
      <c r="G3">
        <v>23811</v>
      </c>
      <c r="H3" t="str">
        <f t="shared" ref="H3:H66" si="0">CONCATENATE(A3, B3)</f>
        <v>Alaska43466</v>
      </c>
      <c r="I3">
        <f t="shared" ref="I3:I66" si="1">MONTH(E3)</f>
        <v>1</v>
      </c>
      <c r="J3">
        <f t="shared" ref="J3:J66" si="2">YEAR(E3)</f>
        <v>2019</v>
      </c>
      <c r="K3">
        <f t="shared" ref="K3:K66" si="3">G3/F3</f>
        <v>6.9203337663809719E-2</v>
      </c>
      <c r="L3">
        <f t="shared" ref="L3:L66" si="4">F3</f>
        <v>344073</v>
      </c>
      <c r="M3">
        <f t="shared" ref="M3:M66" si="5">G3</f>
        <v>23811</v>
      </c>
      <c r="N3">
        <f t="shared" ref="N3:N66" si="6">F3</f>
        <v>344073</v>
      </c>
    </row>
    <row r="4" spans="1:14" x14ac:dyDescent="0.25">
      <c r="A4" t="s">
        <v>6</v>
      </c>
      <c r="B4" s="1">
        <v>43466</v>
      </c>
      <c r="C4">
        <v>3495956</v>
      </c>
      <c r="D4">
        <v>179956</v>
      </c>
      <c r="E4" s="1">
        <v>43466</v>
      </c>
      <c r="F4">
        <v>3495956</v>
      </c>
      <c r="G4">
        <v>179956</v>
      </c>
      <c r="H4" t="str">
        <f t="shared" si="0"/>
        <v>Arizona43466</v>
      </c>
      <c r="I4">
        <f t="shared" si="1"/>
        <v>1</v>
      </c>
      <c r="J4">
        <f t="shared" si="2"/>
        <v>2019</v>
      </c>
      <c r="K4">
        <f t="shared" si="3"/>
        <v>5.1475476235970936E-2</v>
      </c>
      <c r="L4">
        <f t="shared" si="4"/>
        <v>3495956</v>
      </c>
      <c r="M4">
        <f t="shared" si="5"/>
        <v>179956</v>
      </c>
      <c r="N4">
        <f t="shared" si="6"/>
        <v>3495956</v>
      </c>
    </row>
    <row r="5" spans="1:14" x14ac:dyDescent="0.25">
      <c r="A5" t="s">
        <v>7</v>
      </c>
      <c r="B5" s="1">
        <v>43466</v>
      </c>
      <c r="C5">
        <v>1343146</v>
      </c>
      <c r="D5">
        <v>57056</v>
      </c>
      <c r="E5" s="1">
        <v>43466</v>
      </c>
      <c r="F5">
        <v>1343146</v>
      </c>
      <c r="G5">
        <v>57056</v>
      </c>
      <c r="H5" t="str">
        <f t="shared" si="0"/>
        <v>Arkansas43466</v>
      </c>
      <c r="I5">
        <f t="shared" si="1"/>
        <v>1</v>
      </c>
      <c r="J5">
        <f t="shared" si="2"/>
        <v>2019</v>
      </c>
      <c r="K5">
        <f t="shared" si="3"/>
        <v>4.247937305400902E-2</v>
      </c>
      <c r="L5">
        <f t="shared" si="4"/>
        <v>1343146</v>
      </c>
      <c r="M5">
        <f t="shared" si="5"/>
        <v>57056</v>
      </c>
      <c r="N5">
        <f t="shared" si="6"/>
        <v>1343146</v>
      </c>
    </row>
    <row r="6" spans="1:14" x14ac:dyDescent="0.25">
      <c r="A6" t="s">
        <v>8</v>
      </c>
      <c r="B6" s="1">
        <v>43466</v>
      </c>
      <c r="C6">
        <v>19346174</v>
      </c>
      <c r="D6">
        <v>929788</v>
      </c>
      <c r="E6" s="1">
        <v>43466</v>
      </c>
      <c r="F6">
        <v>19346174</v>
      </c>
      <c r="G6">
        <v>929788</v>
      </c>
      <c r="H6" t="str">
        <f t="shared" si="0"/>
        <v>California43466</v>
      </c>
      <c r="I6">
        <f t="shared" si="1"/>
        <v>1</v>
      </c>
      <c r="J6">
        <f t="shared" si="2"/>
        <v>2019</v>
      </c>
      <c r="K6">
        <f t="shared" si="3"/>
        <v>4.806056225897689E-2</v>
      </c>
      <c r="L6">
        <f t="shared" si="4"/>
        <v>19346174</v>
      </c>
      <c r="M6">
        <f t="shared" si="5"/>
        <v>929788</v>
      </c>
      <c r="N6">
        <f t="shared" si="6"/>
        <v>19346174</v>
      </c>
    </row>
    <row r="7" spans="1:14" x14ac:dyDescent="0.25">
      <c r="A7" t="s">
        <v>9</v>
      </c>
      <c r="B7" s="1">
        <v>43466</v>
      </c>
      <c r="C7">
        <v>3102194</v>
      </c>
      <c r="D7">
        <v>112314</v>
      </c>
      <c r="E7" s="1">
        <v>43466</v>
      </c>
      <c r="F7">
        <v>3102194</v>
      </c>
      <c r="G7">
        <v>112314</v>
      </c>
      <c r="H7" t="str">
        <f t="shared" si="0"/>
        <v>Colorado43466</v>
      </c>
      <c r="I7">
        <f t="shared" si="1"/>
        <v>1</v>
      </c>
      <c r="J7">
        <f t="shared" si="2"/>
        <v>2019</v>
      </c>
      <c r="K7">
        <f t="shared" si="3"/>
        <v>3.6204698996903484E-2</v>
      </c>
      <c r="L7">
        <f t="shared" si="4"/>
        <v>3102194</v>
      </c>
      <c r="M7">
        <f t="shared" si="5"/>
        <v>112314</v>
      </c>
      <c r="N7">
        <f t="shared" si="6"/>
        <v>3102194</v>
      </c>
    </row>
    <row r="8" spans="1:14" x14ac:dyDescent="0.25">
      <c r="A8" t="s">
        <v>10</v>
      </c>
      <c r="B8" s="1">
        <v>43466</v>
      </c>
      <c r="C8">
        <v>1896499</v>
      </c>
      <c r="D8">
        <v>87253</v>
      </c>
      <c r="E8" s="1">
        <v>43466</v>
      </c>
      <c r="F8">
        <v>1896499</v>
      </c>
      <c r="G8">
        <v>87253</v>
      </c>
      <c r="H8" t="str">
        <f t="shared" si="0"/>
        <v>Connecticut43466</v>
      </c>
      <c r="I8">
        <f t="shared" si="1"/>
        <v>1</v>
      </c>
      <c r="J8">
        <f t="shared" si="2"/>
        <v>2019</v>
      </c>
      <c r="K8">
        <f t="shared" si="3"/>
        <v>4.6007406278621821E-2</v>
      </c>
      <c r="L8">
        <f t="shared" si="4"/>
        <v>1896499</v>
      </c>
      <c r="M8">
        <f t="shared" si="5"/>
        <v>87253</v>
      </c>
      <c r="N8">
        <f t="shared" si="6"/>
        <v>1896499</v>
      </c>
    </row>
    <row r="9" spans="1:14" x14ac:dyDescent="0.25">
      <c r="A9" t="s">
        <v>11</v>
      </c>
      <c r="B9" s="1">
        <v>43466</v>
      </c>
      <c r="C9">
        <v>483380</v>
      </c>
      <c r="D9">
        <v>18880</v>
      </c>
      <c r="E9" s="1">
        <v>43466</v>
      </c>
      <c r="F9">
        <v>483380</v>
      </c>
      <c r="G9">
        <v>18880</v>
      </c>
      <c r="H9" t="str">
        <f t="shared" si="0"/>
        <v>Delaware43466</v>
      </c>
      <c r="I9">
        <f t="shared" si="1"/>
        <v>1</v>
      </c>
      <c r="J9">
        <f t="shared" si="2"/>
        <v>2019</v>
      </c>
      <c r="K9">
        <f t="shared" si="3"/>
        <v>3.9058297819520874E-2</v>
      </c>
      <c r="L9">
        <f t="shared" si="4"/>
        <v>483380</v>
      </c>
      <c r="M9">
        <f t="shared" si="5"/>
        <v>18880</v>
      </c>
      <c r="N9">
        <f t="shared" si="6"/>
        <v>483380</v>
      </c>
    </row>
    <row r="10" spans="1:14" x14ac:dyDescent="0.25">
      <c r="A10" t="s">
        <v>12</v>
      </c>
      <c r="B10" s="1">
        <v>43466</v>
      </c>
      <c r="C10">
        <v>405356</v>
      </c>
      <c r="D10">
        <v>25071</v>
      </c>
      <c r="E10" s="1">
        <v>43466</v>
      </c>
      <c r="F10">
        <v>405356</v>
      </c>
      <c r="G10">
        <v>25071</v>
      </c>
      <c r="H10" t="str">
        <f t="shared" si="0"/>
        <v>D.C.43466</v>
      </c>
      <c r="I10">
        <f t="shared" si="1"/>
        <v>1</v>
      </c>
      <c r="J10">
        <f t="shared" si="2"/>
        <v>2019</v>
      </c>
      <c r="K10">
        <f t="shared" si="3"/>
        <v>6.1849337372581137E-2</v>
      </c>
      <c r="L10">
        <f t="shared" si="4"/>
        <v>405356</v>
      </c>
      <c r="M10">
        <f t="shared" si="5"/>
        <v>25071</v>
      </c>
      <c r="N10">
        <f t="shared" si="6"/>
        <v>405356</v>
      </c>
    </row>
    <row r="11" spans="1:14" x14ac:dyDescent="0.25">
      <c r="A11" t="s">
        <v>13</v>
      </c>
      <c r="B11" s="1">
        <v>43466</v>
      </c>
      <c r="C11">
        <v>10224613</v>
      </c>
      <c r="D11">
        <v>387181</v>
      </c>
      <c r="E11" s="1">
        <v>43466</v>
      </c>
      <c r="F11">
        <v>10224613</v>
      </c>
      <c r="G11">
        <v>387181</v>
      </c>
      <c r="H11" t="str">
        <f t="shared" si="0"/>
        <v>Florida43466</v>
      </c>
      <c r="I11">
        <f t="shared" si="1"/>
        <v>1</v>
      </c>
      <c r="J11">
        <f t="shared" si="2"/>
        <v>2019</v>
      </c>
      <c r="K11">
        <f t="shared" si="3"/>
        <v>3.7867545695861544E-2</v>
      </c>
      <c r="L11">
        <f t="shared" si="4"/>
        <v>10224613</v>
      </c>
      <c r="M11">
        <f t="shared" si="5"/>
        <v>387181</v>
      </c>
      <c r="N11">
        <f t="shared" si="6"/>
        <v>10224613</v>
      </c>
    </row>
    <row r="12" spans="1:14" x14ac:dyDescent="0.25">
      <c r="A12" t="s">
        <v>14</v>
      </c>
      <c r="B12" s="1">
        <v>43466</v>
      </c>
      <c r="C12">
        <v>5092817</v>
      </c>
      <c r="D12">
        <v>215348</v>
      </c>
      <c r="E12" s="1">
        <v>43466</v>
      </c>
      <c r="F12">
        <v>5092817</v>
      </c>
      <c r="G12">
        <v>215348</v>
      </c>
      <c r="H12" t="str">
        <f t="shared" si="0"/>
        <v>Georgia43466</v>
      </c>
      <c r="I12">
        <f t="shared" si="1"/>
        <v>1</v>
      </c>
      <c r="J12">
        <f t="shared" si="2"/>
        <v>2019</v>
      </c>
      <c r="K12">
        <f t="shared" si="3"/>
        <v>4.2284653071178485E-2</v>
      </c>
      <c r="L12">
        <f t="shared" si="4"/>
        <v>5092817</v>
      </c>
      <c r="M12">
        <f t="shared" si="5"/>
        <v>215348</v>
      </c>
      <c r="N12">
        <f t="shared" si="6"/>
        <v>5092817</v>
      </c>
    </row>
    <row r="13" spans="1:14" x14ac:dyDescent="0.25">
      <c r="A13" t="s">
        <v>15</v>
      </c>
      <c r="B13" s="1">
        <v>43466</v>
      </c>
      <c r="C13">
        <v>667666</v>
      </c>
      <c r="D13">
        <v>19125</v>
      </c>
      <c r="E13" s="1">
        <v>43466</v>
      </c>
      <c r="F13">
        <v>667666</v>
      </c>
      <c r="G13">
        <v>19125</v>
      </c>
      <c r="H13" t="str">
        <f t="shared" si="0"/>
        <v>Hawaii43466</v>
      </c>
      <c r="I13">
        <f t="shared" si="1"/>
        <v>1</v>
      </c>
      <c r="J13">
        <f t="shared" si="2"/>
        <v>2019</v>
      </c>
      <c r="K13">
        <f t="shared" si="3"/>
        <v>2.8644561801859012E-2</v>
      </c>
      <c r="L13">
        <f t="shared" si="4"/>
        <v>667666</v>
      </c>
      <c r="M13">
        <f t="shared" si="5"/>
        <v>19125</v>
      </c>
      <c r="N13">
        <f t="shared" si="6"/>
        <v>667666</v>
      </c>
    </row>
    <row r="14" spans="1:14" x14ac:dyDescent="0.25">
      <c r="A14" t="s">
        <v>16</v>
      </c>
      <c r="B14" s="1">
        <v>43466</v>
      </c>
      <c r="C14">
        <v>865592</v>
      </c>
      <c r="D14">
        <v>34546</v>
      </c>
      <c r="E14" s="1">
        <v>43466</v>
      </c>
      <c r="F14">
        <v>865592</v>
      </c>
      <c r="G14">
        <v>34546</v>
      </c>
      <c r="H14" t="str">
        <f t="shared" si="0"/>
        <v>Idaho43466</v>
      </c>
      <c r="I14">
        <f t="shared" si="1"/>
        <v>1</v>
      </c>
      <c r="J14">
        <f t="shared" si="2"/>
        <v>2019</v>
      </c>
      <c r="K14">
        <f t="shared" si="3"/>
        <v>3.9910257950628011E-2</v>
      </c>
      <c r="L14">
        <f t="shared" si="4"/>
        <v>865592</v>
      </c>
      <c r="M14">
        <f t="shared" si="5"/>
        <v>34546</v>
      </c>
      <c r="N14">
        <f t="shared" si="6"/>
        <v>865592</v>
      </c>
    </row>
    <row r="15" spans="1:14" x14ac:dyDescent="0.25">
      <c r="A15" t="s">
        <v>17</v>
      </c>
      <c r="B15" s="1">
        <v>43466</v>
      </c>
      <c r="C15">
        <v>6437765</v>
      </c>
      <c r="D15">
        <v>338614</v>
      </c>
      <c r="E15" s="1">
        <v>43466</v>
      </c>
      <c r="F15">
        <v>6437765</v>
      </c>
      <c r="G15">
        <v>338614</v>
      </c>
      <c r="H15" t="str">
        <f t="shared" si="0"/>
        <v>Illinois43466</v>
      </c>
      <c r="I15">
        <f t="shared" si="1"/>
        <v>1</v>
      </c>
      <c r="J15">
        <f t="shared" si="2"/>
        <v>2019</v>
      </c>
      <c r="K15">
        <f t="shared" si="3"/>
        <v>5.2598067807694132E-2</v>
      </c>
      <c r="L15">
        <f t="shared" si="4"/>
        <v>6437765</v>
      </c>
      <c r="M15">
        <f t="shared" si="5"/>
        <v>338614</v>
      </c>
      <c r="N15">
        <f t="shared" si="6"/>
        <v>6437765</v>
      </c>
    </row>
    <row r="16" spans="1:14" x14ac:dyDescent="0.25">
      <c r="A16" t="s">
        <v>18</v>
      </c>
      <c r="B16" s="1">
        <v>43466</v>
      </c>
      <c r="C16">
        <v>3387262</v>
      </c>
      <c r="D16">
        <v>143577</v>
      </c>
      <c r="E16" s="1">
        <v>43466</v>
      </c>
      <c r="F16">
        <v>3387262</v>
      </c>
      <c r="G16">
        <v>143577</v>
      </c>
      <c r="H16" t="str">
        <f t="shared" si="0"/>
        <v>Indiana43466</v>
      </c>
      <c r="I16">
        <f t="shared" si="1"/>
        <v>1</v>
      </c>
      <c r="J16">
        <f t="shared" si="2"/>
        <v>2019</v>
      </c>
      <c r="K16">
        <f t="shared" si="3"/>
        <v>4.238733230556125E-2</v>
      </c>
      <c r="L16">
        <f t="shared" si="4"/>
        <v>3387262</v>
      </c>
      <c r="M16">
        <f t="shared" si="5"/>
        <v>143577</v>
      </c>
      <c r="N16">
        <f t="shared" si="6"/>
        <v>3387262</v>
      </c>
    </row>
    <row r="17" spans="1:14" x14ac:dyDescent="0.25">
      <c r="A17" t="s">
        <v>19</v>
      </c>
      <c r="B17" s="1">
        <v>43466</v>
      </c>
      <c r="C17">
        <v>1706902</v>
      </c>
      <c r="D17">
        <v>59227</v>
      </c>
      <c r="E17" s="1">
        <v>43466</v>
      </c>
      <c r="F17">
        <v>1706902</v>
      </c>
      <c r="G17">
        <v>59227</v>
      </c>
      <c r="H17" t="str">
        <f t="shared" si="0"/>
        <v>Iowa43466</v>
      </c>
      <c r="I17">
        <f t="shared" si="1"/>
        <v>1</v>
      </c>
      <c r="J17">
        <f t="shared" si="2"/>
        <v>2019</v>
      </c>
      <c r="K17">
        <f t="shared" si="3"/>
        <v>3.46985357097244E-2</v>
      </c>
      <c r="L17">
        <f t="shared" si="4"/>
        <v>1706902</v>
      </c>
      <c r="M17">
        <f t="shared" si="5"/>
        <v>59227</v>
      </c>
      <c r="N17">
        <f t="shared" si="6"/>
        <v>1706902</v>
      </c>
    </row>
    <row r="18" spans="1:14" x14ac:dyDescent="0.25">
      <c r="A18" t="s">
        <v>20</v>
      </c>
      <c r="B18" s="1">
        <v>43466</v>
      </c>
      <c r="C18">
        <v>1475063</v>
      </c>
      <c r="D18">
        <v>54215</v>
      </c>
      <c r="E18" s="1">
        <v>43466</v>
      </c>
      <c r="F18">
        <v>1475063</v>
      </c>
      <c r="G18">
        <v>54215</v>
      </c>
      <c r="H18" t="str">
        <f t="shared" si="0"/>
        <v>Kansas43466</v>
      </c>
      <c r="I18">
        <f t="shared" si="1"/>
        <v>1</v>
      </c>
      <c r="J18">
        <f t="shared" si="2"/>
        <v>2019</v>
      </c>
      <c r="K18">
        <f t="shared" si="3"/>
        <v>3.6754362356048523E-2</v>
      </c>
      <c r="L18">
        <f t="shared" si="4"/>
        <v>1475063</v>
      </c>
      <c r="M18">
        <f t="shared" si="5"/>
        <v>54215</v>
      </c>
      <c r="N18">
        <f t="shared" si="6"/>
        <v>1475063</v>
      </c>
    </row>
    <row r="19" spans="1:14" x14ac:dyDescent="0.25">
      <c r="A19" t="s">
        <v>21</v>
      </c>
      <c r="B19" s="1">
        <v>43466</v>
      </c>
      <c r="C19">
        <v>2043353</v>
      </c>
      <c r="D19">
        <v>97122</v>
      </c>
      <c r="E19" s="1">
        <v>43466</v>
      </c>
      <c r="F19">
        <v>2043353</v>
      </c>
      <c r="G19">
        <v>97122</v>
      </c>
      <c r="H19" t="str">
        <f t="shared" si="0"/>
        <v>Kentucky43466</v>
      </c>
      <c r="I19">
        <f t="shared" si="1"/>
        <v>1</v>
      </c>
      <c r="J19">
        <f t="shared" si="2"/>
        <v>2019</v>
      </c>
      <c r="K19">
        <f t="shared" si="3"/>
        <v>4.7530700764870287E-2</v>
      </c>
      <c r="L19">
        <f t="shared" si="4"/>
        <v>2043353</v>
      </c>
      <c r="M19">
        <f t="shared" si="5"/>
        <v>97122</v>
      </c>
      <c r="N19">
        <f t="shared" si="6"/>
        <v>2043353</v>
      </c>
    </row>
    <row r="20" spans="1:14" x14ac:dyDescent="0.25">
      <c r="A20" t="s">
        <v>22</v>
      </c>
      <c r="B20" s="1">
        <v>43466</v>
      </c>
      <c r="C20">
        <v>2078711</v>
      </c>
      <c r="D20">
        <v>108242</v>
      </c>
      <c r="E20" s="1">
        <v>43466</v>
      </c>
      <c r="F20">
        <v>2078711</v>
      </c>
      <c r="G20">
        <v>108242</v>
      </c>
      <c r="H20" t="str">
        <f t="shared" si="0"/>
        <v>Louisiana43466</v>
      </c>
      <c r="I20">
        <f t="shared" si="1"/>
        <v>1</v>
      </c>
      <c r="J20">
        <f t="shared" si="2"/>
        <v>2019</v>
      </c>
      <c r="K20">
        <f t="shared" si="3"/>
        <v>5.2071692505596019E-2</v>
      </c>
      <c r="L20">
        <f t="shared" si="4"/>
        <v>2078711</v>
      </c>
      <c r="M20">
        <f t="shared" si="5"/>
        <v>108242</v>
      </c>
      <c r="N20">
        <f t="shared" si="6"/>
        <v>2078711</v>
      </c>
    </row>
    <row r="21" spans="1:14" x14ac:dyDescent="0.25">
      <c r="A21" t="s">
        <v>23</v>
      </c>
      <c r="B21" s="1">
        <v>43466</v>
      </c>
      <c r="C21">
        <v>685064</v>
      </c>
      <c r="D21">
        <v>27803</v>
      </c>
      <c r="E21" s="1">
        <v>43466</v>
      </c>
      <c r="F21">
        <v>685064</v>
      </c>
      <c r="G21">
        <v>27803</v>
      </c>
      <c r="H21" t="str">
        <f t="shared" si="0"/>
        <v>Maine43466</v>
      </c>
      <c r="I21">
        <f t="shared" si="1"/>
        <v>1</v>
      </c>
      <c r="J21">
        <f t="shared" si="2"/>
        <v>2019</v>
      </c>
      <c r="K21">
        <f t="shared" si="3"/>
        <v>4.0584529328646667E-2</v>
      </c>
      <c r="L21">
        <f t="shared" si="4"/>
        <v>685064</v>
      </c>
      <c r="M21">
        <f t="shared" si="5"/>
        <v>27803</v>
      </c>
      <c r="N21">
        <f t="shared" si="6"/>
        <v>685064</v>
      </c>
    </row>
    <row r="22" spans="1:14" x14ac:dyDescent="0.25">
      <c r="A22" t="s">
        <v>24</v>
      </c>
      <c r="B22" s="1">
        <v>43466</v>
      </c>
      <c r="C22">
        <v>3229802</v>
      </c>
      <c r="D22">
        <v>139112</v>
      </c>
      <c r="E22" s="1">
        <v>43466</v>
      </c>
      <c r="F22">
        <v>3229802</v>
      </c>
      <c r="G22">
        <v>139112</v>
      </c>
      <c r="H22" t="str">
        <f t="shared" si="0"/>
        <v>Maryland43466</v>
      </c>
      <c r="I22">
        <f t="shared" si="1"/>
        <v>1</v>
      </c>
      <c r="J22">
        <f t="shared" si="2"/>
        <v>2019</v>
      </c>
      <c r="K22">
        <f t="shared" si="3"/>
        <v>4.3071370938528121E-2</v>
      </c>
      <c r="L22">
        <f t="shared" si="4"/>
        <v>3229802</v>
      </c>
      <c r="M22">
        <f t="shared" si="5"/>
        <v>139112</v>
      </c>
      <c r="N22">
        <f t="shared" si="6"/>
        <v>3229802</v>
      </c>
    </row>
    <row r="23" spans="1:14" x14ac:dyDescent="0.25">
      <c r="A23" t="s">
        <v>25</v>
      </c>
      <c r="B23" s="1">
        <v>43466</v>
      </c>
      <c r="C23">
        <v>3793621</v>
      </c>
      <c r="D23">
        <v>142092</v>
      </c>
      <c r="E23" s="1">
        <v>43466</v>
      </c>
      <c r="F23">
        <v>3793621</v>
      </c>
      <c r="G23">
        <v>142092</v>
      </c>
      <c r="H23" t="str">
        <f t="shared" si="0"/>
        <v>Massachusetts43466</v>
      </c>
      <c r="I23">
        <f t="shared" si="1"/>
        <v>1</v>
      </c>
      <c r="J23">
        <f t="shared" si="2"/>
        <v>2019</v>
      </c>
      <c r="K23">
        <f t="shared" si="3"/>
        <v>3.7455507548065557E-2</v>
      </c>
      <c r="L23">
        <f t="shared" si="4"/>
        <v>3793621</v>
      </c>
      <c r="M23">
        <f t="shared" si="5"/>
        <v>142092</v>
      </c>
      <c r="N23">
        <f t="shared" si="6"/>
        <v>3793621</v>
      </c>
    </row>
    <row r="24" spans="1:14" x14ac:dyDescent="0.25">
      <c r="A24" t="s">
        <v>26</v>
      </c>
      <c r="B24" s="1">
        <v>43466</v>
      </c>
      <c r="C24">
        <v>4909207</v>
      </c>
      <c r="D24">
        <v>246851</v>
      </c>
      <c r="E24" s="1">
        <v>43466</v>
      </c>
      <c r="F24">
        <v>4909207</v>
      </c>
      <c r="G24">
        <v>246851</v>
      </c>
      <c r="H24" t="str">
        <f t="shared" si="0"/>
        <v>Michigan43466</v>
      </c>
      <c r="I24">
        <f t="shared" si="1"/>
        <v>1</v>
      </c>
      <c r="J24">
        <f t="shared" si="2"/>
        <v>2019</v>
      </c>
      <c r="K24">
        <f t="shared" si="3"/>
        <v>5.0283273856653425E-2</v>
      </c>
      <c r="L24">
        <f t="shared" si="4"/>
        <v>4909207</v>
      </c>
      <c r="M24">
        <f t="shared" si="5"/>
        <v>246851</v>
      </c>
      <c r="N24">
        <f t="shared" si="6"/>
        <v>4909207</v>
      </c>
    </row>
    <row r="25" spans="1:14" x14ac:dyDescent="0.25">
      <c r="A25" t="s">
        <v>27</v>
      </c>
      <c r="B25" s="1">
        <v>43466</v>
      </c>
      <c r="C25">
        <v>3083538</v>
      </c>
      <c r="D25">
        <v>132841</v>
      </c>
      <c r="E25" s="1">
        <v>43466</v>
      </c>
      <c r="F25">
        <v>3083538</v>
      </c>
      <c r="G25">
        <v>132841</v>
      </c>
      <c r="H25" t="str">
        <f t="shared" si="0"/>
        <v>Minnesota43466</v>
      </c>
      <c r="I25">
        <f t="shared" si="1"/>
        <v>1</v>
      </c>
      <c r="J25">
        <f t="shared" si="2"/>
        <v>2019</v>
      </c>
      <c r="K25">
        <f t="shared" si="3"/>
        <v>4.3080707940035115E-2</v>
      </c>
      <c r="L25">
        <f t="shared" si="4"/>
        <v>3083538</v>
      </c>
      <c r="M25">
        <f t="shared" si="5"/>
        <v>132841</v>
      </c>
      <c r="N25">
        <f t="shared" si="6"/>
        <v>3083538</v>
      </c>
    </row>
    <row r="26" spans="1:14" x14ac:dyDescent="0.25">
      <c r="A26" t="s">
        <v>28</v>
      </c>
      <c r="B26" s="1">
        <v>43466</v>
      </c>
      <c r="C26">
        <v>1259513</v>
      </c>
      <c r="D26">
        <v>70218</v>
      </c>
      <c r="E26" s="1">
        <v>43466</v>
      </c>
      <c r="F26">
        <v>1259513</v>
      </c>
      <c r="G26">
        <v>70218</v>
      </c>
      <c r="H26" t="str">
        <f t="shared" si="0"/>
        <v>Mississippi43466</v>
      </c>
      <c r="I26">
        <f t="shared" si="1"/>
        <v>1</v>
      </c>
      <c r="J26">
        <f t="shared" si="2"/>
        <v>2019</v>
      </c>
      <c r="K26">
        <f t="shared" si="3"/>
        <v>5.5750119292139105E-2</v>
      </c>
      <c r="L26">
        <f t="shared" si="4"/>
        <v>1259513</v>
      </c>
      <c r="M26">
        <f t="shared" si="5"/>
        <v>70218</v>
      </c>
      <c r="N26">
        <f t="shared" si="6"/>
        <v>1259513</v>
      </c>
    </row>
    <row r="27" spans="1:14" x14ac:dyDescent="0.25">
      <c r="A27" t="s">
        <v>29</v>
      </c>
      <c r="B27" s="1">
        <v>43466</v>
      </c>
      <c r="C27">
        <v>3046480</v>
      </c>
      <c r="D27">
        <v>117032</v>
      </c>
      <c r="E27" s="1">
        <v>43466</v>
      </c>
      <c r="F27">
        <v>3046480</v>
      </c>
      <c r="G27">
        <v>117032</v>
      </c>
      <c r="H27" t="str">
        <f t="shared" si="0"/>
        <v>Missouri43466</v>
      </c>
      <c r="I27">
        <f t="shared" si="1"/>
        <v>1</v>
      </c>
      <c r="J27">
        <f t="shared" si="2"/>
        <v>2019</v>
      </c>
      <c r="K27">
        <f t="shared" si="3"/>
        <v>3.8415482786691525E-2</v>
      </c>
      <c r="L27">
        <f t="shared" si="4"/>
        <v>3046480</v>
      </c>
      <c r="M27">
        <f t="shared" si="5"/>
        <v>117032</v>
      </c>
      <c r="N27">
        <f t="shared" si="6"/>
        <v>3046480</v>
      </c>
    </row>
    <row r="28" spans="1:14" x14ac:dyDescent="0.25">
      <c r="A28" t="s">
        <v>30</v>
      </c>
      <c r="B28" s="1">
        <v>43466</v>
      </c>
      <c r="C28">
        <v>526011</v>
      </c>
      <c r="D28">
        <v>23572</v>
      </c>
      <c r="E28" s="1">
        <v>43466</v>
      </c>
      <c r="F28">
        <v>526011</v>
      </c>
      <c r="G28">
        <v>23572</v>
      </c>
      <c r="H28" t="str">
        <f t="shared" si="0"/>
        <v>Montana43466</v>
      </c>
      <c r="I28">
        <f t="shared" si="1"/>
        <v>1</v>
      </c>
      <c r="J28">
        <f t="shared" si="2"/>
        <v>2019</v>
      </c>
      <c r="K28">
        <f t="shared" si="3"/>
        <v>4.4812751064141246E-2</v>
      </c>
      <c r="L28">
        <f t="shared" si="4"/>
        <v>526011</v>
      </c>
      <c r="M28">
        <f t="shared" si="5"/>
        <v>23572</v>
      </c>
      <c r="N28">
        <f t="shared" si="6"/>
        <v>526011</v>
      </c>
    </row>
    <row r="29" spans="1:14" x14ac:dyDescent="0.25">
      <c r="A29" t="s">
        <v>31</v>
      </c>
      <c r="B29" s="1">
        <v>43466</v>
      </c>
      <c r="C29">
        <v>1020985</v>
      </c>
      <c r="D29">
        <v>35091</v>
      </c>
      <c r="E29" s="1">
        <v>43466</v>
      </c>
      <c r="F29">
        <v>1020985</v>
      </c>
      <c r="G29">
        <v>35091</v>
      </c>
      <c r="H29" t="str">
        <f t="shared" si="0"/>
        <v>Nebraska43466</v>
      </c>
      <c r="I29">
        <f t="shared" si="1"/>
        <v>1</v>
      </c>
      <c r="J29">
        <f t="shared" si="2"/>
        <v>2019</v>
      </c>
      <c r="K29">
        <f t="shared" si="3"/>
        <v>3.4369750779884134E-2</v>
      </c>
      <c r="L29">
        <f t="shared" si="4"/>
        <v>1020985</v>
      </c>
      <c r="M29">
        <f t="shared" si="5"/>
        <v>35091</v>
      </c>
      <c r="N29">
        <f t="shared" si="6"/>
        <v>1020985</v>
      </c>
    </row>
    <row r="30" spans="1:14" x14ac:dyDescent="0.25">
      <c r="A30" t="s">
        <v>32</v>
      </c>
      <c r="B30" s="1">
        <v>43466</v>
      </c>
      <c r="C30">
        <v>1521685</v>
      </c>
      <c r="D30">
        <v>68915</v>
      </c>
      <c r="E30" s="1">
        <v>43466</v>
      </c>
      <c r="F30">
        <v>1521685</v>
      </c>
      <c r="G30">
        <v>68915</v>
      </c>
      <c r="H30" t="str">
        <f t="shared" si="0"/>
        <v>Nevada43466</v>
      </c>
      <c r="I30">
        <f t="shared" si="1"/>
        <v>1</v>
      </c>
      <c r="J30">
        <f t="shared" si="2"/>
        <v>2019</v>
      </c>
      <c r="K30">
        <f t="shared" si="3"/>
        <v>4.5288610980590595E-2</v>
      </c>
      <c r="L30">
        <f t="shared" si="4"/>
        <v>1521685</v>
      </c>
      <c r="M30">
        <f t="shared" si="5"/>
        <v>68915</v>
      </c>
      <c r="N30">
        <f t="shared" si="6"/>
        <v>1521685</v>
      </c>
    </row>
    <row r="31" spans="1:14" x14ac:dyDescent="0.25">
      <c r="A31" t="s">
        <v>33</v>
      </c>
      <c r="B31" s="1">
        <v>43466</v>
      </c>
      <c r="C31">
        <v>766918</v>
      </c>
      <c r="D31">
        <v>23168</v>
      </c>
      <c r="E31" s="1">
        <v>43466</v>
      </c>
      <c r="F31">
        <v>766918</v>
      </c>
      <c r="G31">
        <v>23168</v>
      </c>
      <c r="H31" t="str">
        <f t="shared" si="0"/>
        <v>New Hampshire43466</v>
      </c>
      <c r="I31">
        <f t="shared" si="1"/>
        <v>1</v>
      </c>
      <c r="J31">
        <f t="shared" si="2"/>
        <v>2019</v>
      </c>
      <c r="K31">
        <f t="shared" si="3"/>
        <v>3.0209227062084863E-2</v>
      </c>
      <c r="L31">
        <f t="shared" si="4"/>
        <v>766918</v>
      </c>
      <c r="M31">
        <f t="shared" si="5"/>
        <v>23168</v>
      </c>
      <c r="N31">
        <f t="shared" si="6"/>
        <v>766918</v>
      </c>
    </row>
    <row r="32" spans="1:14" x14ac:dyDescent="0.25">
      <c r="A32" t="s">
        <v>34</v>
      </c>
      <c r="B32" s="1">
        <v>43466</v>
      </c>
      <c r="C32">
        <v>4436343</v>
      </c>
      <c r="D32">
        <v>192950</v>
      </c>
      <c r="E32" s="1">
        <v>43466</v>
      </c>
      <c r="F32">
        <v>4436343</v>
      </c>
      <c r="G32">
        <v>192950</v>
      </c>
      <c r="H32" t="str">
        <f t="shared" si="0"/>
        <v>New Jersey43466</v>
      </c>
      <c r="I32">
        <f t="shared" si="1"/>
        <v>1</v>
      </c>
      <c r="J32">
        <f t="shared" si="2"/>
        <v>2019</v>
      </c>
      <c r="K32">
        <f t="shared" si="3"/>
        <v>4.3493030182742858E-2</v>
      </c>
      <c r="L32">
        <f t="shared" si="4"/>
        <v>4436343</v>
      </c>
      <c r="M32">
        <f t="shared" si="5"/>
        <v>192950</v>
      </c>
      <c r="N32">
        <f t="shared" si="6"/>
        <v>4436343</v>
      </c>
    </row>
    <row r="33" spans="1:14" x14ac:dyDescent="0.25">
      <c r="A33" t="s">
        <v>35</v>
      </c>
      <c r="B33" s="1">
        <v>43466</v>
      </c>
      <c r="C33">
        <v>943522</v>
      </c>
      <c r="D33">
        <v>49961</v>
      </c>
      <c r="E33" s="1">
        <v>43466</v>
      </c>
      <c r="F33">
        <v>943522</v>
      </c>
      <c r="G33">
        <v>49961</v>
      </c>
      <c r="H33" t="str">
        <f t="shared" si="0"/>
        <v>New Mexico43466</v>
      </c>
      <c r="I33">
        <f t="shared" si="1"/>
        <v>1</v>
      </c>
      <c r="J33">
        <f t="shared" si="2"/>
        <v>2019</v>
      </c>
      <c r="K33">
        <f t="shared" si="3"/>
        <v>5.2951600492622326E-2</v>
      </c>
      <c r="L33">
        <f t="shared" si="4"/>
        <v>943522</v>
      </c>
      <c r="M33">
        <f t="shared" si="5"/>
        <v>49961</v>
      </c>
      <c r="N33">
        <f t="shared" si="6"/>
        <v>943522</v>
      </c>
    </row>
    <row r="34" spans="1:14" x14ac:dyDescent="0.25">
      <c r="A34" t="s">
        <v>36</v>
      </c>
      <c r="B34" s="1">
        <v>43466</v>
      </c>
      <c r="C34">
        <v>9515496</v>
      </c>
      <c r="D34">
        <v>452704</v>
      </c>
      <c r="E34" s="1">
        <v>43466</v>
      </c>
      <c r="F34">
        <v>9515496</v>
      </c>
      <c r="G34">
        <v>452704</v>
      </c>
      <c r="H34" t="str">
        <f t="shared" si="0"/>
        <v>New York43466</v>
      </c>
      <c r="I34">
        <f t="shared" si="1"/>
        <v>1</v>
      </c>
      <c r="J34">
        <f t="shared" si="2"/>
        <v>2019</v>
      </c>
      <c r="K34">
        <f t="shared" si="3"/>
        <v>4.7575449561431164E-2</v>
      </c>
      <c r="L34">
        <f t="shared" si="4"/>
        <v>9515496</v>
      </c>
      <c r="M34">
        <f t="shared" si="5"/>
        <v>452704</v>
      </c>
      <c r="N34">
        <f t="shared" si="6"/>
        <v>9515496</v>
      </c>
    </row>
    <row r="35" spans="1:14" x14ac:dyDescent="0.25">
      <c r="A35" t="s">
        <v>37</v>
      </c>
      <c r="B35" s="1">
        <v>43466</v>
      </c>
      <c r="C35">
        <v>5013715</v>
      </c>
      <c r="D35">
        <v>224516</v>
      </c>
      <c r="E35" s="1">
        <v>43466</v>
      </c>
      <c r="F35">
        <v>5013715</v>
      </c>
      <c r="G35">
        <v>224516</v>
      </c>
      <c r="H35" t="str">
        <f t="shared" si="0"/>
        <v>North Carolina43466</v>
      </c>
      <c r="I35">
        <f t="shared" si="1"/>
        <v>1</v>
      </c>
      <c r="J35">
        <f t="shared" si="2"/>
        <v>2019</v>
      </c>
      <c r="K35">
        <f t="shared" si="3"/>
        <v>4.4780367452078945E-2</v>
      </c>
      <c r="L35">
        <f t="shared" si="4"/>
        <v>5013715</v>
      </c>
      <c r="M35">
        <f t="shared" si="5"/>
        <v>224516</v>
      </c>
      <c r="N35">
        <f t="shared" si="6"/>
        <v>5013715</v>
      </c>
    </row>
    <row r="36" spans="1:14" x14ac:dyDescent="0.25">
      <c r="A36" t="s">
        <v>38</v>
      </c>
      <c r="B36" s="1">
        <v>43466</v>
      </c>
      <c r="C36">
        <v>397265</v>
      </c>
      <c r="D36">
        <v>12283</v>
      </c>
      <c r="E36" s="1">
        <v>43466</v>
      </c>
      <c r="F36">
        <v>397265</v>
      </c>
      <c r="G36">
        <v>12283</v>
      </c>
      <c r="H36" t="str">
        <f t="shared" si="0"/>
        <v>North Dakota43466</v>
      </c>
      <c r="I36">
        <f t="shared" si="1"/>
        <v>1</v>
      </c>
      <c r="J36">
        <f t="shared" si="2"/>
        <v>2019</v>
      </c>
      <c r="K36">
        <f t="shared" si="3"/>
        <v>3.091890803368029E-2</v>
      </c>
      <c r="L36">
        <f t="shared" si="4"/>
        <v>397265</v>
      </c>
      <c r="M36">
        <f t="shared" si="5"/>
        <v>12283</v>
      </c>
      <c r="N36">
        <f t="shared" si="6"/>
        <v>397265</v>
      </c>
    </row>
    <row r="37" spans="1:14" x14ac:dyDescent="0.25">
      <c r="A37" t="s">
        <v>39</v>
      </c>
      <c r="B37" s="1">
        <v>43466</v>
      </c>
      <c r="C37">
        <v>5752171</v>
      </c>
      <c r="D37">
        <v>296269</v>
      </c>
      <c r="E37" s="1">
        <v>43466</v>
      </c>
      <c r="F37">
        <v>5752171</v>
      </c>
      <c r="G37">
        <v>296269</v>
      </c>
      <c r="H37" t="str">
        <f t="shared" si="0"/>
        <v>Ohio43466</v>
      </c>
      <c r="I37">
        <f t="shared" si="1"/>
        <v>1</v>
      </c>
      <c r="J37">
        <f t="shared" si="2"/>
        <v>2019</v>
      </c>
      <c r="K37">
        <f t="shared" si="3"/>
        <v>5.150559675642466E-2</v>
      </c>
      <c r="L37">
        <f t="shared" si="4"/>
        <v>5752171</v>
      </c>
      <c r="M37">
        <f t="shared" si="5"/>
        <v>296269</v>
      </c>
      <c r="N37">
        <f t="shared" si="6"/>
        <v>5752171</v>
      </c>
    </row>
    <row r="38" spans="1:14" x14ac:dyDescent="0.25">
      <c r="A38" t="s">
        <v>40</v>
      </c>
      <c r="B38" s="1">
        <v>43466</v>
      </c>
      <c r="C38">
        <v>1826684</v>
      </c>
      <c r="D38">
        <v>68128</v>
      </c>
      <c r="E38" s="1">
        <v>43466</v>
      </c>
      <c r="F38">
        <v>1826684</v>
      </c>
      <c r="G38">
        <v>68128</v>
      </c>
      <c r="H38" t="str">
        <f t="shared" si="0"/>
        <v>Oklahoma43466</v>
      </c>
      <c r="I38">
        <f t="shared" si="1"/>
        <v>1</v>
      </c>
      <c r="J38">
        <f t="shared" si="2"/>
        <v>2019</v>
      </c>
      <c r="K38">
        <f t="shared" si="3"/>
        <v>3.7295996461347444E-2</v>
      </c>
      <c r="L38">
        <f t="shared" si="4"/>
        <v>1826684</v>
      </c>
      <c r="M38">
        <f t="shared" si="5"/>
        <v>68128</v>
      </c>
      <c r="N38">
        <f t="shared" si="6"/>
        <v>1826684</v>
      </c>
    </row>
    <row r="39" spans="1:14" x14ac:dyDescent="0.25">
      <c r="A39" t="s">
        <v>41</v>
      </c>
      <c r="B39" s="1">
        <v>43466</v>
      </c>
      <c r="C39">
        <v>2092729</v>
      </c>
      <c r="D39">
        <v>100262</v>
      </c>
      <c r="E39" s="1">
        <v>43466</v>
      </c>
      <c r="F39">
        <v>2092729</v>
      </c>
      <c r="G39">
        <v>100262</v>
      </c>
      <c r="H39" t="str">
        <f t="shared" si="0"/>
        <v>Oregon43466</v>
      </c>
      <c r="I39">
        <f t="shared" si="1"/>
        <v>1</v>
      </c>
      <c r="J39">
        <f t="shared" si="2"/>
        <v>2019</v>
      </c>
      <c r="K39">
        <f t="shared" si="3"/>
        <v>4.7909691125797939E-2</v>
      </c>
      <c r="L39">
        <f t="shared" si="4"/>
        <v>2092729</v>
      </c>
      <c r="M39">
        <f t="shared" si="5"/>
        <v>100262</v>
      </c>
      <c r="N39">
        <f t="shared" si="6"/>
        <v>2092729</v>
      </c>
    </row>
    <row r="40" spans="1:14" x14ac:dyDescent="0.25">
      <c r="A40" t="s">
        <v>42</v>
      </c>
      <c r="B40" s="1">
        <v>43466</v>
      </c>
      <c r="C40">
        <v>6426941</v>
      </c>
      <c r="D40">
        <v>296686</v>
      </c>
      <c r="E40" s="1">
        <v>43466</v>
      </c>
      <c r="F40">
        <v>6426941</v>
      </c>
      <c r="G40">
        <v>296686</v>
      </c>
      <c r="H40" t="str">
        <f t="shared" si="0"/>
        <v>Pennsylvania43466</v>
      </c>
      <c r="I40">
        <f t="shared" si="1"/>
        <v>1</v>
      </c>
      <c r="J40">
        <f t="shared" si="2"/>
        <v>2019</v>
      </c>
      <c r="K40">
        <f t="shared" si="3"/>
        <v>4.61628634835764E-2</v>
      </c>
      <c r="L40">
        <f t="shared" si="4"/>
        <v>6426941</v>
      </c>
      <c r="M40">
        <f t="shared" si="5"/>
        <v>296686</v>
      </c>
      <c r="N40">
        <f t="shared" si="6"/>
        <v>6426941</v>
      </c>
    </row>
    <row r="41" spans="1:14" x14ac:dyDescent="0.25">
      <c r="A41" t="s">
        <v>43</v>
      </c>
      <c r="B41" s="1">
        <v>43466</v>
      </c>
      <c r="C41">
        <v>552518</v>
      </c>
      <c r="D41">
        <v>25358</v>
      </c>
      <c r="E41" s="1">
        <v>43466</v>
      </c>
      <c r="F41">
        <v>552518</v>
      </c>
      <c r="G41">
        <v>25358</v>
      </c>
      <c r="H41" t="str">
        <f t="shared" si="0"/>
        <v>Rhode Island43466</v>
      </c>
      <c r="I41">
        <f t="shared" si="1"/>
        <v>1</v>
      </c>
      <c r="J41">
        <f t="shared" si="2"/>
        <v>2019</v>
      </c>
      <c r="K41">
        <f t="shared" si="3"/>
        <v>4.5895337346475593E-2</v>
      </c>
      <c r="L41">
        <f t="shared" si="4"/>
        <v>552518</v>
      </c>
      <c r="M41">
        <f t="shared" si="5"/>
        <v>25358</v>
      </c>
      <c r="N41">
        <f t="shared" si="6"/>
        <v>552518</v>
      </c>
    </row>
    <row r="42" spans="1:14" x14ac:dyDescent="0.25">
      <c r="A42" t="s">
        <v>44</v>
      </c>
      <c r="B42" s="1">
        <v>43466</v>
      </c>
      <c r="C42">
        <v>2355435</v>
      </c>
      <c r="D42">
        <v>93620</v>
      </c>
      <c r="E42" s="1">
        <v>43466</v>
      </c>
      <c r="F42">
        <v>2355435</v>
      </c>
      <c r="G42">
        <v>93620</v>
      </c>
      <c r="H42" t="str">
        <f t="shared" si="0"/>
        <v>South Carolina43466</v>
      </c>
      <c r="I42">
        <f t="shared" si="1"/>
        <v>1</v>
      </c>
      <c r="J42">
        <f t="shared" si="2"/>
        <v>2019</v>
      </c>
      <c r="K42">
        <f t="shared" si="3"/>
        <v>3.9746373812055945E-2</v>
      </c>
      <c r="L42">
        <f t="shared" si="4"/>
        <v>2355435</v>
      </c>
      <c r="M42">
        <f t="shared" si="5"/>
        <v>93620</v>
      </c>
      <c r="N42">
        <f t="shared" si="6"/>
        <v>2355435</v>
      </c>
    </row>
    <row r="43" spans="1:14" x14ac:dyDescent="0.25">
      <c r="A43" t="s">
        <v>45</v>
      </c>
      <c r="B43" s="1">
        <v>43466</v>
      </c>
      <c r="C43">
        <v>455509</v>
      </c>
      <c r="D43">
        <v>16112</v>
      </c>
      <c r="E43" s="1">
        <v>43466</v>
      </c>
      <c r="F43">
        <v>455509</v>
      </c>
      <c r="G43">
        <v>16112</v>
      </c>
      <c r="H43" t="str">
        <f t="shared" si="0"/>
        <v>South Dakota43466</v>
      </c>
      <c r="I43">
        <f t="shared" si="1"/>
        <v>1</v>
      </c>
      <c r="J43">
        <f t="shared" si="2"/>
        <v>2019</v>
      </c>
      <c r="K43">
        <f t="shared" si="3"/>
        <v>3.5371419664594991E-2</v>
      </c>
      <c r="L43">
        <f t="shared" si="4"/>
        <v>455509</v>
      </c>
      <c r="M43">
        <f t="shared" si="5"/>
        <v>16112</v>
      </c>
      <c r="N43">
        <f t="shared" si="6"/>
        <v>455509</v>
      </c>
    </row>
    <row r="44" spans="1:14" x14ac:dyDescent="0.25">
      <c r="A44" t="s">
        <v>46</v>
      </c>
      <c r="B44" s="1">
        <v>43466</v>
      </c>
      <c r="C44">
        <v>3293608</v>
      </c>
      <c r="D44">
        <v>128818</v>
      </c>
      <c r="E44" s="1">
        <v>43466</v>
      </c>
      <c r="F44">
        <v>3293608</v>
      </c>
      <c r="G44">
        <v>128818</v>
      </c>
      <c r="H44" t="str">
        <f t="shared" si="0"/>
        <v>Tennessee43466</v>
      </c>
      <c r="I44">
        <f t="shared" si="1"/>
        <v>1</v>
      </c>
      <c r="J44">
        <f t="shared" si="2"/>
        <v>2019</v>
      </c>
      <c r="K44">
        <f t="shared" si="3"/>
        <v>3.9111515395881966E-2</v>
      </c>
      <c r="L44">
        <f t="shared" si="4"/>
        <v>3293608</v>
      </c>
      <c r="M44">
        <f t="shared" si="5"/>
        <v>128818</v>
      </c>
      <c r="N44">
        <f t="shared" si="6"/>
        <v>3293608</v>
      </c>
    </row>
    <row r="45" spans="1:14" x14ac:dyDescent="0.25">
      <c r="A45" t="s">
        <v>47</v>
      </c>
      <c r="B45" s="1">
        <v>43466</v>
      </c>
      <c r="C45">
        <v>13938076</v>
      </c>
      <c r="D45">
        <v>572335</v>
      </c>
      <c r="E45" s="1">
        <v>43466</v>
      </c>
      <c r="F45">
        <v>13938076</v>
      </c>
      <c r="G45">
        <v>572335</v>
      </c>
      <c r="H45" t="str">
        <f t="shared" si="0"/>
        <v>Texas43466</v>
      </c>
      <c r="I45">
        <f t="shared" si="1"/>
        <v>1</v>
      </c>
      <c r="J45">
        <f t="shared" si="2"/>
        <v>2019</v>
      </c>
      <c r="K45">
        <f t="shared" si="3"/>
        <v>4.1062697606183238E-2</v>
      </c>
      <c r="L45">
        <f t="shared" si="4"/>
        <v>13938076</v>
      </c>
      <c r="M45">
        <f t="shared" si="5"/>
        <v>572335</v>
      </c>
      <c r="N45">
        <f t="shared" si="6"/>
        <v>13938076</v>
      </c>
    </row>
    <row r="46" spans="1:14" x14ac:dyDescent="0.25">
      <c r="A46" t="s">
        <v>48</v>
      </c>
      <c r="B46" s="1">
        <v>43466</v>
      </c>
      <c r="C46">
        <v>1580516</v>
      </c>
      <c r="D46">
        <v>49224</v>
      </c>
      <c r="E46" s="1">
        <v>43466</v>
      </c>
      <c r="F46">
        <v>1580516</v>
      </c>
      <c r="G46">
        <v>49224</v>
      </c>
      <c r="H46" t="str">
        <f t="shared" si="0"/>
        <v>Utah43466</v>
      </c>
      <c r="I46">
        <f t="shared" si="1"/>
        <v>1</v>
      </c>
      <c r="J46">
        <f t="shared" si="2"/>
        <v>2019</v>
      </c>
      <c r="K46">
        <f t="shared" si="3"/>
        <v>3.1144259216610272E-2</v>
      </c>
      <c r="L46">
        <f t="shared" si="4"/>
        <v>1580516</v>
      </c>
      <c r="M46">
        <f t="shared" si="5"/>
        <v>49224</v>
      </c>
      <c r="N46">
        <f t="shared" si="6"/>
        <v>1580516</v>
      </c>
    </row>
    <row r="47" spans="1:14" x14ac:dyDescent="0.25">
      <c r="A47" t="s">
        <v>49</v>
      </c>
      <c r="B47" s="1">
        <v>43466</v>
      </c>
      <c r="C47">
        <v>342973</v>
      </c>
      <c r="D47">
        <v>9950</v>
      </c>
      <c r="E47" s="1">
        <v>43466</v>
      </c>
      <c r="F47">
        <v>342973</v>
      </c>
      <c r="G47">
        <v>9950</v>
      </c>
      <c r="H47" t="str">
        <f t="shared" si="0"/>
        <v>Vermont43466</v>
      </c>
      <c r="I47">
        <f t="shared" si="1"/>
        <v>1</v>
      </c>
      <c r="J47">
        <f t="shared" si="2"/>
        <v>2019</v>
      </c>
      <c r="K47">
        <f t="shared" si="3"/>
        <v>2.9011030022771472E-2</v>
      </c>
      <c r="L47">
        <f t="shared" si="4"/>
        <v>342973</v>
      </c>
      <c r="M47">
        <f t="shared" si="5"/>
        <v>9950</v>
      </c>
      <c r="N47">
        <f t="shared" si="6"/>
        <v>342973</v>
      </c>
    </row>
    <row r="48" spans="1:14" x14ac:dyDescent="0.25">
      <c r="A48" t="s">
        <v>50</v>
      </c>
      <c r="B48" s="1">
        <v>43466</v>
      </c>
      <c r="C48">
        <v>4351685</v>
      </c>
      <c r="D48">
        <v>149375</v>
      </c>
      <c r="E48" s="1">
        <v>43466</v>
      </c>
      <c r="F48">
        <v>4351685</v>
      </c>
      <c r="G48">
        <v>149375</v>
      </c>
      <c r="H48" t="str">
        <f t="shared" si="0"/>
        <v>Virginia43466</v>
      </c>
      <c r="I48">
        <f t="shared" si="1"/>
        <v>1</v>
      </c>
      <c r="J48">
        <f t="shared" si="2"/>
        <v>2019</v>
      </c>
      <c r="K48">
        <f t="shared" si="3"/>
        <v>3.4325784150277421E-2</v>
      </c>
      <c r="L48">
        <f t="shared" si="4"/>
        <v>4351685</v>
      </c>
      <c r="M48">
        <f t="shared" si="5"/>
        <v>149375</v>
      </c>
      <c r="N48">
        <f t="shared" si="6"/>
        <v>4351685</v>
      </c>
    </row>
    <row r="49" spans="1:14" x14ac:dyDescent="0.25">
      <c r="A49" t="s">
        <v>51</v>
      </c>
      <c r="B49" s="1">
        <v>43466</v>
      </c>
      <c r="C49">
        <v>3860249</v>
      </c>
      <c r="D49">
        <v>204534</v>
      </c>
      <c r="E49" s="1">
        <v>43466</v>
      </c>
      <c r="F49">
        <v>3860249</v>
      </c>
      <c r="G49">
        <v>204534</v>
      </c>
      <c r="H49" t="str">
        <f t="shared" si="0"/>
        <v>Washington43466</v>
      </c>
      <c r="I49">
        <f t="shared" si="1"/>
        <v>1</v>
      </c>
      <c r="J49">
        <f t="shared" si="2"/>
        <v>2019</v>
      </c>
      <c r="K49">
        <f t="shared" si="3"/>
        <v>5.2984664978865351E-2</v>
      </c>
      <c r="L49">
        <f t="shared" si="4"/>
        <v>3860249</v>
      </c>
      <c r="M49">
        <f t="shared" si="5"/>
        <v>204534</v>
      </c>
      <c r="N49">
        <f t="shared" si="6"/>
        <v>3860249</v>
      </c>
    </row>
    <row r="50" spans="1:14" x14ac:dyDescent="0.25">
      <c r="A50" t="s">
        <v>52</v>
      </c>
      <c r="B50" s="1">
        <v>43466</v>
      </c>
      <c r="C50">
        <v>782264</v>
      </c>
      <c r="D50">
        <v>44953</v>
      </c>
      <c r="E50" s="1">
        <v>43466</v>
      </c>
      <c r="F50">
        <v>782264</v>
      </c>
      <c r="G50">
        <v>44953</v>
      </c>
      <c r="H50" t="str">
        <f t="shared" si="0"/>
        <v>West Virginia43466</v>
      </c>
      <c r="I50">
        <f t="shared" si="1"/>
        <v>1</v>
      </c>
      <c r="J50">
        <f t="shared" si="2"/>
        <v>2019</v>
      </c>
      <c r="K50">
        <f t="shared" si="3"/>
        <v>5.7465254696624155E-2</v>
      </c>
      <c r="L50">
        <f t="shared" si="4"/>
        <v>782264</v>
      </c>
      <c r="M50">
        <f t="shared" si="5"/>
        <v>44953</v>
      </c>
      <c r="N50">
        <f t="shared" si="6"/>
        <v>782264</v>
      </c>
    </row>
    <row r="51" spans="1:14" x14ac:dyDescent="0.25">
      <c r="A51" t="s">
        <v>53</v>
      </c>
      <c r="B51" s="1">
        <v>43466</v>
      </c>
      <c r="C51">
        <v>3083718</v>
      </c>
      <c r="D51">
        <v>113566</v>
      </c>
      <c r="E51" s="1">
        <v>43466</v>
      </c>
      <c r="F51">
        <v>3083718</v>
      </c>
      <c r="G51">
        <v>113566</v>
      </c>
      <c r="H51" t="str">
        <f t="shared" si="0"/>
        <v>Wisconsin43466</v>
      </c>
      <c r="I51">
        <f t="shared" si="1"/>
        <v>1</v>
      </c>
      <c r="J51">
        <f t="shared" si="2"/>
        <v>2019</v>
      </c>
      <c r="K51">
        <f t="shared" si="3"/>
        <v>3.6827621721571169E-2</v>
      </c>
      <c r="L51">
        <f t="shared" si="4"/>
        <v>3083718</v>
      </c>
      <c r="M51">
        <f t="shared" si="5"/>
        <v>113566</v>
      </c>
      <c r="N51">
        <f t="shared" si="6"/>
        <v>3083718</v>
      </c>
    </row>
    <row r="52" spans="1:14" x14ac:dyDescent="0.25">
      <c r="A52" t="s">
        <v>54</v>
      </c>
      <c r="B52" s="1">
        <v>43466</v>
      </c>
      <c r="C52">
        <v>288249</v>
      </c>
      <c r="D52">
        <v>12226</v>
      </c>
      <c r="E52" s="1">
        <v>43466</v>
      </c>
      <c r="F52">
        <v>288249</v>
      </c>
      <c r="G52">
        <v>12226</v>
      </c>
      <c r="H52" t="str">
        <f t="shared" si="0"/>
        <v>Wyoming43466</v>
      </c>
      <c r="I52">
        <f t="shared" si="1"/>
        <v>1</v>
      </c>
      <c r="J52">
        <f t="shared" si="2"/>
        <v>2019</v>
      </c>
      <c r="K52">
        <f t="shared" si="3"/>
        <v>4.2414717830764372E-2</v>
      </c>
      <c r="L52">
        <f t="shared" si="4"/>
        <v>288249</v>
      </c>
      <c r="M52">
        <f t="shared" si="5"/>
        <v>12226</v>
      </c>
      <c r="N52">
        <f t="shared" si="6"/>
        <v>288249</v>
      </c>
    </row>
    <row r="53" spans="1:14" x14ac:dyDescent="0.25">
      <c r="A53" t="s">
        <v>4</v>
      </c>
      <c r="B53" s="1">
        <v>43497</v>
      </c>
      <c r="C53">
        <v>2243685</v>
      </c>
      <c r="D53">
        <v>85826</v>
      </c>
      <c r="E53" s="1">
        <v>43497</v>
      </c>
      <c r="F53">
        <v>2243685</v>
      </c>
      <c r="G53">
        <v>85826</v>
      </c>
      <c r="H53" t="str">
        <f t="shared" si="0"/>
        <v>Alabama43497</v>
      </c>
      <c r="I53">
        <f t="shared" si="1"/>
        <v>2</v>
      </c>
      <c r="J53">
        <f t="shared" si="2"/>
        <v>2019</v>
      </c>
      <c r="K53">
        <f t="shared" si="3"/>
        <v>3.8252250204462747E-2</v>
      </c>
      <c r="L53">
        <f t="shared" si="4"/>
        <v>2243685</v>
      </c>
      <c r="M53">
        <f t="shared" si="5"/>
        <v>85826</v>
      </c>
      <c r="N53">
        <f t="shared" si="6"/>
        <v>2243685</v>
      </c>
    </row>
    <row r="54" spans="1:14" x14ac:dyDescent="0.25">
      <c r="A54" t="s">
        <v>5</v>
      </c>
      <c r="B54" s="1">
        <v>43497</v>
      </c>
      <c r="C54">
        <v>345233</v>
      </c>
      <c r="D54">
        <v>24287</v>
      </c>
      <c r="E54" s="1">
        <v>43497</v>
      </c>
      <c r="F54">
        <v>345233</v>
      </c>
      <c r="G54">
        <v>24287</v>
      </c>
      <c r="H54" t="str">
        <f t="shared" si="0"/>
        <v>Alaska43497</v>
      </c>
      <c r="I54">
        <f t="shared" si="1"/>
        <v>2</v>
      </c>
      <c r="J54">
        <f t="shared" si="2"/>
        <v>2019</v>
      </c>
      <c r="K54">
        <f t="shared" si="3"/>
        <v>7.0349589987052222E-2</v>
      </c>
      <c r="L54">
        <f t="shared" si="4"/>
        <v>345233</v>
      </c>
      <c r="M54">
        <f t="shared" si="5"/>
        <v>24287</v>
      </c>
      <c r="N54">
        <f t="shared" si="6"/>
        <v>345233</v>
      </c>
    </row>
    <row r="55" spans="1:14" x14ac:dyDescent="0.25">
      <c r="A55" t="s">
        <v>6</v>
      </c>
      <c r="B55" s="1">
        <v>43497</v>
      </c>
      <c r="C55">
        <v>3510890</v>
      </c>
      <c r="D55">
        <v>165408</v>
      </c>
      <c r="E55" s="1">
        <v>43497</v>
      </c>
      <c r="F55">
        <v>3510890</v>
      </c>
      <c r="G55">
        <v>165408</v>
      </c>
      <c r="H55" t="str">
        <f t="shared" si="0"/>
        <v>Arizona43497</v>
      </c>
      <c r="I55">
        <f t="shared" si="1"/>
        <v>2</v>
      </c>
      <c r="J55">
        <f t="shared" si="2"/>
        <v>2019</v>
      </c>
      <c r="K55">
        <f t="shared" si="3"/>
        <v>4.7112840333932419E-2</v>
      </c>
      <c r="L55">
        <f t="shared" si="4"/>
        <v>3510890</v>
      </c>
      <c r="M55">
        <f t="shared" si="5"/>
        <v>165408</v>
      </c>
      <c r="N55">
        <f t="shared" si="6"/>
        <v>3510890</v>
      </c>
    </row>
    <row r="56" spans="1:14" x14ac:dyDescent="0.25">
      <c r="A56" t="s">
        <v>7</v>
      </c>
      <c r="B56" s="1">
        <v>43497</v>
      </c>
      <c r="C56">
        <v>1356816</v>
      </c>
      <c r="D56">
        <v>55054</v>
      </c>
      <c r="E56" s="1">
        <v>43497</v>
      </c>
      <c r="F56">
        <v>1356816</v>
      </c>
      <c r="G56">
        <v>55054</v>
      </c>
      <c r="H56" t="str">
        <f t="shared" si="0"/>
        <v>Arkansas43497</v>
      </c>
      <c r="I56">
        <f t="shared" si="1"/>
        <v>2</v>
      </c>
      <c r="J56">
        <f t="shared" si="2"/>
        <v>2019</v>
      </c>
      <c r="K56">
        <f t="shared" si="3"/>
        <v>4.0575877642952327E-2</v>
      </c>
      <c r="L56">
        <f t="shared" si="4"/>
        <v>1356816</v>
      </c>
      <c r="M56">
        <f t="shared" si="5"/>
        <v>55054</v>
      </c>
      <c r="N56">
        <f t="shared" si="6"/>
        <v>1356816</v>
      </c>
    </row>
    <row r="57" spans="1:14" x14ac:dyDescent="0.25">
      <c r="A57" t="s">
        <v>8</v>
      </c>
      <c r="B57" s="1">
        <v>43497</v>
      </c>
      <c r="C57">
        <v>19429914</v>
      </c>
      <c r="D57">
        <v>867237</v>
      </c>
      <c r="E57" s="1">
        <v>43497</v>
      </c>
      <c r="F57">
        <v>19429914</v>
      </c>
      <c r="G57">
        <v>867237</v>
      </c>
      <c r="H57" t="str">
        <f t="shared" si="0"/>
        <v>California43497</v>
      </c>
      <c r="I57">
        <f t="shared" si="1"/>
        <v>2</v>
      </c>
      <c r="J57">
        <f t="shared" si="2"/>
        <v>2019</v>
      </c>
      <c r="K57">
        <f t="shared" si="3"/>
        <v>4.4634114180845064E-2</v>
      </c>
      <c r="L57">
        <f t="shared" si="4"/>
        <v>19429914</v>
      </c>
      <c r="M57">
        <f t="shared" si="5"/>
        <v>867237</v>
      </c>
      <c r="N57">
        <f t="shared" si="6"/>
        <v>19429914</v>
      </c>
    </row>
    <row r="58" spans="1:14" x14ac:dyDescent="0.25">
      <c r="A58" t="s">
        <v>9</v>
      </c>
      <c r="B58" s="1">
        <v>43497</v>
      </c>
      <c r="C58">
        <v>3117842</v>
      </c>
      <c r="D58">
        <v>102050</v>
      </c>
      <c r="E58" s="1">
        <v>43497</v>
      </c>
      <c r="F58">
        <v>3117842</v>
      </c>
      <c r="G58">
        <v>102050</v>
      </c>
      <c r="H58" t="str">
        <f t="shared" si="0"/>
        <v>Colorado43497</v>
      </c>
      <c r="I58">
        <f t="shared" si="1"/>
        <v>2</v>
      </c>
      <c r="J58">
        <f t="shared" si="2"/>
        <v>2019</v>
      </c>
      <c r="K58">
        <f t="shared" si="3"/>
        <v>3.2730972255810266E-2</v>
      </c>
      <c r="L58">
        <f t="shared" si="4"/>
        <v>3117842</v>
      </c>
      <c r="M58">
        <f t="shared" si="5"/>
        <v>102050</v>
      </c>
      <c r="N58">
        <f t="shared" si="6"/>
        <v>3117842</v>
      </c>
    </row>
    <row r="59" spans="1:14" x14ac:dyDescent="0.25">
      <c r="A59" t="s">
        <v>10</v>
      </c>
      <c r="B59" s="1">
        <v>43497</v>
      </c>
      <c r="C59">
        <v>1894430</v>
      </c>
      <c r="D59">
        <v>81710</v>
      </c>
      <c r="E59" s="1">
        <v>43497</v>
      </c>
      <c r="F59">
        <v>1894430</v>
      </c>
      <c r="G59">
        <v>81710</v>
      </c>
      <c r="H59" t="str">
        <f t="shared" si="0"/>
        <v>Connecticut43497</v>
      </c>
      <c r="I59">
        <f t="shared" si="1"/>
        <v>2</v>
      </c>
      <c r="J59">
        <f t="shared" si="2"/>
        <v>2019</v>
      </c>
      <c r="K59">
        <f t="shared" si="3"/>
        <v>4.3131707162576603E-2</v>
      </c>
      <c r="L59">
        <f t="shared" si="4"/>
        <v>1894430</v>
      </c>
      <c r="M59">
        <f t="shared" si="5"/>
        <v>81710</v>
      </c>
      <c r="N59">
        <f t="shared" si="6"/>
        <v>1894430</v>
      </c>
    </row>
    <row r="60" spans="1:14" x14ac:dyDescent="0.25">
      <c r="A60" t="s">
        <v>11</v>
      </c>
      <c r="B60" s="1">
        <v>43497</v>
      </c>
      <c r="C60">
        <v>483342</v>
      </c>
      <c r="D60">
        <v>18515</v>
      </c>
      <c r="E60" s="1">
        <v>43497</v>
      </c>
      <c r="F60">
        <v>483342</v>
      </c>
      <c r="G60">
        <v>18515</v>
      </c>
      <c r="H60" t="str">
        <f t="shared" si="0"/>
        <v>Delaware43497</v>
      </c>
      <c r="I60">
        <f t="shared" si="1"/>
        <v>2</v>
      </c>
      <c r="J60">
        <f t="shared" si="2"/>
        <v>2019</v>
      </c>
      <c r="K60">
        <f t="shared" si="3"/>
        <v>3.8306209681757429E-2</v>
      </c>
      <c r="L60">
        <f t="shared" si="4"/>
        <v>483342</v>
      </c>
      <c r="M60">
        <f t="shared" si="5"/>
        <v>18515</v>
      </c>
      <c r="N60">
        <f t="shared" si="6"/>
        <v>483342</v>
      </c>
    </row>
    <row r="61" spans="1:14" x14ac:dyDescent="0.25">
      <c r="A61" t="s">
        <v>12</v>
      </c>
      <c r="B61" s="1">
        <v>43497</v>
      </c>
      <c r="C61">
        <v>409166</v>
      </c>
      <c r="D61">
        <v>24537</v>
      </c>
      <c r="E61" s="1">
        <v>43497</v>
      </c>
      <c r="F61">
        <v>409166</v>
      </c>
      <c r="G61">
        <v>24537</v>
      </c>
      <c r="H61" t="str">
        <f t="shared" si="0"/>
        <v>D.C.43497</v>
      </c>
      <c r="I61">
        <f t="shared" si="1"/>
        <v>2</v>
      </c>
      <c r="J61">
        <f t="shared" si="2"/>
        <v>2019</v>
      </c>
      <c r="K61">
        <f t="shared" si="3"/>
        <v>5.9968325813972816E-2</v>
      </c>
      <c r="L61">
        <f t="shared" si="4"/>
        <v>409166</v>
      </c>
      <c r="M61">
        <f t="shared" si="5"/>
        <v>24537</v>
      </c>
      <c r="N61">
        <f t="shared" si="6"/>
        <v>409166</v>
      </c>
    </row>
    <row r="62" spans="1:14" x14ac:dyDescent="0.25">
      <c r="A62" t="s">
        <v>13</v>
      </c>
      <c r="B62" s="1">
        <v>43497</v>
      </c>
      <c r="C62">
        <v>10273434</v>
      </c>
      <c r="D62">
        <v>337903</v>
      </c>
      <c r="E62" s="1">
        <v>43497</v>
      </c>
      <c r="F62">
        <v>10273434</v>
      </c>
      <c r="G62">
        <v>337903</v>
      </c>
      <c r="H62" t="str">
        <f t="shared" si="0"/>
        <v>Florida43497</v>
      </c>
      <c r="I62">
        <f t="shared" si="1"/>
        <v>2</v>
      </c>
      <c r="J62">
        <f t="shared" si="2"/>
        <v>2019</v>
      </c>
      <c r="K62">
        <f t="shared" si="3"/>
        <v>3.2890949608475606E-2</v>
      </c>
      <c r="L62">
        <f t="shared" si="4"/>
        <v>10273434</v>
      </c>
      <c r="M62">
        <f t="shared" si="5"/>
        <v>337903</v>
      </c>
      <c r="N62">
        <f t="shared" si="6"/>
        <v>10273434</v>
      </c>
    </row>
    <row r="63" spans="1:14" x14ac:dyDescent="0.25">
      <c r="A63" t="s">
        <v>14</v>
      </c>
      <c r="B63" s="1">
        <v>43497</v>
      </c>
      <c r="C63">
        <v>5107139</v>
      </c>
      <c r="D63">
        <v>193831</v>
      </c>
      <c r="E63" s="1">
        <v>43497</v>
      </c>
      <c r="F63">
        <v>5107139</v>
      </c>
      <c r="G63">
        <v>193831</v>
      </c>
      <c r="H63" t="str">
        <f t="shared" si="0"/>
        <v>Georgia43497</v>
      </c>
      <c r="I63">
        <f t="shared" si="1"/>
        <v>2</v>
      </c>
      <c r="J63">
        <f t="shared" si="2"/>
        <v>2019</v>
      </c>
      <c r="K63">
        <f t="shared" si="3"/>
        <v>3.7952951740690827E-2</v>
      </c>
      <c r="L63">
        <f t="shared" si="4"/>
        <v>5107139</v>
      </c>
      <c r="M63">
        <f t="shared" si="5"/>
        <v>193831</v>
      </c>
      <c r="N63">
        <f t="shared" si="6"/>
        <v>5107139</v>
      </c>
    </row>
    <row r="64" spans="1:14" x14ac:dyDescent="0.25">
      <c r="A64" t="s">
        <v>15</v>
      </c>
      <c r="B64" s="1">
        <v>43497</v>
      </c>
      <c r="C64">
        <v>664846</v>
      </c>
      <c r="D64">
        <v>17830</v>
      </c>
      <c r="E64" s="1">
        <v>43497</v>
      </c>
      <c r="F64">
        <v>664846</v>
      </c>
      <c r="G64">
        <v>17830</v>
      </c>
      <c r="H64" t="str">
        <f t="shared" si="0"/>
        <v>Hawaii43497</v>
      </c>
      <c r="I64">
        <f t="shared" si="1"/>
        <v>2</v>
      </c>
      <c r="J64">
        <f t="shared" si="2"/>
        <v>2019</v>
      </c>
      <c r="K64">
        <f t="shared" si="3"/>
        <v>2.6818240615119893E-2</v>
      </c>
      <c r="L64">
        <f t="shared" si="4"/>
        <v>664846</v>
      </c>
      <c r="M64">
        <f t="shared" si="5"/>
        <v>17830</v>
      </c>
      <c r="N64">
        <f t="shared" si="6"/>
        <v>664846</v>
      </c>
    </row>
    <row r="65" spans="1:14" x14ac:dyDescent="0.25">
      <c r="A65" t="s">
        <v>16</v>
      </c>
      <c r="B65" s="1">
        <v>43497</v>
      </c>
      <c r="C65">
        <v>868778</v>
      </c>
      <c r="D65">
        <v>32131</v>
      </c>
      <c r="E65" s="1">
        <v>43497</v>
      </c>
      <c r="F65">
        <v>868778</v>
      </c>
      <c r="G65">
        <v>32131</v>
      </c>
      <c r="H65" t="str">
        <f t="shared" si="0"/>
        <v>Idaho43497</v>
      </c>
      <c r="I65">
        <f t="shared" si="1"/>
        <v>2</v>
      </c>
      <c r="J65">
        <f t="shared" si="2"/>
        <v>2019</v>
      </c>
      <c r="K65">
        <f t="shared" si="3"/>
        <v>3.6984131734459205E-2</v>
      </c>
      <c r="L65">
        <f t="shared" si="4"/>
        <v>868778</v>
      </c>
      <c r="M65">
        <f t="shared" si="5"/>
        <v>32131</v>
      </c>
      <c r="N65">
        <f t="shared" si="6"/>
        <v>868778</v>
      </c>
    </row>
    <row r="66" spans="1:14" x14ac:dyDescent="0.25">
      <c r="A66" t="s">
        <v>17</v>
      </c>
      <c r="B66" s="1">
        <v>43497</v>
      </c>
      <c r="C66">
        <v>6458354</v>
      </c>
      <c r="D66">
        <v>303327</v>
      </c>
      <c r="E66" s="1">
        <v>43497</v>
      </c>
      <c r="F66">
        <v>6458354</v>
      </c>
      <c r="G66">
        <v>303327</v>
      </c>
      <c r="H66" t="str">
        <f t="shared" si="0"/>
        <v>Illinois43497</v>
      </c>
      <c r="I66">
        <f t="shared" si="1"/>
        <v>2</v>
      </c>
      <c r="J66">
        <f t="shared" si="2"/>
        <v>2019</v>
      </c>
      <c r="K66">
        <f t="shared" si="3"/>
        <v>4.6966610997167389E-2</v>
      </c>
      <c r="L66">
        <f t="shared" si="4"/>
        <v>6458354</v>
      </c>
      <c r="M66">
        <f t="shared" si="5"/>
        <v>303327</v>
      </c>
      <c r="N66">
        <f t="shared" si="6"/>
        <v>6458354</v>
      </c>
    </row>
    <row r="67" spans="1:14" x14ac:dyDescent="0.25">
      <c r="A67" t="s">
        <v>18</v>
      </c>
      <c r="B67" s="1">
        <v>43497</v>
      </c>
      <c r="C67">
        <v>3392383</v>
      </c>
      <c r="D67">
        <v>132171</v>
      </c>
      <c r="E67" s="1">
        <v>43497</v>
      </c>
      <c r="F67">
        <v>3392383</v>
      </c>
      <c r="G67">
        <v>132171</v>
      </c>
      <c r="H67" t="str">
        <f t="shared" ref="H67:H130" si="7">CONCATENATE(A67, B67)</f>
        <v>Indiana43497</v>
      </c>
      <c r="I67">
        <f t="shared" ref="I67:I130" si="8">MONTH(E67)</f>
        <v>2</v>
      </c>
      <c r="J67">
        <f t="shared" ref="J67:J130" si="9">YEAR(E67)</f>
        <v>2019</v>
      </c>
      <c r="K67">
        <f t="shared" ref="K67:K130" si="10">G67/F67</f>
        <v>3.8961107870190366E-2</v>
      </c>
      <c r="L67">
        <f t="shared" ref="L67:L130" si="11">F67</f>
        <v>3392383</v>
      </c>
      <c r="M67">
        <f t="shared" ref="M67:M130" si="12">G67</f>
        <v>132171</v>
      </c>
      <c r="N67">
        <f t="shared" ref="N67:N130" si="13">F67</f>
        <v>3392383</v>
      </c>
    </row>
    <row r="68" spans="1:14" x14ac:dyDescent="0.25">
      <c r="A68" t="s">
        <v>19</v>
      </c>
      <c r="B68" s="1">
        <v>43497</v>
      </c>
      <c r="C68">
        <v>1717025</v>
      </c>
      <c r="D68">
        <v>53763</v>
      </c>
      <c r="E68" s="1">
        <v>43497</v>
      </c>
      <c r="F68">
        <v>1717025</v>
      </c>
      <c r="G68">
        <v>53763</v>
      </c>
      <c r="H68" t="str">
        <f t="shared" si="7"/>
        <v>Iowa43497</v>
      </c>
      <c r="I68">
        <f t="shared" si="8"/>
        <v>2</v>
      </c>
      <c r="J68">
        <f t="shared" si="9"/>
        <v>2019</v>
      </c>
      <c r="K68">
        <f t="shared" si="10"/>
        <v>3.1311716486364494E-2</v>
      </c>
      <c r="L68">
        <f t="shared" si="11"/>
        <v>1717025</v>
      </c>
      <c r="M68">
        <f t="shared" si="12"/>
        <v>53763</v>
      </c>
      <c r="N68">
        <f t="shared" si="13"/>
        <v>1717025</v>
      </c>
    </row>
    <row r="69" spans="1:14" x14ac:dyDescent="0.25">
      <c r="A69" t="s">
        <v>20</v>
      </c>
      <c r="B69" s="1">
        <v>43497</v>
      </c>
      <c r="C69">
        <v>1478880</v>
      </c>
      <c r="D69">
        <v>51300</v>
      </c>
      <c r="E69" s="1">
        <v>43497</v>
      </c>
      <c r="F69">
        <v>1478880</v>
      </c>
      <c r="G69">
        <v>51300</v>
      </c>
      <c r="H69" t="str">
        <f t="shared" si="7"/>
        <v>Kansas43497</v>
      </c>
      <c r="I69">
        <f t="shared" si="8"/>
        <v>2</v>
      </c>
      <c r="J69">
        <f t="shared" si="9"/>
        <v>2019</v>
      </c>
      <c r="K69">
        <f t="shared" si="10"/>
        <v>3.4688412852969815E-2</v>
      </c>
      <c r="L69">
        <f t="shared" si="11"/>
        <v>1478880</v>
      </c>
      <c r="M69">
        <f t="shared" si="12"/>
        <v>51300</v>
      </c>
      <c r="N69">
        <f t="shared" si="13"/>
        <v>1478880</v>
      </c>
    </row>
    <row r="70" spans="1:14" x14ac:dyDescent="0.25">
      <c r="A70" t="s">
        <v>21</v>
      </c>
      <c r="B70" s="1">
        <v>43497</v>
      </c>
      <c r="C70">
        <v>2057642</v>
      </c>
      <c r="D70">
        <v>98295</v>
      </c>
      <c r="E70" s="1">
        <v>43497</v>
      </c>
      <c r="F70">
        <v>2057642</v>
      </c>
      <c r="G70">
        <v>98295</v>
      </c>
      <c r="H70" t="str">
        <f t="shared" si="7"/>
        <v>Kentucky43497</v>
      </c>
      <c r="I70">
        <f t="shared" si="8"/>
        <v>2</v>
      </c>
      <c r="J70">
        <f t="shared" si="9"/>
        <v>2019</v>
      </c>
      <c r="K70">
        <f t="shared" si="10"/>
        <v>4.7770700636942678E-2</v>
      </c>
      <c r="L70">
        <f t="shared" si="11"/>
        <v>2057642</v>
      </c>
      <c r="M70">
        <f t="shared" si="12"/>
        <v>98295</v>
      </c>
      <c r="N70">
        <f t="shared" si="13"/>
        <v>2057642</v>
      </c>
    </row>
    <row r="71" spans="1:14" x14ac:dyDescent="0.25">
      <c r="A71" t="s">
        <v>22</v>
      </c>
      <c r="B71" s="1">
        <v>43497</v>
      </c>
      <c r="C71">
        <v>2080031</v>
      </c>
      <c r="D71">
        <v>88147</v>
      </c>
      <c r="E71" s="1">
        <v>43497</v>
      </c>
      <c r="F71">
        <v>2080031</v>
      </c>
      <c r="G71">
        <v>88147</v>
      </c>
      <c r="H71" t="str">
        <f t="shared" si="7"/>
        <v>Louisiana43497</v>
      </c>
      <c r="I71">
        <f t="shared" si="8"/>
        <v>2</v>
      </c>
      <c r="J71">
        <f t="shared" si="9"/>
        <v>2019</v>
      </c>
      <c r="K71">
        <f t="shared" si="10"/>
        <v>4.2377733793390576E-2</v>
      </c>
      <c r="L71">
        <f t="shared" si="11"/>
        <v>2080031</v>
      </c>
      <c r="M71">
        <f t="shared" si="12"/>
        <v>88147</v>
      </c>
      <c r="N71">
        <f t="shared" si="13"/>
        <v>2080031</v>
      </c>
    </row>
    <row r="72" spans="1:14" x14ac:dyDescent="0.25">
      <c r="A72" t="s">
        <v>23</v>
      </c>
      <c r="B72" s="1">
        <v>43497</v>
      </c>
      <c r="C72">
        <v>684088</v>
      </c>
      <c r="D72">
        <v>27128</v>
      </c>
      <c r="E72" s="1">
        <v>43497</v>
      </c>
      <c r="F72">
        <v>684088</v>
      </c>
      <c r="G72">
        <v>27128</v>
      </c>
      <c r="H72" t="str">
        <f t="shared" si="7"/>
        <v>Maine43497</v>
      </c>
      <c r="I72">
        <f t="shared" si="8"/>
        <v>2</v>
      </c>
      <c r="J72">
        <f t="shared" si="9"/>
        <v>2019</v>
      </c>
      <c r="K72">
        <f t="shared" si="10"/>
        <v>3.9655716808363835E-2</v>
      </c>
      <c r="L72">
        <f t="shared" si="11"/>
        <v>684088</v>
      </c>
      <c r="M72">
        <f t="shared" si="12"/>
        <v>27128</v>
      </c>
      <c r="N72">
        <f t="shared" si="13"/>
        <v>684088</v>
      </c>
    </row>
    <row r="73" spans="1:14" x14ac:dyDescent="0.25">
      <c r="A73" t="s">
        <v>24</v>
      </c>
      <c r="B73" s="1">
        <v>43497</v>
      </c>
      <c r="C73">
        <v>3231432</v>
      </c>
      <c r="D73">
        <v>129713</v>
      </c>
      <c r="E73" s="1">
        <v>43497</v>
      </c>
      <c r="F73">
        <v>3231432</v>
      </c>
      <c r="G73">
        <v>129713</v>
      </c>
      <c r="H73" t="str">
        <f t="shared" si="7"/>
        <v>Maryland43497</v>
      </c>
      <c r="I73">
        <f t="shared" si="8"/>
        <v>2</v>
      </c>
      <c r="J73">
        <f t="shared" si="9"/>
        <v>2019</v>
      </c>
      <c r="K73">
        <f t="shared" si="10"/>
        <v>4.014102725974119E-2</v>
      </c>
      <c r="L73">
        <f t="shared" si="11"/>
        <v>3231432</v>
      </c>
      <c r="M73">
        <f t="shared" si="12"/>
        <v>129713</v>
      </c>
      <c r="N73">
        <f t="shared" si="13"/>
        <v>3231432</v>
      </c>
    </row>
    <row r="74" spans="1:14" x14ac:dyDescent="0.25">
      <c r="A74" t="s">
        <v>25</v>
      </c>
      <c r="B74" s="1">
        <v>43497</v>
      </c>
      <c r="C74">
        <v>3799710</v>
      </c>
      <c r="D74">
        <v>131066</v>
      </c>
      <c r="E74" s="1">
        <v>43497</v>
      </c>
      <c r="F74">
        <v>3799710</v>
      </c>
      <c r="G74">
        <v>131066</v>
      </c>
      <c r="H74" t="str">
        <f t="shared" si="7"/>
        <v>Massachusetts43497</v>
      </c>
      <c r="I74">
        <f t="shared" si="8"/>
        <v>2</v>
      </c>
      <c r="J74">
        <f t="shared" si="9"/>
        <v>2019</v>
      </c>
      <c r="K74">
        <f t="shared" si="10"/>
        <v>3.4493685044384964E-2</v>
      </c>
      <c r="L74">
        <f t="shared" si="11"/>
        <v>3799710</v>
      </c>
      <c r="M74">
        <f t="shared" si="12"/>
        <v>131066</v>
      </c>
      <c r="N74">
        <f t="shared" si="13"/>
        <v>3799710</v>
      </c>
    </row>
    <row r="75" spans="1:14" x14ac:dyDescent="0.25">
      <c r="A75" t="s">
        <v>26</v>
      </c>
      <c r="B75" s="1">
        <v>43497</v>
      </c>
      <c r="C75">
        <v>4932764</v>
      </c>
      <c r="D75">
        <v>222644</v>
      </c>
      <c r="E75" s="1">
        <v>43497</v>
      </c>
      <c r="F75">
        <v>4932764</v>
      </c>
      <c r="G75">
        <v>222644</v>
      </c>
      <c r="H75" t="str">
        <f t="shared" si="7"/>
        <v>Michigan43497</v>
      </c>
      <c r="I75">
        <f t="shared" si="8"/>
        <v>2</v>
      </c>
      <c r="J75">
        <f t="shared" si="9"/>
        <v>2019</v>
      </c>
      <c r="K75">
        <f t="shared" si="10"/>
        <v>4.5135749450004092E-2</v>
      </c>
      <c r="L75">
        <f t="shared" si="11"/>
        <v>4932764</v>
      </c>
      <c r="M75">
        <f t="shared" si="12"/>
        <v>222644</v>
      </c>
      <c r="N75">
        <f t="shared" si="13"/>
        <v>4932764</v>
      </c>
    </row>
    <row r="76" spans="1:14" x14ac:dyDescent="0.25">
      <c r="A76" t="s">
        <v>27</v>
      </c>
      <c r="B76" s="1">
        <v>43497</v>
      </c>
      <c r="C76">
        <v>3086374</v>
      </c>
      <c r="D76">
        <v>120118</v>
      </c>
      <c r="E76" s="1">
        <v>43497</v>
      </c>
      <c r="F76">
        <v>3086374</v>
      </c>
      <c r="G76">
        <v>120118</v>
      </c>
      <c r="H76" t="str">
        <f t="shared" si="7"/>
        <v>Minnesota43497</v>
      </c>
      <c r="I76">
        <f t="shared" si="8"/>
        <v>2</v>
      </c>
      <c r="J76">
        <f t="shared" si="9"/>
        <v>2019</v>
      </c>
      <c r="K76">
        <f t="shared" si="10"/>
        <v>3.8918808932423617E-2</v>
      </c>
      <c r="L76">
        <f t="shared" si="11"/>
        <v>3086374</v>
      </c>
      <c r="M76">
        <f t="shared" si="12"/>
        <v>120118</v>
      </c>
      <c r="N76">
        <f t="shared" si="13"/>
        <v>3086374</v>
      </c>
    </row>
    <row r="77" spans="1:14" x14ac:dyDescent="0.25">
      <c r="A77" t="s">
        <v>28</v>
      </c>
      <c r="B77" s="1">
        <v>43497</v>
      </c>
      <c r="C77">
        <v>1267685</v>
      </c>
      <c r="D77">
        <v>65518</v>
      </c>
      <c r="E77" s="1">
        <v>43497</v>
      </c>
      <c r="F77">
        <v>1267685</v>
      </c>
      <c r="G77">
        <v>65518</v>
      </c>
      <c r="H77" t="str">
        <f t="shared" si="7"/>
        <v>Mississippi43497</v>
      </c>
      <c r="I77">
        <f t="shared" si="8"/>
        <v>2</v>
      </c>
      <c r="J77">
        <f t="shared" si="9"/>
        <v>2019</v>
      </c>
      <c r="K77">
        <f t="shared" si="10"/>
        <v>5.1683186280503439E-2</v>
      </c>
      <c r="L77">
        <f t="shared" si="11"/>
        <v>1267685</v>
      </c>
      <c r="M77">
        <f t="shared" si="12"/>
        <v>65518</v>
      </c>
      <c r="N77">
        <f t="shared" si="13"/>
        <v>1267685</v>
      </c>
    </row>
    <row r="78" spans="1:14" x14ac:dyDescent="0.25">
      <c r="A78" t="s">
        <v>29</v>
      </c>
      <c r="B78" s="1">
        <v>43497</v>
      </c>
      <c r="C78">
        <v>3064263</v>
      </c>
      <c r="D78">
        <v>114401</v>
      </c>
      <c r="E78" s="1">
        <v>43497</v>
      </c>
      <c r="F78">
        <v>3064263</v>
      </c>
      <c r="G78">
        <v>114401</v>
      </c>
      <c r="H78" t="str">
        <f t="shared" si="7"/>
        <v>Missouri43497</v>
      </c>
      <c r="I78">
        <f t="shared" si="8"/>
        <v>2</v>
      </c>
      <c r="J78">
        <f t="shared" si="9"/>
        <v>2019</v>
      </c>
      <c r="K78">
        <f t="shared" si="10"/>
        <v>3.7333936414726807E-2</v>
      </c>
      <c r="L78">
        <f t="shared" si="11"/>
        <v>3064263</v>
      </c>
      <c r="M78">
        <f t="shared" si="12"/>
        <v>114401</v>
      </c>
      <c r="N78">
        <f t="shared" si="13"/>
        <v>3064263</v>
      </c>
    </row>
    <row r="79" spans="1:14" x14ac:dyDescent="0.25">
      <c r="A79" t="s">
        <v>30</v>
      </c>
      <c r="B79" s="1">
        <v>43497</v>
      </c>
      <c r="C79">
        <v>526862</v>
      </c>
      <c r="D79">
        <v>22234</v>
      </c>
      <c r="E79" s="1">
        <v>43497</v>
      </c>
      <c r="F79">
        <v>526862</v>
      </c>
      <c r="G79">
        <v>22234</v>
      </c>
      <c r="H79" t="str">
        <f t="shared" si="7"/>
        <v>Montana43497</v>
      </c>
      <c r="I79">
        <f t="shared" si="8"/>
        <v>2</v>
      </c>
      <c r="J79">
        <f t="shared" si="9"/>
        <v>2019</v>
      </c>
      <c r="K79">
        <f t="shared" si="10"/>
        <v>4.2200804005602985E-2</v>
      </c>
      <c r="L79">
        <f t="shared" si="11"/>
        <v>526862</v>
      </c>
      <c r="M79">
        <f t="shared" si="12"/>
        <v>22234</v>
      </c>
      <c r="N79">
        <f t="shared" si="13"/>
        <v>526862</v>
      </c>
    </row>
    <row r="80" spans="1:14" x14ac:dyDescent="0.25">
      <c r="A80" t="s">
        <v>31</v>
      </c>
      <c r="B80" s="1">
        <v>43497</v>
      </c>
      <c r="C80">
        <v>1025913</v>
      </c>
      <c r="D80">
        <v>34201</v>
      </c>
      <c r="E80" s="1">
        <v>43497</v>
      </c>
      <c r="F80">
        <v>1025913</v>
      </c>
      <c r="G80">
        <v>34201</v>
      </c>
      <c r="H80" t="str">
        <f t="shared" si="7"/>
        <v>Nebraska43497</v>
      </c>
      <c r="I80">
        <f t="shared" si="8"/>
        <v>2</v>
      </c>
      <c r="J80">
        <f t="shared" si="9"/>
        <v>2019</v>
      </c>
      <c r="K80">
        <f t="shared" si="10"/>
        <v>3.3337134825272709E-2</v>
      </c>
      <c r="L80">
        <f t="shared" si="11"/>
        <v>1025913</v>
      </c>
      <c r="M80">
        <f t="shared" si="12"/>
        <v>34201</v>
      </c>
      <c r="N80">
        <f t="shared" si="13"/>
        <v>1025913</v>
      </c>
    </row>
    <row r="81" spans="1:14" x14ac:dyDescent="0.25">
      <c r="A81" t="s">
        <v>32</v>
      </c>
      <c r="B81" s="1">
        <v>43497</v>
      </c>
      <c r="C81">
        <v>1532073</v>
      </c>
      <c r="D81">
        <v>64458</v>
      </c>
      <c r="E81" s="1">
        <v>43497</v>
      </c>
      <c r="F81">
        <v>1532073</v>
      </c>
      <c r="G81">
        <v>64458</v>
      </c>
      <c r="H81" t="str">
        <f t="shared" si="7"/>
        <v>Nevada43497</v>
      </c>
      <c r="I81">
        <f t="shared" si="8"/>
        <v>2</v>
      </c>
      <c r="J81">
        <f t="shared" si="9"/>
        <v>2019</v>
      </c>
      <c r="K81">
        <f t="shared" si="10"/>
        <v>4.2072407776914025E-2</v>
      </c>
      <c r="L81">
        <f t="shared" si="11"/>
        <v>1532073</v>
      </c>
      <c r="M81">
        <f t="shared" si="12"/>
        <v>64458</v>
      </c>
      <c r="N81">
        <f t="shared" si="13"/>
        <v>1532073</v>
      </c>
    </row>
    <row r="82" spans="1:14" x14ac:dyDescent="0.25">
      <c r="A82" t="s">
        <v>33</v>
      </c>
      <c r="B82" s="1">
        <v>43497</v>
      </c>
      <c r="C82">
        <v>768121</v>
      </c>
      <c r="D82">
        <v>23351</v>
      </c>
      <c r="E82" s="1">
        <v>43497</v>
      </c>
      <c r="F82">
        <v>768121</v>
      </c>
      <c r="G82">
        <v>23351</v>
      </c>
      <c r="H82" t="str">
        <f t="shared" si="7"/>
        <v>New Hampshire43497</v>
      </c>
      <c r="I82">
        <f t="shared" si="8"/>
        <v>2</v>
      </c>
      <c r="J82">
        <f t="shared" si="9"/>
        <v>2019</v>
      </c>
      <c r="K82">
        <f t="shared" si="10"/>
        <v>3.0400158308391517E-2</v>
      </c>
      <c r="L82">
        <f t="shared" si="11"/>
        <v>768121</v>
      </c>
      <c r="M82">
        <f t="shared" si="12"/>
        <v>23351</v>
      </c>
      <c r="N82">
        <f t="shared" si="13"/>
        <v>768121</v>
      </c>
    </row>
    <row r="83" spans="1:14" x14ac:dyDescent="0.25">
      <c r="A83" t="s">
        <v>34</v>
      </c>
      <c r="B83" s="1">
        <v>43497</v>
      </c>
      <c r="C83">
        <v>4458702</v>
      </c>
      <c r="D83">
        <v>183781</v>
      </c>
      <c r="E83" s="1">
        <v>43497</v>
      </c>
      <c r="F83">
        <v>4458702</v>
      </c>
      <c r="G83">
        <v>183781</v>
      </c>
      <c r="H83" t="str">
        <f t="shared" si="7"/>
        <v>New Jersey43497</v>
      </c>
      <c r="I83">
        <f t="shared" si="8"/>
        <v>2</v>
      </c>
      <c r="J83">
        <f t="shared" si="9"/>
        <v>2019</v>
      </c>
      <c r="K83">
        <f t="shared" si="10"/>
        <v>4.1218498118959286E-2</v>
      </c>
      <c r="L83">
        <f t="shared" si="11"/>
        <v>4458702</v>
      </c>
      <c r="M83">
        <f t="shared" si="12"/>
        <v>183781</v>
      </c>
      <c r="N83">
        <f t="shared" si="13"/>
        <v>4458702</v>
      </c>
    </row>
    <row r="84" spans="1:14" x14ac:dyDescent="0.25">
      <c r="A84" t="s">
        <v>35</v>
      </c>
      <c r="B84" s="1">
        <v>43497</v>
      </c>
      <c r="C84">
        <v>949111</v>
      </c>
      <c r="D84">
        <v>48330</v>
      </c>
      <c r="E84" s="1">
        <v>43497</v>
      </c>
      <c r="F84">
        <v>949111</v>
      </c>
      <c r="G84">
        <v>48330</v>
      </c>
      <c r="H84" t="str">
        <f t="shared" si="7"/>
        <v>New Mexico43497</v>
      </c>
      <c r="I84">
        <f t="shared" si="8"/>
        <v>2</v>
      </c>
      <c r="J84">
        <f t="shared" si="9"/>
        <v>2019</v>
      </c>
      <c r="K84">
        <f t="shared" si="10"/>
        <v>5.0921335860610616E-2</v>
      </c>
      <c r="L84">
        <f t="shared" si="11"/>
        <v>949111</v>
      </c>
      <c r="M84">
        <f t="shared" si="12"/>
        <v>48330</v>
      </c>
      <c r="N84">
        <f t="shared" si="13"/>
        <v>949111</v>
      </c>
    </row>
    <row r="85" spans="1:14" x14ac:dyDescent="0.25">
      <c r="A85" t="s">
        <v>36</v>
      </c>
      <c r="B85" s="1">
        <v>43497</v>
      </c>
      <c r="C85">
        <v>9542016</v>
      </c>
      <c r="D85">
        <v>433666</v>
      </c>
      <c r="E85" s="1">
        <v>43497</v>
      </c>
      <c r="F85">
        <v>9542016</v>
      </c>
      <c r="G85">
        <v>433666</v>
      </c>
      <c r="H85" t="str">
        <f t="shared" si="7"/>
        <v>New York43497</v>
      </c>
      <c r="I85">
        <f t="shared" si="8"/>
        <v>2</v>
      </c>
      <c r="J85">
        <f t="shared" si="9"/>
        <v>2019</v>
      </c>
      <c r="K85">
        <f t="shared" si="10"/>
        <v>4.5448047875836721E-2</v>
      </c>
      <c r="L85">
        <f t="shared" si="11"/>
        <v>9542016</v>
      </c>
      <c r="M85">
        <f t="shared" si="12"/>
        <v>433666</v>
      </c>
      <c r="N85">
        <f t="shared" si="13"/>
        <v>9542016</v>
      </c>
    </row>
    <row r="86" spans="1:14" x14ac:dyDescent="0.25">
      <c r="A86" t="s">
        <v>37</v>
      </c>
      <c r="B86" s="1">
        <v>43497</v>
      </c>
      <c r="C86">
        <v>5059666</v>
      </c>
      <c r="D86">
        <v>211746</v>
      </c>
      <c r="E86" s="1">
        <v>43497</v>
      </c>
      <c r="F86">
        <v>5059666</v>
      </c>
      <c r="G86">
        <v>211746</v>
      </c>
      <c r="H86" t="str">
        <f t="shared" si="7"/>
        <v>North Carolina43497</v>
      </c>
      <c r="I86">
        <f t="shared" si="8"/>
        <v>2</v>
      </c>
      <c r="J86">
        <f t="shared" si="9"/>
        <v>2019</v>
      </c>
      <c r="K86">
        <f t="shared" si="10"/>
        <v>4.1849797990618352E-2</v>
      </c>
      <c r="L86">
        <f t="shared" si="11"/>
        <v>5059666</v>
      </c>
      <c r="M86">
        <f t="shared" si="12"/>
        <v>211746</v>
      </c>
      <c r="N86">
        <f t="shared" si="13"/>
        <v>5059666</v>
      </c>
    </row>
    <row r="87" spans="1:14" x14ac:dyDescent="0.25">
      <c r="A87" t="s">
        <v>38</v>
      </c>
      <c r="B87" s="1">
        <v>43497</v>
      </c>
      <c r="C87">
        <v>399102</v>
      </c>
      <c r="D87">
        <v>12206</v>
      </c>
      <c r="E87" s="1">
        <v>43497</v>
      </c>
      <c r="F87">
        <v>399102</v>
      </c>
      <c r="G87">
        <v>12206</v>
      </c>
      <c r="H87" t="str">
        <f t="shared" si="7"/>
        <v>North Dakota43497</v>
      </c>
      <c r="I87">
        <f t="shared" si="8"/>
        <v>2</v>
      </c>
      <c r="J87">
        <f t="shared" si="9"/>
        <v>2019</v>
      </c>
      <c r="K87">
        <f t="shared" si="10"/>
        <v>3.0583660317412591E-2</v>
      </c>
      <c r="L87">
        <f t="shared" si="11"/>
        <v>399102</v>
      </c>
      <c r="M87">
        <f t="shared" si="12"/>
        <v>12206</v>
      </c>
      <c r="N87">
        <f t="shared" si="13"/>
        <v>399102</v>
      </c>
    </row>
    <row r="88" spans="1:14" x14ac:dyDescent="0.25">
      <c r="A88" t="s">
        <v>39</v>
      </c>
      <c r="B88" s="1">
        <v>43497</v>
      </c>
      <c r="C88">
        <v>5769567</v>
      </c>
      <c r="D88">
        <v>262543</v>
      </c>
      <c r="E88" s="1">
        <v>43497</v>
      </c>
      <c r="F88">
        <v>5769567</v>
      </c>
      <c r="G88">
        <v>262543</v>
      </c>
      <c r="H88" t="str">
        <f t="shared" si="7"/>
        <v>Ohio43497</v>
      </c>
      <c r="I88">
        <f t="shared" si="8"/>
        <v>2</v>
      </c>
      <c r="J88">
        <f t="shared" si="9"/>
        <v>2019</v>
      </c>
      <c r="K88">
        <f t="shared" si="10"/>
        <v>4.5504801313512783E-2</v>
      </c>
      <c r="L88">
        <f t="shared" si="11"/>
        <v>5769567</v>
      </c>
      <c r="M88">
        <f t="shared" si="12"/>
        <v>262543</v>
      </c>
      <c r="N88">
        <f t="shared" si="13"/>
        <v>5769567</v>
      </c>
    </row>
    <row r="89" spans="1:14" x14ac:dyDescent="0.25">
      <c r="A89" t="s">
        <v>40</v>
      </c>
      <c r="B89" s="1">
        <v>43497</v>
      </c>
      <c r="C89">
        <v>1834246</v>
      </c>
      <c r="D89">
        <v>63821</v>
      </c>
      <c r="E89" s="1">
        <v>43497</v>
      </c>
      <c r="F89">
        <v>1834246</v>
      </c>
      <c r="G89">
        <v>63821</v>
      </c>
      <c r="H89" t="str">
        <f t="shared" si="7"/>
        <v>Oklahoma43497</v>
      </c>
      <c r="I89">
        <f t="shared" si="8"/>
        <v>2</v>
      </c>
      <c r="J89">
        <f t="shared" si="9"/>
        <v>2019</v>
      </c>
      <c r="K89">
        <f t="shared" si="10"/>
        <v>3.4794133393230786E-2</v>
      </c>
      <c r="L89">
        <f t="shared" si="11"/>
        <v>1834246</v>
      </c>
      <c r="M89">
        <f t="shared" si="12"/>
        <v>63821</v>
      </c>
      <c r="N89">
        <f t="shared" si="13"/>
        <v>1834246</v>
      </c>
    </row>
    <row r="90" spans="1:14" x14ac:dyDescent="0.25">
      <c r="A90" t="s">
        <v>41</v>
      </c>
      <c r="B90" s="1">
        <v>43497</v>
      </c>
      <c r="C90">
        <v>2098128</v>
      </c>
      <c r="D90">
        <v>95571</v>
      </c>
      <c r="E90" s="1">
        <v>43497</v>
      </c>
      <c r="F90">
        <v>2098128</v>
      </c>
      <c r="G90">
        <v>95571</v>
      </c>
      <c r="H90" t="str">
        <f t="shared" si="7"/>
        <v>Oregon43497</v>
      </c>
      <c r="I90">
        <f t="shared" si="8"/>
        <v>2</v>
      </c>
      <c r="J90">
        <f t="shared" si="9"/>
        <v>2019</v>
      </c>
      <c r="K90">
        <f t="shared" si="10"/>
        <v>4.5550605110841663E-2</v>
      </c>
      <c r="L90">
        <f t="shared" si="11"/>
        <v>2098128</v>
      </c>
      <c r="M90">
        <f t="shared" si="12"/>
        <v>95571</v>
      </c>
      <c r="N90">
        <f t="shared" si="13"/>
        <v>2098128</v>
      </c>
    </row>
    <row r="91" spans="1:14" x14ac:dyDescent="0.25">
      <c r="A91" t="s">
        <v>42</v>
      </c>
      <c r="B91" s="1">
        <v>43497</v>
      </c>
      <c r="C91">
        <v>6442370</v>
      </c>
      <c r="D91">
        <v>287000</v>
      </c>
      <c r="E91" s="1">
        <v>43497</v>
      </c>
      <c r="F91">
        <v>6442370</v>
      </c>
      <c r="G91">
        <v>287000</v>
      </c>
      <c r="H91" t="str">
        <f t="shared" si="7"/>
        <v>Pennsylvania43497</v>
      </c>
      <c r="I91">
        <f t="shared" si="8"/>
        <v>2</v>
      </c>
      <c r="J91">
        <f t="shared" si="9"/>
        <v>2019</v>
      </c>
      <c r="K91">
        <f t="shared" si="10"/>
        <v>4.454882287108626E-2</v>
      </c>
      <c r="L91">
        <f t="shared" si="11"/>
        <v>6442370</v>
      </c>
      <c r="M91">
        <f t="shared" si="12"/>
        <v>287000</v>
      </c>
      <c r="N91">
        <f t="shared" si="13"/>
        <v>6442370</v>
      </c>
    </row>
    <row r="92" spans="1:14" x14ac:dyDescent="0.25">
      <c r="A92" t="s">
        <v>43</v>
      </c>
      <c r="B92" s="1">
        <v>43497</v>
      </c>
      <c r="C92">
        <v>552145</v>
      </c>
      <c r="D92">
        <v>23490</v>
      </c>
      <c r="E92" s="1">
        <v>43497</v>
      </c>
      <c r="F92">
        <v>552145</v>
      </c>
      <c r="G92">
        <v>23490</v>
      </c>
      <c r="H92" t="str">
        <f t="shared" si="7"/>
        <v>Rhode Island43497</v>
      </c>
      <c r="I92">
        <f t="shared" si="8"/>
        <v>2</v>
      </c>
      <c r="J92">
        <f t="shared" si="9"/>
        <v>2019</v>
      </c>
      <c r="K92">
        <f t="shared" si="10"/>
        <v>4.2543172536199728E-2</v>
      </c>
      <c r="L92">
        <f t="shared" si="11"/>
        <v>552145</v>
      </c>
      <c r="M92">
        <f t="shared" si="12"/>
        <v>23490</v>
      </c>
      <c r="N92">
        <f t="shared" si="13"/>
        <v>552145</v>
      </c>
    </row>
    <row r="93" spans="1:14" x14ac:dyDescent="0.25">
      <c r="A93" t="s">
        <v>44</v>
      </c>
      <c r="B93" s="1">
        <v>43497</v>
      </c>
      <c r="C93">
        <v>2361320</v>
      </c>
      <c r="D93">
        <v>83113</v>
      </c>
      <c r="E93" s="1">
        <v>43497</v>
      </c>
      <c r="F93">
        <v>2361320</v>
      </c>
      <c r="G93">
        <v>83113</v>
      </c>
      <c r="H93" t="str">
        <f t="shared" si="7"/>
        <v>South Carolina43497</v>
      </c>
      <c r="I93">
        <f t="shared" si="8"/>
        <v>2</v>
      </c>
      <c r="J93">
        <f t="shared" si="9"/>
        <v>2019</v>
      </c>
      <c r="K93">
        <f t="shared" si="10"/>
        <v>3.5197686040011521E-2</v>
      </c>
      <c r="L93">
        <f t="shared" si="11"/>
        <v>2361320</v>
      </c>
      <c r="M93">
        <f t="shared" si="12"/>
        <v>83113</v>
      </c>
      <c r="N93">
        <f t="shared" si="13"/>
        <v>2361320</v>
      </c>
    </row>
    <row r="94" spans="1:14" x14ac:dyDescent="0.25">
      <c r="A94" t="s">
        <v>45</v>
      </c>
      <c r="B94" s="1">
        <v>43497</v>
      </c>
      <c r="C94">
        <v>458034</v>
      </c>
      <c r="D94">
        <v>16673</v>
      </c>
      <c r="E94" s="1">
        <v>43497</v>
      </c>
      <c r="F94">
        <v>458034</v>
      </c>
      <c r="G94">
        <v>16673</v>
      </c>
      <c r="H94" t="str">
        <f t="shared" si="7"/>
        <v>South Dakota43497</v>
      </c>
      <c r="I94">
        <f t="shared" si="8"/>
        <v>2</v>
      </c>
      <c r="J94">
        <f t="shared" si="9"/>
        <v>2019</v>
      </c>
      <c r="K94">
        <f t="shared" si="10"/>
        <v>3.6401227856447338E-2</v>
      </c>
      <c r="L94">
        <f t="shared" si="11"/>
        <v>458034</v>
      </c>
      <c r="M94">
        <f t="shared" si="12"/>
        <v>16673</v>
      </c>
      <c r="N94">
        <f t="shared" si="13"/>
        <v>458034</v>
      </c>
    </row>
    <row r="95" spans="1:14" x14ac:dyDescent="0.25">
      <c r="A95" t="s">
        <v>46</v>
      </c>
      <c r="B95" s="1">
        <v>43497</v>
      </c>
      <c r="C95">
        <v>3316279</v>
      </c>
      <c r="D95">
        <v>113360</v>
      </c>
      <c r="E95" s="1">
        <v>43497</v>
      </c>
      <c r="F95">
        <v>3316279</v>
      </c>
      <c r="G95">
        <v>113360</v>
      </c>
      <c r="H95" t="str">
        <f t="shared" si="7"/>
        <v>Tennessee43497</v>
      </c>
      <c r="I95">
        <f t="shared" si="8"/>
        <v>2</v>
      </c>
      <c r="J95">
        <f t="shared" si="9"/>
        <v>2019</v>
      </c>
      <c r="K95">
        <f t="shared" si="10"/>
        <v>3.418288991969614E-2</v>
      </c>
      <c r="L95">
        <f t="shared" si="11"/>
        <v>3316279</v>
      </c>
      <c r="M95">
        <f t="shared" si="12"/>
        <v>113360</v>
      </c>
      <c r="N95">
        <f t="shared" si="13"/>
        <v>3316279</v>
      </c>
    </row>
    <row r="96" spans="1:14" x14ac:dyDescent="0.25">
      <c r="A96" t="s">
        <v>47</v>
      </c>
      <c r="B96" s="1">
        <v>43497</v>
      </c>
      <c r="C96">
        <v>14001465</v>
      </c>
      <c r="D96">
        <v>515242</v>
      </c>
      <c r="E96" s="1">
        <v>43497</v>
      </c>
      <c r="F96">
        <v>14001465</v>
      </c>
      <c r="G96">
        <v>515242</v>
      </c>
      <c r="H96" t="str">
        <f t="shared" si="7"/>
        <v>Texas43497</v>
      </c>
      <c r="I96">
        <f t="shared" si="8"/>
        <v>2</v>
      </c>
      <c r="J96">
        <f t="shared" si="9"/>
        <v>2019</v>
      </c>
      <c r="K96">
        <f t="shared" si="10"/>
        <v>3.6799149231883946E-2</v>
      </c>
      <c r="L96">
        <f t="shared" si="11"/>
        <v>14001465</v>
      </c>
      <c r="M96">
        <f t="shared" si="12"/>
        <v>515242</v>
      </c>
      <c r="N96">
        <f t="shared" si="13"/>
        <v>14001465</v>
      </c>
    </row>
    <row r="97" spans="1:14" x14ac:dyDescent="0.25">
      <c r="A97" t="s">
        <v>48</v>
      </c>
      <c r="B97" s="1">
        <v>43497</v>
      </c>
      <c r="C97">
        <v>1587922</v>
      </c>
      <c r="D97">
        <v>49673</v>
      </c>
      <c r="E97" s="1">
        <v>43497</v>
      </c>
      <c r="F97">
        <v>1587922</v>
      </c>
      <c r="G97">
        <v>49673</v>
      </c>
      <c r="H97" t="str">
        <f t="shared" si="7"/>
        <v>Utah43497</v>
      </c>
      <c r="I97">
        <f t="shared" si="8"/>
        <v>2</v>
      </c>
      <c r="J97">
        <f t="shared" si="9"/>
        <v>2019</v>
      </c>
      <c r="K97">
        <f t="shared" si="10"/>
        <v>3.1281763210031725E-2</v>
      </c>
      <c r="L97">
        <f t="shared" si="11"/>
        <v>1587922</v>
      </c>
      <c r="M97">
        <f t="shared" si="12"/>
        <v>49673</v>
      </c>
      <c r="N97">
        <f t="shared" si="13"/>
        <v>1587922</v>
      </c>
    </row>
    <row r="98" spans="1:14" x14ac:dyDescent="0.25">
      <c r="A98" t="s">
        <v>49</v>
      </c>
      <c r="B98" s="1">
        <v>43497</v>
      </c>
      <c r="C98">
        <v>343442</v>
      </c>
      <c r="D98">
        <v>9359</v>
      </c>
      <c r="E98" s="1">
        <v>43497</v>
      </c>
      <c r="F98">
        <v>343442</v>
      </c>
      <c r="G98">
        <v>9359</v>
      </c>
      <c r="H98" t="str">
        <f t="shared" si="7"/>
        <v>Vermont43497</v>
      </c>
      <c r="I98">
        <f t="shared" si="8"/>
        <v>2</v>
      </c>
      <c r="J98">
        <f t="shared" si="9"/>
        <v>2019</v>
      </c>
      <c r="K98">
        <f t="shared" si="10"/>
        <v>2.7250598354307279E-2</v>
      </c>
      <c r="L98">
        <f t="shared" si="11"/>
        <v>343442</v>
      </c>
      <c r="M98">
        <f t="shared" si="12"/>
        <v>9359</v>
      </c>
      <c r="N98">
        <f t="shared" si="13"/>
        <v>343442</v>
      </c>
    </row>
    <row r="99" spans="1:14" x14ac:dyDescent="0.25">
      <c r="A99" t="s">
        <v>50</v>
      </c>
      <c r="B99" s="1">
        <v>43497</v>
      </c>
      <c r="C99">
        <v>4379746</v>
      </c>
      <c r="D99">
        <v>137614</v>
      </c>
      <c r="E99" s="1">
        <v>43497</v>
      </c>
      <c r="F99">
        <v>4379746</v>
      </c>
      <c r="G99">
        <v>137614</v>
      </c>
      <c r="H99" t="str">
        <f t="shared" si="7"/>
        <v>Virginia43497</v>
      </c>
      <c r="I99">
        <f t="shared" si="8"/>
        <v>2</v>
      </c>
      <c r="J99">
        <f t="shared" si="9"/>
        <v>2019</v>
      </c>
      <c r="K99">
        <f t="shared" si="10"/>
        <v>3.1420543565768427E-2</v>
      </c>
      <c r="L99">
        <f t="shared" si="11"/>
        <v>4379746</v>
      </c>
      <c r="M99">
        <f t="shared" si="12"/>
        <v>137614</v>
      </c>
      <c r="N99">
        <f t="shared" si="13"/>
        <v>4379746</v>
      </c>
    </row>
    <row r="100" spans="1:14" x14ac:dyDescent="0.25">
      <c r="A100" t="s">
        <v>51</v>
      </c>
      <c r="B100" s="1">
        <v>43497</v>
      </c>
      <c r="C100">
        <v>3880267</v>
      </c>
      <c r="D100">
        <v>198314</v>
      </c>
      <c r="E100" s="1">
        <v>43497</v>
      </c>
      <c r="F100">
        <v>3880267</v>
      </c>
      <c r="G100">
        <v>198314</v>
      </c>
      <c r="H100" t="str">
        <f t="shared" si="7"/>
        <v>Washington43497</v>
      </c>
      <c r="I100">
        <f t="shared" si="8"/>
        <v>2</v>
      </c>
      <c r="J100">
        <f t="shared" si="9"/>
        <v>2019</v>
      </c>
      <c r="K100">
        <f t="shared" si="10"/>
        <v>5.1108338678755867E-2</v>
      </c>
      <c r="L100">
        <f t="shared" si="11"/>
        <v>3880267</v>
      </c>
      <c r="M100">
        <f t="shared" si="12"/>
        <v>198314</v>
      </c>
      <c r="N100">
        <f t="shared" si="13"/>
        <v>3880267</v>
      </c>
    </row>
    <row r="101" spans="1:14" x14ac:dyDescent="0.25">
      <c r="A101" t="s">
        <v>52</v>
      </c>
      <c r="B101" s="1">
        <v>43497</v>
      </c>
      <c r="C101">
        <v>789220</v>
      </c>
      <c r="D101">
        <v>46841</v>
      </c>
      <c r="E101" s="1">
        <v>43497</v>
      </c>
      <c r="F101">
        <v>789220</v>
      </c>
      <c r="G101">
        <v>46841</v>
      </c>
      <c r="H101" t="str">
        <f t="shared" si="7"/>
        <v>West Virginia43497</v>
      </c>
      <c r="I101">
        <f t="shared" si="8"/>
        <v>2</v>
      </c>
      <c r="J101">
        <f t="shared" si="9"/>
        <v>2019</v>
      </c>
      <c r="K101">
        <f t="shared" si="10"/>
        <v>5.9351004789539037E-2</v>
      </c>
      <c r="L101">
        <f t="shared" si="11"/>
        <v>789220</v>
      </c>
      <c r="M101">
        <f t="shared" si="12"/>
        <v>46841</v>
      </c>
      <c r="N101">
        <f t="shared" si="13"/>
        <v>789220</v>
      </c>
    </row>
    <row r="102" spans="1:14" x14ac:dyDescent="0.25">
      <c r="A102" t="s">
        <v>53</v>
      </c>
      <c r="B102" s="1">
        <v>43497</v>
      </c>
      <c r="C102">
        <v>3101942</v>
      </c>
      <c r="D102">
        <v>118589</v>
      </c>
      <c r="E102" s="1">
        <v>43497</v>
      </c>
      <c r="F102">
        <v>3101942</v>
      </c>
      <c r="G102">
        <v>118589</v>
      </c>
      <c r="H102" t="str">
        <f t="shared" si="7"/>
        <v>Wisconsin43497</v>
      </c>
      <c r="I102">
        <f t="shared" si="8"/>
        <v>2</v>
      </c>
      <c r="J102">
        <f t="shared" si="9"/>
        <v>2019</v>
      </c>
      <c r="K102">
        <f t="shared" si="10"/>
        <v>3.8230566528967981E-2</v>
      </c>
      <c r="L102">
        <f t="shared" si="11"/>
        <v>3101942</v>
      </c>
      <c r="M102">
        <f t="shared" si="12"/>
        <v>118589</v>
      </c>
      <c r="N102">
        <f t="shared" si="13"/>
        <v>3101942</v>
      </c>
    </row>
    <row r="103" spans="1:14" x14ac:dyDescent="0.25">
      <c r="A103" t="s">
        <v>54</v>
      </c>
      <c r="B103" s="1">
        <v>43497</v>
      </c>
      <c r="C103">
        <v>288220</v>
      </c>
      <c r="D103">
        <v>11011</v>
      </c>
      <c r="E103" s="1">
        <v>43497</v>
      </c>
      <c r="F103">
        <v>288220</v>
      </c>
      <c r="G103">
        <v>11011</v>
      </c>
      <c r="H103" t="str">
        <f t="shared" si="7"/>
        <v>Wyoming43497</v>
      </c>
      <c r="I103">
        <f t="shared" si="8"/>
        <v>2</v>
      </c>
      <c r="J103">
        <f t="shared" si="9"/>
        <v>2019</v>
      </c>
      <c r="K103">
        <f t="shared" si="10"/>
        <v>3.8203455693567416E-2</v>
      </c>
      <c r="L103">
        <f t="shared" si="11"/>
        <v>288220</v>
      </c>
      <c r="M103">
        <f t="shared" si="12"/>
        <v>11011</v>
      </c>
      <c r="N103">
        <f t="shared" si="13"/>
        <v>288220</v>
      </c>
    </row>
    <row r="104" spans="1:14" x14ac:dyDescent="0.25">
      <c r="A104" t="s">
        <v>4</v>
      </c>
      <c r="B104" s="1">
        <v>43525</v>
      </c>
      <c r="C104">
        <v>2246183</v>
      </c>
      <c r="D104">
        <v>77314</v>
      </c>
      <c r="E104" s="1">
        <v>43525</v>
      </c>
      <c r="F104">
        <v>2246183</v>
      </c>
      <c r="G104">
        <v>77314</v>
      </c>
      <c r="H104" t="str">
        <f t="shared" si="7"/>
        <v>Alabama43525</v>
      </c>
      <c r="I104">
        <f t="shared" si="8"/>
        <v>3</v>
      </c>
      <c r="J104">
        <f t="shared" si="9"/>
        <v>2019</v>
      </c>
      <c r="K104">
        <f t="shared" si="10"/>
        <v>3.4420169683414041E-2</v>
      </c>
      <c r="L104">
        <f t="shared" si="11"/>
        <v>2246183</v>
      </c>
      <c r="M104">
        <f t="shared" si="12"/>
        <v>77314</v>
      </c>
      <c r="N104">
        <f t="shared" si="13"/>
        <v>2246183</v>
      </c>
    </row>
    <row r="105" spans="1:14" x14ac:dyDescent="0.25">
      <c r="A105" t="s">
        <v>5</v>
      </c>
      <c r="B105" s="1">
        <v>43525</v>
      </c>
      <c r="C105">
        <v>345061</v>
      </c>
      <c r="D105">
        <v>23455</v>
      </c>
      <c r="E105" s="1">
        <v>43525</v>
      </c>
      <c r="F105">
        <v>345061</v>
      </c>
      <c r="G105">
        <v>23455</v>
      </c>
      <c r="H105" t="str">
        <f t="shared" si="7"/>
        <v>Alaska43525</v>
      </c>
      <c r="I105">
        <f t="shared" si="8"/>
        <v>3</v>
      </c>
      <c r="J105">
        <f t="shared" si="9"/>
        <v>2019</v>
      </c>
      <c r="K105">
        <f t="shared" si="10"/>
        <v>6.7973488745468186E-2</v>
      </c>
      <c r="L105">
        <f t="shared" si="11"/>
        <v>345061</v>
      </c>
      <c r="M105">
        <f t="shared" si="12"/>
        <v>23455</v>
      </c>
      <c r="N105">
        <f t="shared" si="13"/>
        <v>345061</v>
      </c>
    </row>
    <row r="106" spans="1:14" x14ac:dyDescent="0.25">
      <c r="A106" t="s">
        <v>6</v>
      </c>
      <c r="B106" s="1">
        <v>43525</v>
      </c>
      <c r="C106">
        <v>3521017</v>
      </c>
      <c r="D106">
        <v>165883</v>
      </c>
      <c r="E106" s="1">
        <v>43525</v>
      </c>
      <c r="F106">
        <v>3521017</v>
      </c>
      <c r="G106">
        <v>165883</v>
      </c>
      <c r="H106" t="str">
        <f t="shared" si="7"/>
        <v>Arizona43525</v>
      </c>
      <c r="I106">
        <f t="shared" si="8"/>
        <v>3</v>
      </c>
      <c r="J106">
        <f t="shared" si="9"/>
        <v>2019</v>
      </c>
      <c r="K106">
        <f t="shared" si="10"/>
        <v>4.7112240582763448E-2</v>
      </c>
      <c r="L106">
        <f t="shared" si="11"/>
        <v>3521017</v>
      </c>
      <c r="M106">
        <f t="shared" si="12"/>
        <v>165883</v>
      </c>
      <c r="N106">
        <f t="shared" si="13"/>
        <v>3521017</v>
      </c>
    </row>
    <row r="107" spans="1:14" x14ac:dyDescent="0.25">
      <c r="A107" t="s">
        <v>7</v>
      </c>
      <c r="B107" s="1">
        <v>43525</v>
      </c>
      <c r="C107">
        <v>1358425</v>
      </c>
      <c r="D107">
        <v>47229</v>
      </c>
      <c r="E107" s="1">
        <v>43525</v>
      </c>
      <c r="F107">
        <v>1358425</v>
      </c>
      <c r="G107">
        <v>47229</v>
      </c>
      <c r="H107" t="str">
        <f t="shared" si="7"/>
        <v>Arkansas43525</v>
      </c>
      <c r="I107">
        <f t="shared" si="8"/>
        <v>3</v>
      </c>
      <c r="J107">
        <f t="shared" si="9"/>
        <v>2019</v>
      </c>
      <c r="K107">
        <f t="shared" si="10"/>
        <v>3.476746967996025E-2</v>
      </c>
      <c r="L107">
        <f t="shared" si="11"/>
        <v>1358425</v>
      </c>
      <c r="M107">
        <f t="shared" si="12"/>
        <v>47229</v>
      </c>
      <c r="N107">
        <f t="shared" si="13"/>
        <v>1358425</v>
      </c>
    </row>
    <row r="108" spans="1:14" x14ac:dyDescent="0.25">
      <c r="A108" t="s">
        <v>8</v>
      </c>
      <c r="B108" s="1">
        <v>43525</v>
      </c>
      <c r="C108">
        <v>19393147</v>
      </c>
      <c r="D108">
        <v>864141</v>
      </c>
      <c r="E108" s="1">
        <v>43525</v>
      </c>
      <c r="F108">
        <v>19393147</v>
      </c>
      <c r="G108">
        <v>864141</v>
      </c>
      <c r="H108" t="str">
        <f t="shared" si="7"/>
        <v>California43525</v>
      </c>
      <c r="I108">
        <f t="shared" si="8"/>
        <v>3</v>
      </c>
      <c r="J108">
        <f t="shared" si="9"/>
        <v>2019</v>
      </c>
      <c r="K108">
        <f t="shared" si="10"/>
        <v>4.4559090899481138E-2</v>
      </c>
      <c r="L108">
        <f t="shared" si="11"/>
        <v>19393147</v>
      </c>
      <c r="M108">
        <f t="shared" si="12"/>
        <v>864141</v>
      </c>
      <c r="N108">
        <f t="shared" si="13"/>
        <v>19393147</v>
      </c>
    </row>
    <row r="109" spans="1:14" x14ac:dyDescent="0.25">
      <c r="A109" t="s">
        <v>9</v>
      </c>
      <c r="B109" s="1">
        <v>43525</v>
      </c>
      <c r="C109">
        <v>3114112</v>
      </c>
      <c r="D109">
        <v>97015</v>
      </c>
      <c r="E109" s="1">
        <v>43525</v>
      </c>
      <c r="F109">
        <v>3114112</v>
      </c>
      <c r="G109">
        <v>97015</v>
      </c>
      <c r="H109" t="str">
        <f t="shared" si="7"/>
        <v>Colorado43525</v>
      </c>
      <c r="I109">
        <f t="shared" si="8"/>
        <v>3</v>
      </c>
      <c r="J109">
        <f t="shared" si="9"/>
        <v>2019</v>
      </c>
      <c r="K109">
        <f t="shared" si="10"/>
        <v>3.1153343232356447E-2</v>
      </c>
      <c r="L109">
        <f t="shared" si="11"/>
        <v>3114112</v>
      </c>
      <c r="M109">
        <f t="shared" si="12"/>
        <v>97015</v>
      </c>
      <c r="N109">
        <f t="shared" si="13"/>
        <v>3114112</v>
      </c>
    </row>
    <row r="110" spans="1:14" x14ac:dyDescent="0.25">
      <c r="A110" t="s">
        <v>10</v>
      </c>
      <c r="B110" s="1">
        <v>43525</v>
      </c>
      <c r="C110">
        <v>1896122</v>
      </c>
      <c r="D110">
        <v>75987</v>
      </c>
      <c r="E110" s="1">
        <v>43525</v>
      </c>
      <c r="F110">
        <v>1896122</v>
      </c>
      <c r="G110">
        <v>75987</v>
      </c>
      <c r="H110" t="str">
        <f t="shared" si="7"/>
        <v>Connecticut43525</v>
      </c>
      <c r="I110">
        <f t="shared" si="8"/>
        <v>3</v>
      </c>
      <c r="J110">
        <f t="shared" si="9"/>
        <v>2019</v>
      </c>
      <c r="K110">
        <f t="shared" si="10"/>
        <v>4.0074952982983164E-2</v>
      </c>
      <c r="L110">
        <f t="shared" si="11"/>
        <v>1896122</v>
      </c>
      <c r="M110">
        <f t="shared" si="12"/>
        <v>75987</v>
      </c>
      <c r="N110">
        <f t="shared" si="13"/>
        <v>1896122</v>
      </c>
    </row>
    <row r="111" spans="1:14" x14ac:dyDescent="0.25">
      <c r="A111" t="s">
        <v>11</v>
      </c>
      <c r="B111" s="1">
        <v>43525</v>
      </c>
      <c r="C111">
        <v>486109</v>
      </c>
      <c r="D111">
        <v>17869</v>
      </c>
      <c r="E111" s="1">
        <v>43525</v>
      </c>
      <c r="F111">
        <v>486109</v>
      </c>
      <c r="G111">
        <v>17869</v>
      </c>
      <c r="H111" t="str">
        <f t="shared" si="7"/>
        <v>Delaware43525</v>
      </c>
      <c r="I111">
        <f t="shared" si="8"/>
        <v>3</v>
      </c>
      <c r="J111">
        <f t="shared" si="9"/>
        <v>2019</v>
      </c>
      <c r="K111">
        <f t="shared" si="10"/>
        <v>3.6759245354436969E-2</v>
      </c>
      <c r="L111">
        <f t="shared" si="11"/>
        <v>486109</v>
      </c>
      <c r="M111">
        <f t="shared" si="12"/>
        <v>17869</v>
      </c>
      <c r="N111">
        <f t="shared" si="13"/>
        <v>486109</v>
      </c>
    </row>
    <row r="112" spans="1:14" x14ac:dyDescent="0.25">
      <c r="A112" t="s">
        <v>12</v>
      </c>
      <c r="B112" s="1">
        <v>43525</v>
      </c>
      <c r="C112">
        <v>409447</v>
      </c>
      <c r="D112">
        <v>22965</v>
      </c>
      <c r="E112" s="1">
        <v>43525</v>
      </c>
      <c r="F112">
        <v>409447</v>
      </c>
      <c r="G112">
        <v>22965</v>
      </c>
      <c r="H112" t="str">
        <f t="shared" si="7"/>
        <v>D.C.43525</v>
      </c>
      <c r="I112">
        <f t="shared" si="8"/>
        <v>3</v>
      </c>
      <c r="J112">
        <f t="shared" si="9"/>
        <v>2019</v>
      </c>
      <c r="K112">
        <f t="shared" si="10"/>
        <v>5.6087845313312831E-2</v>
      </c>
      <c r="L112">
        <f t="shared" si="11"/>
        <v>409447</v>
      </c>
      <c r="M112">
        <f t="shared" si="12"/>
        <v>22965</v>
      </c>
      <c r="N112">
        <f t="shared" si="13"/>
        <v>409447</v>
      </c>
    </row>
    <row r="113" spans="1:14" x14ac:dyDescent="0.25">
      <c r="A113" t="s">
        <v>13</v>
      </c>
      <c r="B113" s="1">
        <v>43525</v>
      </c>
      <c r="C113">
        <v>10264830</v>
      </c>
      <c r="D113">
        <v>330228</v>
      </c>
      <c r="E113" s="1">
        <v>43525</v>
      </c>
      <c r="F113">
        <v>10264830</v>
      </c>
      <c r="G113">
        <v>330228</v>
      </c>
      <c r="H113" t="str">
        <f t="shared" si="7"/>
        <v>Florida43525</v>
      </c>
      <c r="I113">
        <f t="shared" si="8"/>
        <v>3</v>
      </c>
      <c r="J113">
        <f t="shared" si="9"/>
        <v>2019</v>
      </c>
      <c r="K113">
        <f t="shared" si="10"/>
        <v>3.2170820169452392E-2</v>
      </c>
      <c r="L113">
        <f t="shared" si="11"/>
        <v>10264830</v>
      </c>
      <c r="M113">
        <f t="shared" si="12"/>
        <v>330228</v>
      </c>
      <c r="N113">
        <f t="shared" si="13"/>
        <v>10264830</v>
      </c>
    </row>
    <row r="114" spans="1:14" x14ac:dyDescent="0.25">
      <c r="A114" t="s">
        <v>14</v>
      </c>
      <c r="B114" s="1">
        <v>43525</v>
      </c>
      <c r="C114">
        <v>5102935</v>
      </c>
      <c r="D114">
        <v>182864</v>
      </c>
      <c r="E114" s="1">
        <v>43525</v>
      </c>
      <c r="F114">
        <v>5102935</v>
      </c>
      <c r="G114">
        <v>182864</v>
      </c>
      <c r="H114" t="str">
        <f t="shared" si="7"/>
        <v>Georgia43525</v>
      </c>
      <c r="I114">
        <f t="shared" si="8"/>
        <v>3</v>
      </c>
      <c r="J114">
        <f t="shared" si="9"/>
        <v>2019</v>
      </c>
      <c r="K114">
        <f t="shared" si="10"/>
        <v>3.5835063546762795E-2</v>
      </c>
      <c r="L114">
        <f t="shared" si="11"/>
        <v>5102935</v>
      </c>
      <c r="M114">
        <f t="shared" si="12"/>
        <v>182864</v>
      </c>
      <c r="N114">
        <f t="shared" si="13"/>
        <v>5102935</v>
      </c>
    </row>
    <row r="115" spans="1:14" x14ac:dyDescent="0.25">
      <c r="A115" t="s">
        <v>15</v>
      </c>
      <c r="B115" s="1">
        <v>43525</v>
      </c>
      <c r="C115">
        <v>665482</v>
      </c>
      <c r="D115">
        <v>17942</v>
      </c>
      <c r="E115" s="1">
        <v>43525</v>
      </c>
      <c r="F115">
        <v>665482</v>
      </c>
      <c r="G115">
        <v>17942</v>
      </c>
      <c r="H115" t="str">
        <f t="shared" si="7"/>
        <v>Hawaii43525</v>
      </c>
      <c r="I115">
        <f t="shared" si="8"/>
        <v>3</v>
      </c>
      <c r="J115">
        <f t="shared" si="9"/>
        <v>2019</v>
      </c>
      <c r="K115">
        <f t="shared" si="10"/>
        <v>2.696090953624591E-2</v>
      </c>
      <c r="L115">
        <f t="shared" si="11"/>
        <v>665482</v>
      </c>
      <c r="M115">
        <f t="shared" si="12"/>
        <v>17942</v>
      </c>
      <c r="N115">
        <f t="shared" si="13"/>
        <v>665482</v>
      </c>
    </row>
    <row r="116" spans="1:14" x14ac:dyDescent="0.25">
      <c r="A116" t="s">
        <v>16</v>
      </c>
      <c r="B116" s="1">
        <v>43525</v>
      </c>
      <c r="C116">
        <v>870361</v>
      </c>
      <c r="D116">
        <v>30707</v>
      </c>
      <c r="E116" s="1">
        <v>43525</v>
      </c>
      <c r="F116">
        <v>870361</v>
      </c>
      <c r="G116">
        <v>30707</v>
      </c>
      <c r="H116" t="str">
        <f t="shared" si="7"/>
        <v>Idaho43525</v>
      </c>
      <c r="I116">
        <f t="shared" si="8"/>
        <v>3</v>
      </c>
      <c r="J116">
        <f t="shared" si="9"/>
        <v>2019</v>
      </c>
      <c r="K116">
        <f t="shared" si="10"/>
        <v>3.5280762809914504E-2</v>
      </c>
      <c r="L116">
        <f t="shared" si="11"/>
        <v>870361</v>
      </c>
      <c r="M116">
        <f t="shared" si="12"/>
        <v>30707</v>
      </c>
      <c r="N116">
        <f t="shared" si="13"/>
        <v>870361</v>
      </c>
    </row>
    <row r="117" spans="1:14" x14ac:dyDescent="0.25">
      <c r="A117" t="s">
        <v>17</v>
      </c>
      <c r="B117" s="1">
        <v>43525</v>
      </c>
      <c r="C117">
        <v>6458721</v>
      </c>
      <c r="D117">
        <v>286272</v>
      </c>
      <c r="E117" s="1">
        <v>43525</v>
      </c>
      <c r="F117">
        <v>6458721</v>
      </c>
      <c r="G117">
        <v>286272</v>
      </c>
      <c r="H117" t="str">
        <f t="shared" si="7"/>
        <v>Illinois43525</v>
      </c>
      <c r="I117">
        <f t="shared" si="8"/>
        <v>3</v>
      </c>
      <c r="J117">
        <f t="shared" si="9"/>
        <v>2019</v>
      </c>
      <c r="K117">
        <f t="shared" si="10"/>
        <v>4.4323326553353214E-2</v>
      </c>
      <c r="L117">
        <f t="shared" si="11"/>
        <v>6458721</v>
      </c>
      <c r="M117">
        <f t="shared" si="12"/>
        <v>286272</v>
      </c>
      <c r="N117">
        <f t="shared" si="13"/>
        <v>6458721</v>
      </c>
    </row>
    <row r="118" spans="1:14" x14ac:dyDescent="0.25">
      <c r="A118" t="s">
        <v>18</v>
      </c>
      <c r="B118" s="1">
        <v>43525</v>
      </c>
      <c r="C118">
        <v>3391157</v>
      </c>
      <c r="D118">
        <v>126893</v>
      </c>
      <c r="E118" s="1">
        <v>43525</v>
      </c>
      <c r="F118">
        <v>3391157</v>
      </c>
      <c r="G118">
        <v>126893</v>
      </c>
      <c r="H118" t="str">
        <f t="shared" si="7"/>
        <v>Indiana43525</v>
      </c>
      <c r="I118">
        <f t="shared" si="8"/>
        <v>3</v>
      </c>
      <c r="J118">
        <f t="shared" si="9"/>
        <v>2019</v>
      </c>
      <c r="K118">
        <f t="shared" si="10"/>
        <v>3.7418792465226468E-2</v>
      </c>
      <c r="L118">
        <f t="shared" si="11"/>
        <v>3391157</v>
      </c>
      <c r="M118">
        <f t="shared" si="12"/>
        <v>126893</v>
      </c>
      <c r="N118">
        <f t="shared" si="13"/>
        <v>3391157</v>
      </c>
    </row>
    <row r="119" spans="1:14" x14ac:dyDescent="0.25">
      <c r="A119" t="s">
        <v>19</v>
      </c>
      <c r="B119" s="1">
        <v>43525</v>
      </c>
      <c r="C119">
        <v>1723627</v>
      </c>
      <c r="D119">
        <v>55431</v>
      </c>
      <c r="E119" s="1">
        <v>43525</v>
      </c>
      <c r="F119">
        <v>1723627</v>
      </c>
      <c r="G119">
        <v>55431</v>
      </c>
      <c r="H119" t="str">
        <f t="shared" si="7"/>
        <v>Iowa43525</v>
      </c>
      <c r="I119">
        <f t="shared" si="8"/>
        <v>3</v>
      </c>
      <c r="J119">
        <f t="shared" si="9"/>
        <v>2019</v>
      </c>
      <c r="K119">
        <f t="shared" si="10"/>
        <v>3.2159510149237625E-2</v>
      </c>
      <c r="L119">
        <f t="shared" si="11"/>
        <v>1723627</v>
      </c>
      <c r="M119">
        <f t="shared" si="12"/>
        <v>55431</v>
      </c>
      <c r="N119">
        <f t="shared" si="13"/>
        <v>1723627</v>
      </c>
    </row>
    <row r="120" spans="1:14" x14ac:dyDescent="0.25">
      <c r="A120" t="s">
        <v>20</v>
      </c>
      <c r="B120" s="1">
        <v>43525</v>
      </c>
      <c r="C120">
        <v>1476085</v>
      </c>
      <c r="D120">
        <v>49849</v>
      </c>
      <c r="E120" s="1">
        <v>43525</v>
      </c>
      <c r="F120">
        <v>1476085</v>
      </c>
      <c r="G120">
        <v>49849</v>
      </c>
      <c r="H120" t="str">
        <f t="shared" si="7"/>
        <v>Kansas43525</v>
      </c>
      <c r="I120">
        <f t="shared" si="8"/>
        <v>3</v>
      </c>
      <c r="J120">
        <f t="shared" si="9"/>
        <v>2019</v>
      </c>
      <c r="K120">
        <f t="shared" si="10"/>
        <v>3.3771090418234721E-2</v>
      </c>
      <c r="L120">
        <f t="shared" si="11"/>
        <v>1476085</v>
      </c>
      <c r="M120">
        <f t="shared" si="12"/>
        <v>49849</v>
      </c>
      <c r="N120">
        <f t="shared" si="13"/>
        <v>1476085</v>
      </c>
    </row>
    <row r="121" spans="1:14" x14ac:dyDescent="0.25">
      <c r="A121" t="s">
        <v>21</v>
      </c>
      <c r="B121" s="1">
        <v>43525</v>
      </c>
      <c r="C121">
        <v>2072300</v>
      </c>
      <c r="D121">
        <v>97348</v>
      </c>
      <c r="E121" s="1">
        <v>43525</v>
      </c>
      <c r="F121">
        <v>2072300</v>
      </c>
      <c r="G121">
        <v>97348</v>
      </c>
      <c r="H121" t="str">
        <f t="shared" si="7"/>
        <v>Kentucky43525</v>
      </c>
      <c r="I121">
        <f t="shared" si="8"/>
        <v>3</v>
      </c>
      <c r="J121">
        <f t="shared" si="9"/>
        <v>2019</v>
      </c>
      <c r="K121">
        <f t="shared" si="10"/>
        <v>4.6975823963711819E-2</v>
      </c>
      <c r="L121">
        <f t="shared" si="11"/>
        <v>2072300</v>
      </c>
      <c r="M121">
        <f t="shared" si="12"/>
        <v>97348</v>
      </c>
      <c r="N121">
        <f t="shared" si="13"/>
        <v>2072300</v>
      </c>
    </row>
    <row r="122" spans="1:14" x14ac:dyDescent="0.25">
      <c r="A122" t="s">
        <v>22</v>
      </c>
      <c r="B122" s="1">
        <v>43525</v>
      </c>
      <c r="C122">
        <v>2082795</v>
      </c>
      <c r="D122">
        <v>85628</v>
      </c>
      <c r="E122" s="1">
        <v>43525</v>
      </c>
      <c r="F122">
        <v>2082795</v>
      </c>
      <c r="G122">
        <v>85628</v>
      </c>
      <c r="H122" t="str">
        <f t="shared" si="7"/>
        <v>Louisiana43525</v>
      </c>
      <c r="I122">
        <f t="shared" si="8"/>
        <v>3</v>
      </c>
      <c r="J122">
        <f t="shared" si="9"/>
        <v>2019</v>
      </c>
      <c r="K122">
        <f t="shared" si="10"/>
        <v>4.1112063357171491E-2</v>
      </c>
      <c r="L122">
        <f t="shared" si="11"/>
        <v>2082795</v>
      </c>
      <c r="M122">
        <f t="shared" si="12"/>
        <v>85628</v>
      </c>
      <c r="N122">
        <f t="shared" si="13"/>
        <v>2082795</v>
      </c>
    </row>
    <row r="123" spans="1:14" x14ac:dyDescent="0.25">
      <c r="A123" t="s">
        <v>23</v>
      </c>
      <c r="B123" s="1">
        <v>43525</v>
      </c>
      <c r="C123">
        <v>685242</v>
      </c>
      <c r="D123">
        <v>26477</v>
      </c>
      <c r="E123" s="1">
        <v>43525</v>
      </c>
      <c r="F123">
        <v>685242</v>
      </c>
      <c r="G123">
        <v>26477</v>
      </c>
      <c r="H123" t="str">
        <f t="shared" si="7"/>
        <v>Maine43525</v>
      </c>
      <c r="I123">
        <f t="shared" si="8"/>
        <v>3</v>
      </c>
      <c r="J123">
        <f t="shared" si="9"/>
        <v>2019</v>
      </c>
      <c r="K123">
        <f t="shared" si="10"/>
        <v>3.8638904211942639E-2</v>
      </c>
      <c r="L123">
        <f t="shared" si="11"/>
        <v>685242</v>
      </c>
      <c r="M123">
        <f t="shared" si="12"/>
        <v>26477</v>
      </c>
      <c r="N123">
        <f t="shared" si="13"/>
        <v>685242</v>
      </c>
    </row>
    <row r="124" spans="1:14" x14ac:dyDescent="0.25">
      <c r="A124" t="s">
        <v>24</v>
      </c>
      <c r="B124" s="1">
        <v>43525</v>
      </c>
      <c r="C124">
        <v>3239714</v>
      </c>
      <c r="D124">
        <v>121415</v>
      </c>
      <c r="E124" s="1">
        <v>43525</v>
      </c>
      <c r="F124">
        <v>3239714</v>
      </c>
      <c r="G124">
        <v>121415</v>
      </c>
      <c r="H124" t="str">
        <f t="shared" si="7"/>
        <v>Maryland43525</v>
      </c>
      <c r="I124">
        <f t="shared" si="8"/>
        <v>3</v>
      </c>
      <c r="J124">
        <f t="shared" si="9"/>
        <v>2019</v>
      </c>
      <c r="K124">
        <f t="shared" si="10"/>
        <v>3.7477073593533257E-2</v>
      </c>
      <c r="L124">
        <f t="shared" si="11"/>
        <v>3239714</v>
      </c>
      <c r="M124">
        <f t="shared" si="12"/>
        <v>121415</v>
      </c>
      <c r="N124">
        <f t="shared" si="13"/>
        <v>3239714</v>
      </c>
    </row>
    <row r="125" spans="1:14" x14ac:dyDescent="0.25">
      <c r="A125" t="s">
        <v>25</v>
      </c>
      <c r="B125" s="1">
        <v>43525</v>
      </c>
      <c r="C125">
        <v>3801221</v>
      </c>
      <c r="D125">
        <v>124631</v>
      </c>
      <c r="E125" s="1">
        <v>43525</v>
      </c>
      <c r="F125">
        <v>3801221</v>
      </c>
      <c r="G125">
        <v>124631</v>
      </c>
      <c r="H125" t="str">
        <f t="shared" si="7"/>
        <v>Massachusetts43525</v>
      </c>
      <c r="I125">
        <f t="shared" si="8"/>
        <v>3</v>
      </c>
      <c r="J125">
        <f t="shared" si="9"/>
        <v>2019</v>
      </c>
      <c r="K125">
        <f t="shared" si="10"/>
        <v>3.2787096567129352E-2</v>
      </c>
      <c r="L125">
        <f t="shared" si="11"/>
        <v>3801221</v>
      </c>
      <c r="M125">
        <f t="shared" si="12"/>
        <v>124631</v>
      </c>
      <c r="N125">
        <f t="shared" si="13"/>
        <v>3801221</v>
      </c>
    </row>
    <row r="126" spans="1:14" x14ac:dyDescent="0.25">
      <c r="A126" t="s">
        <v>26</v>
      </c>
      <c r="B126" s="1">
        <v>43525</v>
      </c>
      <c r="C126">
        <v>4937472</v>
      </c>
      <c r="D126">
        <v>228961</v>
      </c>
      <c r="E126" s="1">
        <v>43525</v>
      </c>
      <c r="F126">
        <v>4937472</v>
      </c>
      <c r="G126">
        <v>228961</v>
      </c>
      <c r="H126" t="str">
        <f t="shared" si="7"/>
        <v>Michigan43525</v>
      </c>
      <c r="I126">
        <f t="shared" si="8"/>
        <v>3</v>
      </c>
      <c r="J126">
        <f t="shared" si="9"/>
        <v>2019</v>
      </c>
      <c r="K126">
        <f t="shared" si="10"/>
        <v>4.6372111072224817E-2</v>
      </c>
      <c r="L126">
        <f t="shared" si="11"/>
        <v>4937472</v>
      </c>
      <c r="M126">
        <f t="shared" si="12"/>
        <v>228961</v>
      </c>
      <c r="N126">
        <f t="shared" si="13"/>
        <v>4937472</v>
      </c>
    </row>
    <row r="127" spans="1:14" x14ac:dyDescent="0.25">
      <c r="A127" t="s">
        <v>27</v>
      </c>
      <c r="B127" s="1">
        <v>43525</v>
      </c>
      <c r="C127">
        <v>3090439</v>
      </c>
      <c r="D127">
        <v>121301</v>
      </c>
      <c r="E127" s="1">
        <v>43525</v>
      </c>
      <c r="F127">
        <v>3090439</v>
      </c>
      <c r="G127">
        <v>121301</v>
      </c>
      <c r="H127" t="str">
        <f t="shared" si="7"/>
        <v>Minnesota43525</v>
      </c>
      <c r="I127">
        <f t="shared" si="8"/>
        <v>3</v>
      </c>
      <c r="J127">
        <f t="shared" si="9"/>
        <v>2019</v>
      </c>
      <c r="K127">
        <f t="shared" si="10"/>
        <v>3.925041070216885E-2</v>
      </c>
      <c r="L127">
        <f t="shared" si="11"/>
        <v>3090439</v>
      </c>
      <c r="M127">
        <f t="shared" si="12"/>
        <v>121301</v>
      </c>
      <c r="N127">
        <f t="shared" si="13"/>
        <v>3090439</v>
      </c>
    </row>
    <row r="128" spans="1:14" x14ac:dyDescent="0.25">
      <c r="A128" t="s">
        <v>28</v>
      </c>
      <c r="B128" s="1">
        <v>43525</v>
      </c>
      <c r="C128">
        <v>1269582</v>
      </c>
      <c r="D128">
        <v>64742</v>
      </c>
      <c r="E128" s="1">
        <v>43525</v>
      </c>
      <c r="F128">
        <v>1269582</v>
      </c>
      <c r="G128">
        <v>64742</v>
      </c>
      <c r="H128" t="str">
        <f t="shared" si="7"/>
        <v>Mississippi43525</v>
      </c>
      <c r="I128">
        <f t="shared" si="8"/>
        <v>3</v>
      </c>
      <c r="J128">
        <f t="shared" si="9"/>
        <v>2019</v>
      </c>
      <c r="K128">
        <f t="shared" si="10"/>
        <v>5.0994736850396433E-2</v>
      </c>
      <c r="L128">
        <f t="shared" si="11"/>
        <v>1269582</v>
      </c>
      <c r="M128">
        <f t="shared" si="12"/>
        <v>64742</v>
      </c>
      <c r="N128">
        <f t="shared" si="13"/>
        <v>1269582</v>
      </c>
    </row>
    <row r="129" spans="1:14" x14ac:dyDescent="0.25">
      <c r="A129" t="s">
        <v>29</v>
      </c>
      <c r="B129" s="1">
        <v>43525</v>
      </c>
      <c r="C129">
        <v>3068119</v>
      </c>
      <c r="D129">
        <v>112909</v>
      </c>
      <c r="E129" s="1">
        <v>43525</v>
      </c>
      <c r="F129">
        <v>3068119</v>
      </c>
      <c r="G129">
        <v>112909</v>
      </c>
      <c r="H129" t="str">
        <f t="shared" si="7"/>
        <v>Missouri43525</v>
      </c>
      <c r="I129">
        <f t="shared" si="8"/>
        <v>3</v>
      </c>
      <c r="J129">
        <f t="shared" si="9"/>
        <v>2019</v>
      </c>
      <c r="K129">
        <f t="shared" si="10"/>
        <v>3.6800723831116065E-2</v>
      </c>
      <c r="L129">
        <f t="shared" si="11"/>
        <v>3068119</v>
      </c>
      <c r="M129">
        <f t="shared" si="12"/>
        <v>112909</v>
      </c>
      <c r="N129">
        <f t="shared" si="13"/>
        <v>3068119</v>
      </c>
    </row>
    <row r="130" spans="1:14" x14ac:dyDescent="0.25">
      <c r="A130" t="s">
        <v>30</v>
      </c>
      <c r="B130" s="1">
        <v>43525</v>
      </c>
      <c r="C130">
        <v>527703</v>
      </c>
      <c r="D130">
        <v>22162</v>
      </c>
      <c r="E130" s="1">
        <v>43525</v>
      </c>
      <c r="F130">
        <v>527703</v>
      </c>
      <c r="G130">
        <v>22162</v>
      </c>
      <c r="H130" t="str">
        <f t="shared" si="7"/>
        <v>Montana43525</v>
      </c>
      <c r="I130">
        <f t="shared" si="8"/>
        <v>3</v>
      </c>
      <c r="J130">
        <f t="shared" si="9"/>
        <v>2019</v>
      </c>
      <c r="K130">
        <f t="shared" si="10"/>
        <v>4.1997108221859647E-2</v>
      </c>
      <c r="L130">
        <f t="shared" si="11"/>
        <v>527703</v>
      </c>
      <c r="M130">
        <f t="shared" si="12"/>
        <v>22162</v>
      </c>
      <c r="N130">
        <f t="shared" si="13"/>
        <v>527703</v>
      </c>
    </row>
    <row r="131" spans="1:14" x14ac:dyDescent="0.25">
      <c r="A131" t="s">
        <v>31</v>
      </c>
      <c r="B131" s="1">
        <v>43525</v>
      </c>
      <c r="C131">
        <v>1029235</v>
      </c>
      <c r="D131">
        <v>34777</v>
      </c>
      <c r="E131" s="1">
        <v>43525</v>
      </c>
      <c r="F131">
        <v>1029235</v>
      </c>
      <c r="G131">
        <v>34777</v>
      </c>
      <c r="H131" t="str">
        <f t="shared" ref="H131:H194" si="14">CONCATENATE(A131, B131)</f>
        <v>Nebraska43525</v>
      </c>
      <c r="I131">
        <f t="shared" ref="I131:I194" si="15">MONTH(E131)</f>
        <v>3</v>
      </c>
      <c r="J131">
        <f t="shared" ref="J131:J194" si="16">YEAR(E131)</f>
        <v>2019</v>
      </c>
      <c r="K131">
        <f t="shared" ref="K131:K194" si="17">G131/F131</f>
        <v>3.3789173512365982E-2</v>
      </c>
      <c r="L131">
        <f t="shared" ref="L131:L194" si="18">F131</f>
        <v>1029235</v>
      </c>
      <c r="M131">
        <f t="shared" ref="M131:M194" si="19">G131</f>
        <v>34777</v>
      </c>
      <c r="N131">
        <f t="shared" ref="N131:N194" si="20">F131</f>
        <v>1029235</v>
      </c>
    </row>
    <row r="132" spans="1:14" x14ac:dyDescent="0.25">
      <c r="A132" t="s">
        <v>32</v>
      </c>
      <c r="B132" s="1">
        <v>43525</v>
      </c>
      <c r="C132">
        <v>1530663</v>
      </c>
      <c r="D132">
        <v>62206</v>
      </c>
      <c r="E132" s="1">
        <v>43525</v>
      </c>
      <c r="F132">
        <v>1530663</v>
      </c>
      <c r="G132">
        <v>62206</v>
      </c>
      <c r="H132" t="str">
        <f t="shared" si="14"/>
        <v>Nevada43525</v>
      </c>
      <c r="I132">
        <f t="shared" si="15"/>
        <v>3</v>
      </c>
      <c r="J132">
        <f t="shared" si="16"/>
        <v>2019</v>
      </c>
      <c r="K132">
        <f t="shared" si="17"/>
        <v>4.0639905714059857E-2</v>
      </c>
      <c r="L132">
        <f t="shared" si="18"/>
        <v>1530663</v>
      </c>
      <c r="M132">
        <f t="shared" si="19"/>
        <v>62206</v>
      </c>
      <c r="N132">
        <f t="shared" si="20"/>
        <v>1530663</v>
      </c>
    </row>
    <row r="133" spans="1:14" x14ac:dyDescent="0.25">
      <c r="A133" t="s">
        <v>33</v>
      </c>
      <c r="B133" s="1">
        <v>43525</v>
      </c>
      <c r="C133">
        <v>770508</v>
      </c>
      <c r="D133">
        <v>22725</v>
      </c>
      <c r="E133" s="1">
        <v>43525</v>
      </c>
      <c r="F133">
        <v>770508</v>
      </c>
      <c r="G133">
        <v>22725</v>
      </c>
      <c r="H133" t="str">
        <f t="shared" si="14"/>
        <v>New Hampshire43525</v>
      </c>
      <c r="I133">
        <f t="shared" si="15"/>
        <v>3</v>
      </c>
      <c r="J133">
        <f t="shared" si="16"/>
        <v>2019</v>
      </c>
      <c r="K133">
        <f t="shared" si="17"/>
        <v>2.9493528944540486E-2</v>
      </c>
      <c r="L133">
        <f t="shared" si="18"/>
        <v>770508</v>
      </c>
      <c r="M133">
        <f t="shared" si="19"/>
        <v>22725</v>
      </c>
      <c r="N133">
        <f t="shared" si="20"/>
        <v>770508</v>
      </c>
    </row>
    <row r="134" spans="1:14" x14ac:dyDescent="0.25">
      <c r="A134" t="s">
        <v>34</v>
      </c>
      <c r="B134" s="1">
        <v>43525</v>
      </c>
      <c r="C134">
        <v>4450191</v>
      </c>
      <c r="D134">
        <v>164678</v>
      </c>
      <c r="E134" s="1">
        <v>43525</v>
      </c>
      <c r="F134">
        <v>4450191</v>
      </c>
      <c r="G134">
        <v>164678</v>
      </c>
      <c r="H134" t="str">
        <f t="shared" si="14"/>
        <v>New Jersey43525</v>
      </c>
      <c r="I134">
        <f t="shared" si="15"/>
        <v>3</v>
      </c>
      <c r="J134">
        <f t="shared" si="16"/>
        <v>2019</v>
      </c>
      <c r="K134">
        <f t="shared" si="17"/>
        <v>3.7004703843048534E-2</v>
      </c>
      <c r="L134">
        <f t="shared" si="18"/>
        <v>4450191</v>
      </c>
      <c r="M134">
        <f t="shared" si="19"/>
        <v>164678</v>
      </c>
      <c r="N134">
        <f t="shared" si="20"/>
        <v>4450191</v>
      </c>
    </row>
    <row r="135" spans="1:14" x14ac:dyDescent="0.25">
      <c r="A135" t="s">
        <v>35</v>
      </c>
      <c r="B135" s="1">
        <v>43525</v>
      </c>
      <c r="C135">
        <v>945164</v>
      </c>
      <c r="D135">
        <v>45161</v>
      </c>
      <c r="E135" s="1">
        <v>43525</v>
      </c>
      <c r="F135">
        <v>945164</v>
      </c>
      <c r="G135">
        <v>45161</v>
      </c>
      <c r="H135" t="str">
        <f t="shared" si="14"/>
        <v>New Mexico43525</v>
      </c>
      <c r="I135">
        <f t="shared" si="15"/>
        <v>3</v>
      </c>
      <c r="J135">
        <f t="shared" si="16"/>
        <v>2019</v>
      </c>
      <c r="K135">
        <f t="shared" si="17"/>
        <v>4.7781125815202441E-2</v>
      </c>
      <c r="L135">
        <f t="shared" si="18"/>
        <v>945164</v>
      </c>
      <c r="M135">
        <f t="shared" si="19"/>
        <v>45161</v>
      </c>
      <c r="N135">
        <f t="shared" si="20"/>
        <v>945164</v>
      </c>
    </row>
    <row r="136" spans="1:14" x14ac:dyDescent="0.25">
      <c r="A136" t="s">
        <v>36</v>
      </c>
      <c r="B136" s="1">
        <v>43525</v>
      </c>
      <c r="C136">
        <v>9529122</v>
      </c>
      <c r="D136">
        <v>400570</v>
      </c>
      <c r="E136" s="1">
        <v>43525</v>
      </c>
      <c r="F136">
        <v>9529122</v>
      </c>
      <c r="G136">
        <v>400570</v>
      </c>
      <c r="H136" t="str">
        <f t="shared" si="14"/>
        <v>New York43525</v>
      </c>
      <c r="I136">
        <f t="shared" si="15"/>
        <v>3</v>
      </c>
      <c r="J136">
        <f t="shared" si="16"/>
        <v>2019</v>
      </c>
      <c r="K136">
        <f t="shared" si="17"/>
        <v>4.2036401674781787E-2</v>
      </c>
      <c r="L136">
        <f t="shared" si="18"/>
        <v>9529122</v>
      </c>
      <c r="M136">
        <f t="shared" si="19"/>
        <v>400570</v>
      </c>
      <c r="N136">
        <f t="shared" si="20"/>
        <v>9529122</v>
      </c>
    </row>
    <row r="137" spans="1:14" x14ac:dyDescent="0.25">
      <c r="A137" t="s">
        <v>37</v>
      </c>
      <c r="B137" s="1">
        <v>43525</v>
      </c>
      <c r="C137">
        <v>5072312</v>
      </c>
      <c r="D137">
        <v>203528</v>
      </c>
      <c r="E137" s="1">
        <v>43525</v>
      </c>
      <c r="F137">
        <v>5072312</v>
      </c>
      <c r="G137">
        <v>203528</v>
      </c>
      <c r="H137" t="str">
        <f t="shared" si="14"/>
        <v>North Carolina43525</v>
      </c>
      <c r="I137">
        <f t="shared" si="15"/>
        <v>3</v>
      </c>
      <c r="J137">
        <f t="shared" si="16"/>
        <v>2019</v>
      </c>
      <c r="K137">
        <f t="shared" si="17"/>
        <v>4.0125291977307388E-2</v>
      </c>
      <c r="L137">
        <f t="shared" si="18"/>
        <v>5072312</v>
      </c>
      <c r="M137">
        <f t="shared" si="19"/>
        <v>203528</v>
      </c>
      <c r="N137">
        <f t="shared" si="20"/>
        <v>5072312</v>
      </c>
    </row>
    <row r="138" spans="1:14" x14ac:dyDescent="0.25">
      <c r="A138" t="s">
        <v>38</v>
      </c>
      <c r="B138" s="1">
        <v>43525</v>
      </c>
      <c r="C138">
        <v>399926</v>
      </c>
      <c r="D138">
        <v>12136</v>
      </c>
      <c r="E138" s="1">
        <v>43525</v>
      </c>
      <c r="F138">
        <v>399926</v>
      </c>
      <c r="G138">
        <v>12136</v>
      </c>
      <c r="H138" t="str">
        <f t="shared" si="14"/>
        <v>North Dakota43525</v>
      </c>
      <c r="I138">
        <f t="shared" si="15"/>
        <v>3</v>
      </c>
      <c r="J138">
        <f t="shared" si="16"/>
        <v>2019</v>
      </c>
      <c r="K138">
        <f t="shared" si="17"/>
        <v>3.0345613938578635E-2</v>
      </c>
      <c r="L138">
        <f t="shared" si="18"/>
        <v>399926</v>
      </c>
      <c r="M138">
        <f t="shared" si="19"/>
        <v>12136</v>
      </c>
      <c r="N138">
        <f t="shared" si="20"/>
        <v>399926</v>
      </c>
    </row>
    <row r="139" spans="1:14" x14ac:dyDescent="0.25">
      <c r="A139" t="s">
        <v>39</v>
      </c>
      <c r="B139" s="1">
        <v>43525</v>
      </c>
      <c r="C139">
        <v>5774816</v>
      </c>
      <c r="D139">
        <v>244786</v>
      </c>
      <c r="E139" s="1">
        <v>43525</v>
      </c>
      <c r="F139">
        <v>5774816</v>
      </c>
      <c r="G139">
        <v>244786</v>
      </c>
      <c r="H139" t="str">
        <f t="shared" si="14"/>
        <v>Ohio43525</v>
      </c>
      <c r="I139">
        <f t="shared" si="15"/>
        <v>3</v>
      </c>
      <c r="J139">
        <f t="shared" si="16"/>
        <v>2019</v>
      </c>
      <c r="K139">
        <f t="shared" si="17"/>
        <v>4.2388536708355733E-2</v>
      </c>
      <c r="L139">
        <f t="shared" si="18"/>
        <v>5774816</v>
      </c>
      <c r="M139">
        <f t="shared" si="19"/>
        <v>244786</v>
      </c>
      <c r="N139">
        <f t="shared" si="20"/>
        <v>5774816</v>
      </c>
    </row>
    <row r="140" spans="1:14" x14ac:dyDescent="0.25">
      <c r="A140" t="s">
        <v>40</v>
      </c>
      <c r="B140" s="1">
        <v>43525</v>
      </c>
      <c r="C140">
        <v>1837114</v>
      </c>
      <c r="D140">
        <v>59370</v>
      </c>
      <c r="E140" s="1">
        <v>43525</v>
      </c>
      <c r="F140">
        <v>1837114</v>
      </c>
      <c r="G140">
        <v>59370</v>
      </c>
      <c r="H140" t="str">
        <f t="shared" si="14"/>
        <v>Oklahoma43525</v>
      </c>
      <c r="I140">
        <f t="shared" si="15"/>
        <v>3</v>
      </c>
      <c r="J140">
        <f t="shared" si="16"/>
        <v>2019</v>
      </c>
      <c r="K140">
        <f t="shared" si="17"/>
        <v>3.2316992848565741E-2</v>
      </c>
      <c r="L140">
        <f t="shared" si="18"/>
        <v>1837114</v>
      </c>
      <c r="M140">
        <f t="shared" si="19"/>
        <v>59370</v>
      </c>
      <c r="N140">
        <f t="shared" si="20"/>
        <v>1837114</v>
      </c>
    </row>
    <row r="141" spans="1:14" x14ac:dyDescent="0.25">
      <c r="A141" t="s">
        <v>41</v>
      </c>
      <c r="B141" s="1">
        <v>43525</v>
      </c>
      <c r="C141">
        <v>2096772</v>
      </c>
      <c r="D141">
        <v>94455</v>
      </c>
      <c r="E141" s="1">
        <v>43525</v>
      </c>
      <c r="F141">
        <v>2096772</v>
      </c>
      <c r="G141">
        <v>94455</v>
      </c>
      <c r="H141" t="str">
        <f t="shared" si="14"/>
        <v>Oregon43525</v>
      </c>
      <c r="I141">
        <f t="shared" si="15"/>
        <v>3</v>
      </c>
      <c r="J141">
        <f t="shared" si="16"/>
        <v>2019</v>
      </c>
      <c r="K141">
        <f t="shared" si="17"/>
        <v>4.5047816357715577E-2</v>
      </c>
      <c r="L141">
        <f t="shared" si="18"/>
        <v>2096772</v>
      </c>
      <c r="M141">
        <f t="shared" si="19"/>
        <v>94455</v>
      </c>
      <c r="N141">
        <f t="shared" si="20"/>
        <v>2096772</v>
      </c>
    </row>
    <row r="142" spans="1:14" x14ac:dyDescent="0.25">
      <c r="A142" t="s">
        <v>42</v>
      </c>
      <c r="B142" s="1">
        <v>43525</v>
      </c>
      <c r="C142">
        <v>6431249</v>
      </c>
      <c r="D142">
        <v>275015</v>
      </c>
      <c r="E142" s="1">
        <v>43525</v>
      </c>
      <c r="F142">
        <v>6431249</v>
      </c>
      <c r="G142">
        <v>275015</v>
      </c>
      <c r="H142" t="str">
        <f t="shared" si="14"/>
        <v>Pennsylvania43525</v>
      </c>
      <c r="I142">
        <f t="shared" si="15"/>
        <v>3</v>
      </c>
      <c r="J142">
        <f t="shared" si="16"/>
        <v>2019</v>
      </c>
      <c r="K142">
        <f t="shared" si="17"/>
        <v>4.2762300137966981E-2</v>
      </c>
      <c r="L142">
        <f t="shared" si="18"/>
        <v>6431249</v>
      </c>
      <c r="M142">
        <f t="shared" si="19"/>
        <v>275015</v>
      </c>
      <c r="N142">
        <f t="shared" si="20"/>
        <v>6431249</v>
      </c>
    </row>
    <row r="143" spans="1:14" x14ac:dyDescent="0.25">
      <c r="A143" t="s">
        <v>43</v>
      </c>
      <c r="B143" s="1">
        <v>43525</v>
      </c>
      <c r="C143">
        <v>549669</v>
      </c>
      <c r="D143">
        <v>21490</v>
      </c>
      <c r="E143" s="1">
        <v>43525</v>
      </c>
      <c r="F143">
        <v>549669</v>
      </c>
      <c r="G143">
        <v>21490</v>
      </c>
      <c r="H143" t="str">
        <f t="shared" si="14"/>
        <v>Rhode Island43525</v>
      </c>
      <c r="I143">
        <f t="shared" si="15"/>
        <v>3</v>
      </c>
      <c r="J143">
        <f t="shared" si="16"/>
        <v>2019</v>
      </c>
      <c r="K143">
        <f t="shared" si="17"/>
        <v>3.9096256110495588E-2</v>
      </c>
      <c r="L143">
        <f t="shared" si="18"/>
        <v>549669</v>
      </c>
      <c r="M143">
        <f t="shared" si="19"/>
        <v>21490</v>
      </c>
      <c r="N143">
        <f t="shared" si="20"/>
        <v>549669</v>
      </c>
    </row>
    <row r="144" spans="1:14" x14ac:dyDescent="0.25">
      <c r="A144" t="s">
        <v>44</v>
      </c>
      <c r="B144" s="1">
        <v>43525</v>
      </c>
      <c r="C144">
        <v>2370345</v>
      </c>
      <c r="D144">
        <v>79731</v>
      </c>
      <c r="E144" s="1">
        <v>43525</v>
      </c>
      <c r="F144">
        <v>2370345</v>
      </c>
      <c r="G144">
        <v>79731</v>
      </c>
      <c r="H144" t="str">
        <f t="shared" si="14"/>
        <v>South Carolina43525</v>
      </c>
      <c r="I144">
        <f t="shared" si="15"/>
        <v>3</v>
      </c>
      <c r="J144">
        <f t="shared" si="16"/>
        <v>2019</v>
      </c>
      <c r="K144">
        <f t="shared" si="17"/>
        <v>3.3636875644684636E-2</v>
      </c>
      <c r="L144">
        <f t="shared" si="18"/>
        <v>2370345</v>
      </c>
      <c r="M144">
        <f t="shared" si="19"/>
        <v>79731</v>
      </c>
      <c r="N144">
        <f t="shared" si="20"/>
        <v>2370345</v>
      </c>
    </row>
    <row r="145" spans="1:14" x14ac:dyDescent="0.25">
      <c r="A145" t="s">
        <v>45</v>
      </c>
      <c r="B145" s="1">
        <v>43525</v>
      </c>
      <c r="C145">
        <v>459822</v>
      </c>
      <c r="D145">
        <v>16563</v>
      </c>
      <c r="E145" s="1">
        <v>43525</v>
      </c>
      <c r="F145">
        <v>459822</v>
      </c>
      <c r="G145">
        <v>16563</v>
      </c>
      <c r="H145" t="str">
        <f t="shared" si="14"/>
        <v>South Dakota43525</v>
      </c>
      <c r="I145">
        <f t="shared" si="15"/>
        <v>3</v>
      </c>
      <c r="J145">
        <f t="shared" si="16"/>
        <v>2019</v>
      </c>
      <c r="K145">
        <f t="shared" si="17"/>
        <v>3.6020460091078725E-2</v>
      </c>
      <c r="L145">
        <f t="shared" si="18"/>
        <v>459822</v>
      </c>
      <c r="M145">
        <f t="shared" si="19"/>
        <v>16563</v>
      </c>
      <c r="N145">
        <f t="shared" si="20"/>
        <v>459822</v>
      </c>
    </row>
    <row r="146" spans="1:14" x14ac:dyDescent="0.25">
      <c r="A146" t="s">
        <v>46</v>
      </c>
      <c r="B146" s="1">
        <v>43525</v>
      </c>
      <c r="C146">
        <v>3330420</v>
      </c>
      <c r="D146">
        <v>116176</v>
      </c>
      <c r="E146" s="1">
        <v>43525</v>
      </c>
      <c r="F146">
        <v>3330420</v>
      </c>
      <c r="G146">
        <v>116176</v>
      </c>
      <c r="H146" t="str">
        <f t="shared" si="14"/>
        <v>Tennessee43525</v>
      </c>
      <c r="I146">
        <f t="shared" si="15"/>
        <v>3</v>
      </c>
      <c r="J146">
        <f t="shared" si="16"/>
        <v>2019</v>
      </c>
      <c r="K146">
        <f t="shared" si="17"/>
        <v>3.4883287993706498E-2</v>
      </c>
      <c r="L146">
        <f t="shared" si="18"/>
        <v>3330420</v>
      </c>
      <c r="M146">
        <f t="shared" si="19"/>
        <v>116176</v>
      </c>
      <c r="N146">
        <f t="shared" si="20"/>
        <v>3330420</v>
      </c>
    </row>
    <row r="147" spans="1:14" x14ac:dyDescent="0.25">
      <c r="A147" t="s">
        <v>47</v>
      </c>
      <c r="B147" s="1">
        <v>43525</v>
      </c>
      <c r="C147">
        <v>13976212</v>
      </c>
      <c r="D147">
        <v>489883</v>
      </c>
      <c r="E147" s="1">
        <v>43525</v>
      </c>
      <c r="F147">
        <v>13976212</v>
      </c>
      <c r="G147">
        <v>489883</v>
      </c>
      <c r="H147" t="str">
        <f t="shared" si="14"/>
        <v>Texas43525</v>
      </c>
      <c r="I147">
        <f t="shared" si="15"/>
        <v>3</v>
      </c>
      <c r="J147">
        <f t="shared" si="16"/>
        <v>2019</v>
      </c>
      <c r="K147">
        <f t="shared" si="17"/>
        <v>3.5051199853007378E-2</v>
      </c>
      <c r="L147">
        <f t="shared" si="18"/>
        <v>13976212</v>
      </c>
      <c r="M147">
        <f t="shared" si="19"/>
        <v>489883</v>
      </c>
      <c r="N147">
        <f t="shared" si="20"/>
        <v>13976212</v>
      </c>
    </row>
    <row r="148" spans="1:14" x14ac:dyDescent="0.25">
      <c r="A148" t="s">
        <v>48</v>
      </c>
      <c r="B148" s="1">
        <v>43525</v>
      </c>
      <c r="C148">
        <v>1590434</v>
      </c>
      <c r="D148">
        <v>48291</v>
      </c>
      <c r="E148" s="1">
        <v>43525</v>
      </c>
      <c r="F148">
        <v>1590434</v>
      </c>
      <c r="G148">
        <v>48291</v>
      </c>
      <c r="H148" t="str">
        <f t="shared" si="14"/>
        <v>Utah43525</v>
      </c>
      <c r="I148">
        <f t="shared" si="15"/>
        <v>3</v>
      </c>
      <c r="J148">
        <f t="shared" si="16"/>
        <v>2019</v>
      </c>
      <c r="K148">
        <f t="shared" si="17"/>
        <v>3.0363410238966219E-2</v>
      </c>
      <c r="L148">
        <f t="shared" si="18"/>
        <v>1590434</v>
      </c>
      <c r="M148">
        <f t="shared" si="19"/>
        <v>48291</v>
      </c>
      <c r="N148">
        <f t="shared" si="20"/>
        <v>1590434</v>
      </c>
    </row>
    <row r="149" spans="1:14" x14ac:dyDescent="0.25">
      <c r="A149" t="s">
        <v>49</v>
      </c>
      <c r="B149" s="1">
        <v>43525</v>
      </c>
      <c r="C149">
        <v>343679</v>
      </c>
      <c r="D149">
        <v>9206</v>
      </c>
      <c r="E149" s="1">
        <v>43525</v>
      </c>
      <c r="F149">
        <v>343679</v>
      </c>
      <c r="G149">
        <v>9206</v>
      </c>
      <c r="H149" t="str">
        <f t="shared" si="14"/>
        <v>Vermont43525</v>
      </c>
      <c r="I149">
        <f t="shared" si="15"/>
        <v>3</v>
      </c>
      <c r="J149">
        <f t="shared" si="16"/>
        <v>2019</v>
      </c>
      <c r="K149">
        <f t="shared" si="17"/>
        <v>2.6786623564430762E-2</v>
      </c>
      <c r="L149">
        <f t="shared" si="18"/>
        <v>343679</v>
      </c>
      <c r="M149">
        <f t="shared" si="19"/>
        <v>9206</v>
      </c>
      <c r="N149">
        <f t="shared" si="20"/>
        <v>343679</v>
      </c>
    </row>
    <row r="150" spans="1:14" x14ac:dyDescent="0.25">
      <c r="A150" t="s">
        <v>50</v>
      </c>
      <c r="B150" s="1">
        <v>43525</v>
      </c>
      <c r="C150">
        <v>4392682</v>
      </c>
      <c r="D150">
        <v>131359</v>
      </c>
      <c r="E150" s="1">
        <v>43525</v>
      </c>
      <c r="F150">
        <v>4392682</v>
      </c>
      <c r="G150">
        <v>131359</v>
      </c>
      <c r="H150" t="str">
        <f t="shared" si="14"/>
        <v>Virginia43525</v>
      </c>
      <c r="I150">
        <f t="shared" si="15"/>
        <v>3</v>
      </c>
      <c r="J150">
        <f t="shared" si="16"/>
        <v>2019</v>
      </c>
      <c r="K150">
        <f t="shared" si="17"/>
        <v>2.9904054060822069E-2</v>
      </c>
      <c r="L150">
        <f t="shared" si="18"/>
        <v>4392682</v>
      </c>
      <c r="M150">
        <f t="shared" si="19"/>
        <v>131359</v>
      </c>
      <c r="N150">
        <f t="shared" si="20"/>
        <v>4392682</v>
      </c>
    </row>
    <row r="151" spans="1:14" x14ac:dyDescent="0.25">
      <c r="A151" t="s">
        <v>51</v>
      </c>
      <c r="B151" s="1">
        <v>43525</v>
      </c>
      <c r="C151">
        <v>3889343</v>
      </c>
      <c r="D151">
        <v>187240</v>
      </c>
      <c r="E151" s="1">
        <v>43525</v>
      </c>
      <c r="F151">
        <v>3889343</v>
      </c>
      <c r="G151">
        <v>187240</v>
      </c>
      <c r="H151" t="str">
        <f t="shared" si="14"/>
        <v>Washington43525</v>
      </c>
      <c r="I151">
        <f t="shared" si="15"/>
        <v>3</v>
      </c>
      <c r="J151">
        <f t="shared" si="16"/>
        <v>2019</v>
      </c>
      <c r="K151">
        <f t="shared" si="17"/>
        <v>4.8141806983853057E-2</v>
      </c>
      <c r="L151">
        <f t="shared" si="18"/>
        <v>3889343</v>
      </c>
      <c r="M151">
        <f t="shared" si="19"/>
        <v>187240</v>
      </c>
      <c r="N151">
        <f t="shared" si="20"/>
        <v>3889343</v>
      </c>
    </row>
    <row r="152" spans="1:14" x14ac:dyDescent="0.25">
      <c r="A152" t="s">
        <v>52</v>
      </c>
      <c r="B152" s="1">
        <v>43525</v>
      </c>
      <c r="C152">
        <v>784130</v>
      </c>
      <c r="D152">
        <v>41124</v>
      </c>
      <c r="E152" s="1">
        <v>43525</v>
      </c>
      <c r="F152">
        <v>784130</v>
      </c>
      <c r="G152">
        <v>41124</v>
      </c>
      <c r="H152" t="str">
        <f t="shared" si="14"/>
        <v>West Virginia43525</v>
      </c>
      <c r="I152">
        <f t="shared" si="15"/>
        <v>3</v>
      </c>
      <c r="J152">
        <f t="shared" si="16"/>
        <v>2019</v>
      </c>
      <c r="K152">
        <f t="shared" si="17"/>
        <v>5.2445385331513904E-2</v>
      </c>
      <c r="L152">
        <f t="shared" si="18"/>
        <v>784130</v>
      </c>
      <c r="M152">
        <f t="shared" si="19"/>
        <v>41124</v>
      </c>
      <c r="N152">
        <f t="shared" si="20"/>
        <v>784130</v>
      </c>
    </row>
    <row r="153" spans="1:14" x14ac:dyDescent="0.25">
      <c r="A153" t="s">
        <v>53</v>
      </c>
      <c r="B153" s="1">
        <v>43525</v>
      </c>
      <c r="C153">
        <v>3096679</v>
      </c>
      <c r="D153">
        <v>117577</v>
      </c>
      <c r="E153" s="1">
        <v>43525</v>
      </c>
      <c r="F153">
        <v>3096679</v>
      </c>
      <c r="G153">
        <v>117577</v>
      </c>
      <c r="H153" t="str">
        <f t="shared" si="14"/>
        <v>Wisconsin43525</v>
      </c>
      <c r="I153">
        <f t="shared" si="15"/>
        <v>3</v>
      </c>
      <c r="J153">
        <f t="shared" si="16"/>
        <v>2019</v>
      </c>
      <c r="K153">
        <f t="shared" si="17"/>
        <v>3.7968740059915802E-2</v>
      </c>
      <c r="L153">
        <f t="shared" si="18"/>
        <v>3096679</v>
      </c>
      <c r="M153">
        <f t="shared" si="19"/>
        <v>117577</v>
      </c>
      <c r="N153">
        <f t="shared" si="20"/>
        <v>3096679</v>
      </c>
    </row>
    <row r="154" spans="1:14" x14ac:dyDescent="0.25">
      <c r="A154" t="s">
        <v>54</v>
      </c>
      <c r="B154" s="1">
        <v>43525</v>
      </c>
      <c r="C154">
        <v>289806</v>
      </c>
      <c r="D154">
        <v>11211</v>
      </c>
      <c r="E154" s="1">
        <v>43525</v>
      </c>
      <c r="F154">
        <v>289806</v>
      </c>
      <c r="G154">
        <v>11211</v>
      </c>
      <c r="H154" t="str">
        <f t="shared" si="14"/>
        <v>Wyoming43525</v>
      </c>
      <c r="I154">
        <f t="shared" si="15"/>
        <v>3</v>
      </c>
      <c r="J154">
        <f t="shared" si="16"/>
        <v>2019</v>
      </c>
      <c r="K154">
        <f t="shared" si="17"/>
        <v>3.8684499285729076E-2</v>
      </c>
      <c r="L154">
        <f t="shared" si="18"/>
        <v>289806</v>
      </c>
      <c r="M154">
        <f t="shared" si="19"/>
        <v>11211</v>
      </c>
      <c r="N154">
        <f t="shared" si="20"/>
        <v>289806</v>
      </c>
    </row>
    <row r="155" spans="1:14" x14ac:dyDescent="0.25">
      <c r="A155" t="s">
        <v>4</v>
      </c>
      <c r="B155" s="1">
        <v>43556</v>
      </c>
      <c r="C155">
        <v>2235992</v>
      </c>
      <c r="D155">
        <v>58992</v>
      </c>
      <c r="E155" s="1">
        <v>43556</v>
      </c>
      <c r="F155">
        <v>2235992</v>
      </c>
      <c r="G155">
        <v>58992</v>
      </c>
      <c r="H155" t="str">
        <f t="shared" si="14"/>
        <v>Alabama43556</v>
      </c>
      <c r="I155">
        <f t="shared" si="15"/>
        <v>4</v>
      </c>
      <c r="J155">
        <f t="shared" si="16"/>
        <v>2019</v>
      </c>
      <c r="K155">
        <f t="shared" si="17"/>
        <v>2.6382920869126546E-2</v>
      </c>
      <c r="L155">
        <f t="shared" si="18"/>
        <v>2235992</v>
      </c>
      <c r="M155">
        <f t="shared" si="19"/>
        <v>58992</v>
      </c>
      <c r="N155">
        <f t="shared" si="20"/>
        <v>2235992</v>
      </c>
    </row>
    <row r="156" spans="1:14" x14ac:dyDescent="0.25">
      <c r="A156" t="s">
        <v>5</v>
      </c>
      <c r="B156" s="1">
        <v>43556</v>
      </c>
      <c r="C156">
        <v>343620</v>
      </c>
      <c r="D156">
        <v>21609</v>
      </c>
      <c r="E156" s="1">
        <v>43556</v>
      </c>
      <c r="F156">
        <v>343620</v>
      </c>
      <c r="G156">
        <v>21609</v>
      </c>
      <c r="H156" t="str">
        <f t="shared" si="14"/>
        <v>Alaska43556</v>
      </c>
      <c r="I156">
        <f t="shared" si="15"/>
        <v>4</v>
      </c>
      <c r="J156">
        <f t="shared" si="16"/>
        <v>2019</v>
      </c>
      <c r="K156">
        <f t="shared" si="17"/>
        <v>6.2886327920377155E-2</v>
      </c>
      <c r="L156">
        <f t="shared" si="18"/>
        <v>343620</v>
      </c>
      <c r="M156">
        <f t="shared" si="19"/>
        <v>21609</v>
      </c>
      <c r="N156">
        <f t="shared" si="20"/>
        <v>343620</v>
      </c>
    </row>
    <row r="157" spans="1:14" x14ac:dyDescent="0.25">
      <c r="A157" t="s">
        <v>6</v>
      </c>
      <c r="B157" s="1">
        <v>43556</v>
      </c>
      <c r="C157">
        <v>3504642</v>
      </c>
      <c r="D157">
        <v>157118</v>
      </c>
      <c r="E157" s="1">
        <v>43556</v>
      </c>
      <c r="F157">
        <v>3504642</v>
      </c>
      <c r="G157">
        <v>157118</v>
      </c>
      <c r="H157" t="str">
        <f t="shared" si="14"/>
        <v>Arizona43556</v>
      </c>
      <c r="I157">
        <f t="shared" si="15"/>
        <v>4</v>
      </c>
      <c r="J157">
        <f t="shared" si="16"/>
        <v>2019</v>
      </c>
      <c r="K157">
        <f t="shared" si="17"/>
        <v>4.4831397900270555E-2</v>
      </c>
      <c r="L157">
        <f t="shared" si="18"/>
        <v>3504642</v>
      </c>
      <c r="M157">
        <f t="shared" si="19"/>
        <v>157118</v>
      </c>
      <c r="N157">
        <f t="shared" si="20"/>
        <v>3504642</v>
      </c>
    </row>
    <row r="158" spans="1:14" x14ac:dyDescent="0.25">
      <c r="A158" t="s">
        <v>7</v>
      </c>
      <c r="B158" s="1">
        <v>43556</v>
      </c>
      <c r="C158">
        <v>1359511</v>
      </c>
      <c r="D158">
        <v>41249</v>
      </c>
      <c r="E158" s="1">
        <v>43556</v>
      </c>
      <c r="F158">
        <v>1359511</v>
      </c>
      <c r="G158">
        <v>41249</v>
      </c>
      <c r="H158" t="str">
        <f t="shared" si="14"/>
        <v>Arkansas43556</v>
      </c>
      <c r="I158">
        <f t="shared" si="15"/>
        <v>4</v>
      </c>
      <c r="J158">
        <f t="shared" si="16"/>
        <v>2019</v>
      </c>
      <c r="K158">
        <f t="shared" si="17"/>
        <v>3.0341056453386549E-2</v>
      </c>
      <c r="L158">
        <f t="shared" si="18"/>
        <v>1359511</v>
      </c>
      <c r="M158">
        <f t="shared" si="19"/>
        <v>41249</v>
      </c>
      <c r="N158">
        <f t="shared" si="20"/>
        <v>1359511</v>
      </c>
    </row>
    <row r="159" spans="1:14" x14ac:dyDescent="0.25">
      <c r="A159" t="s">
        <v>8</v>
      </c>
      <c r="B159" s="1">
        <v>43556</v>
      </c>
      <c r="C159">
        <v>19238934</v>
      </c>
      <c r="D159">
        <v>733781</v>
      </c>
      <c r="E159" s="1">
        <v>43556</v>
      </c>
      <c r="F159">
        <v>19238934</v>
      </c>
      <c r="G159">
        <v>733781</v>
      </c>
      <c r="H159" t="str">
        <f t="shared" si="14"/>
        <v>California43556</v>
      </c>
      <c r="I159">
        <f t="shared" si="15"/>
        <v>4</v>
      </c>
      <c r="J159">
        <f t="shared" si="16"/>
        <v>2019</v>
      </c>
      <c r="K159">
        <f t="shared" si="17"/>
        <v>3.8140418798671485E-2</v>
      </c>
      <c r="L159">
        <f t="shared" si="18"/>
        <v>19238934</v>
      </c>
      <c r="M159">
        <f t="shared" si="19"/>
        <v>733781</v>
      </c>
      <c r="N159">
        <f t="shared" si="20"/>
        <v>19238934</v>
      </c>
    </row>
    <row r="160" spans="1:14" x14ac:dyDescent="0.25">
      <c r="A160" t="s">
        <v>9</v>
      </c>
      <c r="B160" s="1">
        <v>43556</v>
      </c>
      <c r="C160">
        <v>3109558</v>
      </c>
      <c r="D160">
        <v>85675</v>
      </c>
      <c r="E160" s="1">
        <v>43556</v>
      </c>
      <c r="F160">
        <v>3109558</v>
      </c>
      <c r="G160">
        <v>85675</v>
      </c>
      <c r="H160" t="str">
        <f t="shared" si="14"/>
        <v>Colorado43556</v>
      </c>
      <c r="I160">
        <f t="shared" si="15"/>
        <v>4</v>
      </c>
      <c r="J160">
        <f t="shared" si="16"/>
        <v>2019</v>
      </c>
      <c r="K160">
        <f t="shared" si="17"/>
        <v>2.7552147282668468E-2</v>
      </c>
      <c r="L160">
        <f t="shared" si="18"/>
        <v>3109558</v>
      </c>
      <c r="M160">
        <f t="shared" si="19"/>
        <v>85675</v>
      </c>
      <c r="N160">
        <f t="shared" si="20"/>
        <v>3109558</v>
      </c>
    </row>
    <row r="161" spans="1:14" x14ac:dyDescent="0.25">
      <c r="A161" t="s">
        <v>10</v>
      </c>
      <c r="B161" s="1">
        <v>43556</v>
      </c>
      <c r="C161">
        <v>1886447</v>
      </c>
      <c r="D161">
        <v>62637</v>
      </c>
      <c r="E161" s="1">
        <v>43556</v>
      </c>
      <c r="F161">
        <v>1886447</v>
      </c>
      <c r="G161">
        <v>62637</v>
      </c>
      <c r="H161" t="str">
        <f t="shared" si="14"/>
        <v>Connecticut43556</v>
      </c>
      <c r="I161">
        <f t="shared" si="15"/>
        <v>4</v>
      </c>
      <c r="J161">
        <f t="shared" si="16"/>
        <v>2019</v>
      </c>
      <c r="K161">
        <f t="shared" si="17"/>
        <v>3.320368926346725E-2</v>
      </c>
      <c r="L161">
        <f t="shared" si="18"/>
        <v>1886447</v>
      </c>
      <c r="M161">
        <f t="shared" si="19"/>
        <v>62637</v>
      </c>
      <c r="N161">
        <f t="shared" si="20"/>
        <v>1886447</v>
      </c>
    </row>
    <row r="162" spans="1:14" x14ac:dyDescent="0.25">
      <c r="A162" t="s">
        <v>11</v>
      </c>
      <c r="B162" s="1">
        <v>43556</v>
      </c>
      <c r="C162">
        <v>486111</v>
      </c>
      <c r="D162">
        <v>16882</v>
      </c>
      <c r="E162" s="1">
        <v>43556</v>
      </c>
      <c r="F162">
        <v>486111</v>
      </c>
      <c r="G162">
        <v>16882</v>
      </c>
      <c r="H162" t="str">
        <f t="shared" si="14"/>
        <v>Delaware43556</v>
      </c>
      <c r="I162">
        <f t="shared" si="15"/>
        <v>4</v>
      </c>
      <c r="J162">
        <f t="shared" si="16"/>
        <v>2019</v>
      </c>
      <c r="K162">
        <f t="shared" si="17"/>
        <v>3.4728693652272838E-2</v>
      </c>
      <c r="L162">
        <f t="shared" si="18"/>
        <v>486111</v>
      </c>
      <c r="M162">
        <f t="shared" si="19"/>
        <v>16882</v>
      </c>
      <c r="N162">
        <f t="shared" si="20"/>
        <v>486111</v>
      </c>
    </row>
    <row r="163" spans="1:14" x14ac:dyDescent="0.25">
      <c r="A163" t="s">
        <v>12</v>
      </c>
      <c r="B163" s="1">
        <v>43556</v>
      </c>
      <c r="C163">
        <v>409186</v>
      </c>
      <c r="D163">
        <v>20741</v>
      </c>
      <c r="E163" s="1">
        <v>43556</v>
      </c>
      <c r="F163">
        <v>409186</v>
      </c>
      <c r="G163">
        <v>20741</v>
      </c>
      <c r="H163" t="str">
        <f t="shared" si="14"/>
        <v>D.C.43556</v>
      </c>
      <c r="I163">
        <f t="shared" si="15"/>
        <v>4</v>
      </c>
      <c r="J163">
        <f t="shared" si="16"/>
        <v>2019</v>
      </c>
      <c r="K163">
        <f t="shared" si="17"/>
        <v>5.0688439975952258E-2</v>
      </c>
      <c r="L163">
        <f t="shared" si="18"/>
        <v>409186</v>
      </c>
      <c r="M163">
        <f t="shared" si="19"/>
        <v>20741</v>
      </c>
      <c r="N163">
        <f t="shared" si="20"/>
        <v>409186</v>
      </c>
    </row>
    <row r="164" spans="1:14" x14ac:dyDescent="0.25">
      <c r="A164" t="s">
        <v>13</v>
      </c>
      <c r="B164" s="1">
        <v>43556</v>
      </c>
      <c r="C164">
        <v>10229389</v>
      </c>
      <c r="D164">
        <v>298056</v>
      </c>
      <c r="E164" s="1">
        <v>43556</v>
      </c>
      <c r="F164">
        <v>10229389</v>
      </c>
      <c r="G164">
        <v>298056</v>
      </c>
      <c r="H164" t="str">
        <f t="shared" si="14"/>
        <v>Florida43556</v>
      </c>
      <c r="I164">
        <f t="shared" si="15"/>
        <v>4</v>
      </c>
      <c r="J164">
        <f t="shared" si="16"/>
        <v>2019</v>
      </c>
      <c r="K164">
        <f t="shared" si="17"/>
        <v>2.9137224129417702E-2</v>
      </c>
      <c r="L164">
        <f t="shared" si="18"/>
        <v>10229389</v>
      </c>
      <c r="M164">
        <f t="shared" si="19"/>
        <v>298056</v>
      </c>
      <c r="N164">
        <f t="shared" si="20"/>
        <v>10229389</v>
      </c>
    </row>
    <row r="165" spans="1:14" x14ac:dyDescent="0.25">
      <c r="A165" t="s">
        <v>14</v>
      </c>
      <c r="B165" s="1">
        <v>43556</v>
      </c>
      <c r="C165">
        <v>5064999</v>
      </c>
      <c r="D165">
        <v>158519</v>
      </c>
      <c r="E165" s="1">
        <v>43556</v>
      </c>
      <c r="F165">
        <v>5064999</v>
      </c>
      <c r="G165">
        <v>158519</v>
      </c>
      <c r="H165" t="str">
        <f t="shared" si="14"/>
        <v>Georgia43556</v>
      </c>
      <c r="I165">
        <f t="shared" si="15"/>
        <v>4</v>
      </c>
      <c r="J165">
        <f t="shared" si="16"/>
        <v>2019</v>
      </c>
      <c r="K165">
        <f t="shared" si="17"/>
        <v>3.129694596188469E-2</v>
      </c>
      <c r="L165">
        <f t="shared" si="18"/>
        <v>5064999</v>
      </c>
      <c r="M165">
        <f t="shared" si="19"/>
        <v>158519</v>
      </c>
      <c r="N165">
        <f t="shared" si="20"/>
        <v>5064999</v>
      </c>
    </row>
    <row r="166" spans="1:14" x14ac:dyDescent="0.25">
      <c r="A166" t="s">
        <v>15</v>
      </c>
      <c r="B166" s="1">
        <v>43556</v>
      </c>
      <c r="C166">
        <v>663211</v>
      </c>
      <c r="D166">
        <v>17225</v>
      </c>
      <c r="E166" s="1">
        <v>43556</v>
      </c>
      <c r="F166">
        <v>663211</v>
      </c>
      <c r="G166">
        <v>17225</v>
      </c>
      <c r="H166" t="str">
        <f t="shared" si="14"/>
        <v>Hawaii43556</v>
      </c>
      <c r="I166">
        <f t="shared" si="15"/>
        <v>4</v>
      </c>
      <c r="J166">
        <f t="shared" si="16"/>
        <v>2019</v>
      </c>
      <c r="K166">
        <f t="shared" si="17"/>
        <v>2.5972126517805044E-2</v>
      </c>
      <c r="L166">
        <f t="shared" si="18"/>
        <v>663211</v>
      </c>
      <c r="M166">
        <f t="shared" si="19"/>
        <v>17225</v>
      </c>
      <c r="N166">
        <f t="shared" si="20"/>
        <v>663211</v>
      </c>
    </row>
    <row r="167" spans="1:14" x14ac:dyDescent="0.25">
      <c r="A167" t="s">
        <v>16</v>
      </c>
      <c r="B167" s="1">
        <v>43556</v>
      </c>
      <c r="C167">
        <v>872118</v>
      </c>
      <c r="D167">
        <v>25898</v>
      </c>
      <c r="E167" s="1">
        <v>43556</v>
      </c>
      <c r="F167">
        <v>872118</v>
      </c>
      <c r="G167">
        <v>25898</v>
      </c>
      <c r="H167" t="str">
        <f t="shared" si="14"/>
        <v>Idaho43556</v>
      </c>
      <c r="I167">
        <f t="shared" si="15"/>
        <v>4</v>
      </c>
      <c r="J167">
        <f t="shared" si="16"/>
        <v>2019</v>
      </c>
      <c r="K167">
        <f t="shared" si="17"/>
        <v>2.9695522853558809E-2</v>
      </c>
      <c r="L167">
        <f t="shared" si="18"/>
        <v>872118</v>
      </c>
      <c r="M167">
        <f t="shared" si="19"/>
        <v>25898</v>
      </c>
      <c r="N167">
        <f t="shared" si="20"/>
        <v>872118</v>
      </c>
    </row>
    <row r="168" spans="1:14" x14ac:dyDescent="0.25">
      <c r="A168" t="s">
        <v>17</v>
      </c>
      <c r="B168" s="1">
        <v>43556</v>
      </c>
      <c r="C168">
        <v>6413186</v>
      </c>
      <c r="D168">
        <v>234005</v>
      </c>
      <c r="E168" s="1">
        <v>43556</v>
      </c>
      <c r="F168">
        <v>6413186</v>
      </c>
      <c r="G168">
        <v>234005</v>
      </c>
      <c r="H168" t="str">
        <f t="shared" si="14"/>
        <v>Illinois43556</v>
      </c>
      <c r="I168">
        <f t="shared" si="15"/>
        <v>4</v>
      </c>
      <c r="J168">
        <f t="shared" si="16"/>
        <v>2019</v>
      </c>
      <c r="K168">
        <f t="shared" si="17"/>
        <v>3.6488104352501237E-2</v>
      </c>
      <c r="L168">
        <f t="shared" si="18"/>
        <v>6413186</v>
      </c>
      <c r="M168">
        <f t="shared" si="19"/>
        <v>234005</v>
      </c>
      <c r="N168">
        <f t="shared" si="20"/>
        <v>6413186</v>
      </c>
    </row>
    <row r="169" spans="1:14" x14ac:dyDescent="0.25">
      <c r="A169" t="s">
        <v>18</v>
      </c>
      <c r="B169" s="1">
        <v>43556</v>
      </c>
      <c r="C169">
        <v>3373458</v>
      </c>
      <c r="D169">
        <v>96412</v>
      </c>
      <c r="E169" s="1">
        <v>43556</v>
      </c>
      <c r="F169">
        <v>3373458</v>
      </c>
      <c r="G169">
        <v>96412</v>
      </c>
      <c r="H169" t="str">
        <f t="shared" si="14"/>
        <v>Indiana43556</v>
      </c>
      <c r="I169">
        <f t="shared" si="15"/>
        <v>4</v>
      </c>
      <c r="J169">
        <f t="shared" si="16"/>
        <v>2019</v>
      </c>
      <c r="K169">
        <f t="shared" si="17"/>
        <v>2.857957620933772E-2</v>
      </c>
      <c r="L169">
        <f t="shared" si="18"/>
        <v>3373458</v>
      </c>
      <c r="M169">
        <f t="shared" si="19"/>
        <v>96412</v>
      </c>
      <c r="N169">
        <f t="shared" si="20"/>
        <v>3373458</v>
      </c>
    </row>
    <row r="170" spans="1:14" x14ac:dyDescent="0.25">
      <c r="A170" t="s">
        <v>19</v>
      </c>
      <c r="B170" s="1">
        <v>43556</v>
      </c>
      <c r="C170">
        <v>1724077</v>
      </c>
      <c r="D170">
        <v>42760</v>
      </c>
      <c r="E170" s="1">
        <v>43556</v>
      </c>
      <c r="F170">
        <v>1724077</v>
      </c>
      <c r="G170">
        <v>42760</v>
      </c>
      <c r="H170" t="str">
        <f t="shared" si="14"/>
        <v>Iowa43556</v>
      </c>
      <c r="I170">
        <f t="shared" si="15"/>
        <v>4</v>
      </c>
      <c r="J170">
        <f t="shared" si="16"/>
        <v>2019</v>
      </c>
      <c r="K170">
        <f t="shared" si="17"/>
        <v>2.4801676491247201E-2</v>
      </c>
      <c r="L170">
        <f t="shared" si="18"/>
        <v>1724077</v>
      </c>
      <c r="M170">
        <f t="shared" si="19"/>
        <v>42760</v>
      </c>
      <c r="N170">
        <f t="shared" si="20"/>
        <v>1724077</v>
      </c>
    </row>
    <row r="171" spans="1:14" x14ac:dyDescent="0.25">
      <c r="A171" t="s">
        <v>20</v>
      </c>
      <c r="B171" s="1">
        <v>43556</v>
      </c>
      <c r="C171">
        <v>1473233</v>
      </c>
      <c r="D171">
        <v>41220</v>
      </c>
      <c r="E171" s="1">
        <v>43556</v>
      </c>
      <c r="F171">
        <v>1473233</v>
      </c>
      <c r="G171">
        <v>41220</v>
      </c>
      <c r="H171" t="str">
        <f t="shared" si="14"/>
        <v>Kansas43556</v>
      </c>
      <c r="I171">
        <f t="shared" si="15"/>
        <v>4</v>
      </c>
      <c r="J171">
        <f t="shared" si="16"/>
        <v>2019</v>
      </c>
      <c r="K171">
        <f t="shared" si="17"/>
        <v>2.7979280941982699E-2</v>
      </c>
      <c r="L171">
        <f t="shared" si="18"/>
        <v>1473233</v>
      </c>
      <c r="M171">
        <f t="shared" si="19"/>
        <v>41220</v>
      </c>
      <c r="N171">
        <f t="shared" si="20"/>
        <v>1473233</v>
      </c>
    </row>
    <row r="172" spans="1:14" x14ac:dyDescent="0.25">
      <c r="A172" t="s">
        <v>21</v>
      </c>
      <c r="B172" s="1">
        <v>43556</v>
      </c>
      <c r="C172">
        <v>2063511</v>
      </c>
      <c r="D172">
        <v>80609</v>
      </c>
      <c r="E172" s="1">
        <v>43556</v>
      </c>
      <c r="F172">
        <v>2063511</v>
      </c>
      <c r="G172">
        <v>80609</v>
      </c>
      <c r="H172" t="str">
        <f t="shared" si="14"/>
        <v>Kentucky43556</v>
      </c>
      <c r="I172">
        <f t="shared" si="15"/>
        <v>4</v>
      </c>
      <c r="J172">
        <f t="shared" si="16"/>
        <v>2019</v>
      </c>
      <c r="K172">
        <f t="shared" si="17"/>
        <v>3.9064003051110463E-2</v>
      </c>
      <c r="L172">
        <f t="shared" si="18"/>
        <v>2063511</v>
      </c>
      <c r="M172">
        <f t="shared" si="19"/>
        <v>80609</v>
      </c>
      <c r="N172">
        <f t="shared" si="20"/>
        <v>2063511</v>
      </c>
    </row>
    <row r="173" spans="1:14" x14ac:dyDescent="0.25">
      <c r="A173" t="s">
        <v>22</v>
      </c>
      <c r="B173" s="1">
        <v>43556</v>
      </c>
      <c r="C173">
        <v>2082577</v>
      </c>
      <c r="D173">
        <v>78569</v>
      </c>
      <c r="E173" s="1">
        <v>43556</v>
      </c>
      <c r="F173">
        <v>2082577</v>
      </c>
      <c r="G173">
        <v>78569</v>
      </c>
      <c r="H173" t="str">
        <f t="shared" si="14"/>
        <v>Louisiana43556</v>
      </c>
      <c r="I173">
        <f t="shared" si="15"/>
        <v>4</v>
      </c>
      <c r="J173">
        <f t="shared" si="16"/>
        <v>2019</v>
      </c>
      <c r="K173">
        <f t="shared" si="17"/>
        <v>3.7726816343405307E-2</v>
      </c>
      <c r="L173">
        <f t="shared" si="18"/>
        <v>2082577</v>
      </c>
      <c r="M173">
        <f t="shared" si="19"/>
        <v>78569</v>
      </c>
      <c r="N173">
        <f t="shared" si="20"/>
        <v>2082577</v>
      </c>
    </row>
    <row r="174" spans="1:14" x14ac:dyDescent="0.25">
      <c r="A174" t="s">
        <v>23</v>
      </c>
      <c r="B174" s="1">
        <v>43556</v>
      </c>
      <c r="C174">
        <v>685039</v>
      </c>
      <c r="D174">
        <v>22976</v>
      </c>
      <c r="E174" s="1">
        <v>43556</v>
      </c>
      <c r="F174">
        <v>685039</v>
      </c>
      <c r="G174">
        <v>22976</v>
      </c>
      <c r="H174" t="str">
        <f t="shared" si="14"/>
        <v>Maine43556</v>
      </c>
      <c r="I174">
        <f t="shared" si="15"/>
        <v>4</v>
      </c>
      <c r="J174">
        <f t="shared" si="16"/>
        <v>2019</v>
      </c>
      <c r="K174">
        <f t="shared" si="17"/>
        <v>3.3539696280065805E-2</v>
      </c>
      <c r="L174">
        <f t="shared" si="18"/>
        <v>685039</v>
      </c>
      <c r="M174">
        <f t="shared" si="19"/>
        <v>22976</v>
      </c>
      <c r="N174">
        <f t="shared" si="20"/>
        <v>685039</v>
      </c>
    </row>
    <row r="175" spans="1:14" x14ac:dyDescent="0.25">
      <c r="A175" t="s">
        <v>24</v>
      </c>
      <c r="B175" s="1">
        <v>43556</v>
      </c>
      <c r="C175">
        <v>3226095</v>
      </c>
      <c r="D175">
        <v>103809</v>
      </c>
      <c r="E175" s="1">
        <v>43556</v>
      </c>
      <c r="F175">
        <v>3226095</v>
      </c>
      <c r="G175">
        <v>103809</v>
      </c>
      <c r="H175" t="str">
        <f t="shared" si="14"/>
        <v>Maryland43556</v>
      </c>
      <c r="I175">
        <f t="shared" si="15"/>
        <v>4</v>
      </c>
      <c r="J175">
        <f t="shared" si="16"/>
        <v>2019</v>
      </c>
      <c r="K175">
        <f t="shared" si="17"/>
        <v>3.2177911685799705E-2</v>
      </c>
      <c r="L175">
        <f t="shared" si="18"/>
        <v>3226095</v>
      </c>
      <c r="M175">
        <f t="shared" si="19"/>
        <v>103809</v>
      </c>
      <c r="N175">
        <f t="shared" si="20"/>
        <v>3226095</v>
      </c>
    </row>
    <row r="176" spans="1:14" x14ac:dyDescent="0.25">
      <c r="A176" t="s">
        <v>25</v>
      </c>
      <c r="B176" s="1">
        <v>43556</v>
      </c>
      <c r="C176">
        <v>3784300</v>
      </c>
      <c r="D176">
        <v>103672</v>
      </c>
      <c r="E176" s="1">
        <v>43556</v>
      </c>
      <c r="F176">
        <v>3784300</v>
      </c>
      <c r="G176">
        <v>103672</v>
      </c>
      <c r="H176" t="str">
        <f t="shared" si="14"/>
        <v>Massachusetts43556</v>
      </c>
      <c r="I176">
        <f t="shared" si="15"/>
        <v>4</v>
      </c>
      <c r="J176">
        <f t="shared" si="16"/>
        <v>2019</v>
      </c>
      <c r="K176">
        <f t="shared" si="17"/>
        <v>2.7395291071003885E-2</v>
      </c>
      <c r="L176">
        <f t="shared" si="18"/>
        <v>3784300</v>
      </c>
      <c r="M176">
        <f t="shared" si="19"/>
        <v>103672</v>
      </c>
      <c r="N176">
        <f t="shared" si="20"/>
        <v>3784300</v>
      </c>
    </row>
    <row r="177" spans="1:14" x14ac:dyDescent="0.25">
      <c r="A177" t="s">
        <v>26</v>
      </c>
      <c r="B177" s="1">
        <v>43556</v>
      </c>
      <c r="C177">
        <v>4884834</v>
      </c>
      <c r="D177">
        <v>179338</v>
      </c>
      <c r="E177" s="1">
        <v>43556</v>
      </c>
      <c r="F177">
        <v>4884834</v>
      </c>
      <c r="G177">
        <v>179338</v>
      </c>
      <c r="H177" t="str">
        <f t="shared" si="14"/>
        <v>Michigan43556</v>
      </c>
      <c r="I177">
        <f t="shared" si="15"/>
        <v>4</v>
      </c>
      <c r="J177">
        <f t="shared" si="16"/>
        <v>2019</v>
      </c>
      <c r="K177">
        <f t="shared" si="17"/>
        <v>3.6713223008192297E-2</v>
      </c>
      <c r="L177">
        <f t="shared" si="18"/>
        <v>4884834</v>
      </c>
      <c r="M177">
        <f t="shared" si="19"/>
        <v>179338</v>
      </c>
      <c r="N177">
        <f t="shared" si="20"/>
        <v>4884834</v>
      </c>
    </row>
    <row r="178" spans="1:14" x14ac:dyDescent="0.25">
      <c r="A178" t="s">
        <v>27</v>
      </c>
      <c r="B178" s="1">
        <v>43556</v>
      </c>
      <c r="C178">
        <v>3085711</v>
      </c>
      <c r="D178">
        <v>94899</v>
      </c>
      <c r="E178" s="1">
        <v>43556</v>
      </c>
      <c r="F178">
        <v>3085711</v>
      </c>
      <c r="G178">
        <v>94899</v>
      </c>
      <c r="H178" t="str">
        <f t="shared" si="14"/>
        <v>Minnesota43556</v>
      </c>
      <c r="I178">
        <f t="shared" si="15"/>
        <v>4</v>
      </c>
      <c r="J178">
        <f t="shared" si="16"/>
        <v>2019</v>
      </c>
      <c r="K178">
        <f t="shared" si="17"/>
        <v>3.0754338303230599E-2</v>
      </c>
      <c r="L178">
        <f t="shared" si="18"/>
        <v>3085711</v>
      </c>
      <c r="M178">
        <f t="shared" si="19"/>
        <v>94899</v>
      </c>
      <c r="N178">
        <f t="shared" si="20"/>
        <v>3085711</v>
      </c>
    </row>
    <row r="179" spans="1:14" x14ac:dyDescent="0.25">
      <c r="A179" t="s">
        <v>28</v>
      </c>
      <c r="B179" s="1">
        <v>43556</v>
      </c>
      <c r="C179">
        <v>1267432</v>
      </c>
      <c r="D179">
        <v>60185</v>
      </c>
      <c r="E179" s="1">
        <v>43556</v>
      </c>
      <c r="F179">
        <v>1267432</v>
      </c>
      <c r="G179">
        <v>60185</v>
      </c>
      <c r="H179" t="str">
        <f t="shared" si="14"/>
        <v>Mississippi43556</v>
      </c>
      <c r="I179">
        <f t="shared" si="15"/>
        <v>4</v>
      </c>
      <c r="J179">
        <f t="shared" si="16"/>
        <v>2019</v>
      </c>
      <c r="K179">
        <f t="shared" si="17"/>
        <v>4.7485782274709808E-2</v>
      </c>
      <c r="L179">
        <f t="shared" si="18"/>
        <v>1267432</v>
      </c>
      <c r="M179">
        <f t="shared" si="19"/>
        <v>60185</v>
      </c>
      <c r="N179">
        <f t="shared" si="20"/>
        <v>1267432</v>
      </c>
    </row>
    <row r="180" spans="1:14" x14ac:dyDescent="0.25">
      <c r="A180" t="s">
        <v>29</v>
      </c>
      <c r="B180" s="1">
        <v>43556</v>
      </c>
      <c r="C180">
        <v>3060323</v>
      </c>
      <c r="D180">
        <v>82667</v>
      </c>
      <c r="E180" s="1">
        <v>43556</v>
      </c>
      <c r="F180">
        <v>3060323</v>
      </c>
      <c r="G180">
        <v>82667</v>
      </c>
      <c r="H180" t="str">
        <f t="shared" si="14"/>
        <v>Missouri43556</v>
      </c>
      <c r="I180">
        <f t="shared" si="15"/>
        <v>4</v>
      </c>
      <c r="J180">
        <f t="shared" si="16"/>
        <v>2019</v>
      </c>
      <c r="K180">
        <f t="shared" si="17"/>
        <v>2.701250815681874E-2</v>
      </c>
      <c r="L180">
        <f t="shared" si="18"/>
        <v>3060323</v>
      </c>
      <c r="M180">
        <f t="shared" si="19"/>
        <v>82667</v>
      </c>
      <c r="N180">
        <f t="shared" si="20"/>
        <v>3060323</v>
      </c>
    </row>
    <row r="181" spans="1:14" x14ac:dyDescent="0.25">
      <c r="A181" t="s">
        <v>30</v>
      </c>
      <c r="B181" s="1">
        <v>43556</v>
      </c>
      <c r="C181">
        <v>528624</v>
      </c>
      <c r="D181">
        <v>17703</v>
      </c>
      <c r="E181" s="1">
        <v>43556</v>
      </c>
      <c r="F181">
        <v>528624</v>
      </c>
      <c r="G181">
        <v>17703</v>
      </c>
      <c r="H181" t="str">
        <f t="shared" si="14"/>
        <v>Montana43556</v>
      </c>
      <c r="I181">
        <f t="shared" si="15"/>
        <v>4</v>
      </c>
      <c r="J181">
        <f t="shared" si="16"/>
        <v>2019</v>
      </c>
      <c r="K181">
        <f t="shared" si="17"/>
        <v>3.3488831381095069E-2</v>
      </c>
      <c r="L181">
        <f t="shared" si="18"/>
        <v>528624</v>
      </c>
      <c r="M181">
        <f t="shared" si="19"/>
        <v>17703</v>
      </c>
      <c r="N181">
        <f t="shared" si="20"/>
        <v>528624</v>
      </c>
    </row>
    <row r="182" spans="1:14" x14ac:dyDescent="0.25">
      <c r="A182" t="s">
        <v>31</v>
      </c>
      <c r="B182" s="1">
        <v>43556</v>
      </c>
      <c r="C182">
        <v>1031872</v>
      </c>
      <c r="D182">
        <v>30397</v>
      </c>
      <c r="E182" s="1">
        <v>43556</v>
      </c>
      <c r="F182">
        <v>1031872</v>
      </c>
      <c r="G182">
        <v>30397</v>
      </c>
      <c r="H182" t="str">
        <f t="shared" si="14"/>
        <v>Nebraska43556</v>
      </c>
      <c r="I182">
        <f t="shared" si="15"/>
        <v>4</v>
      </c>
      <c r="J182">
        <f t="shared" si="16"/>
        <v>2019</v>
      </c>
      <c r="K182">
        <f t="shared" si="17"/>
        <v>2.9458111083545246E-2</v>
      </c>
      <c r="L182">
        <f t="shared" si="18"/>
        <v>1031872</v>
      </c>
      <c r="M182">
        <f t="shared" si="19"/>
        <v>30397</v>
      </c>
      <c r="N182">
        <f t="shared" si="20"/>
        <v>1031872</v>
      </c>
    </row>
    <row r="183" spans="1:14" x14ac:dyDescent="0.25">
      <c r="A183" t="s">
        <v>32</v>
      </c>
      <c r="B183" s="1">
        <v>43556</v>
      </c>
      <c r="C183">
        <v>1531684</v>
      </c>
      <c r="D183">
        <v>59974</v>
      </c>
      <c r="E183" s="1">
        <v>43556</v>
      </c>
      <c r="F183">
        <v>1531684</v>
      </c>
      <c r="G183">
        <v>59974</v>
      </c>
      <c r="H183" t="str">
        <f t="shared" si="14"/>
        <v>Nevada43556</v>
      </c>
      <c r="I183">
        <f t="shared" si="15"/>
        <v>4</v>
      </c>
      <c r="J183">
        <f t="shared" si="16"/>
        <v>2019</v>
      </c>
      <c r="K183">
        <f t="shared" si="17"/>
        <v>3.9155596062895481E-2</v>
      </c>
      <c r="L183">
        <f t="shared" si="18"/>
        <v>1531684</v>
      </c>
      <c r="M183">
        <f t="shared" si="19"/>
        <v>59974</v>
      </c>
      <c r="N183">
        <f t="shared" si="20"/>
        <v>1531684</v>
      </c>
    </row>
    <row r="184" spans="1:14" x14ac:dyDescent="0.25">
      <c r="A184" t="s">
        <v>33</v>
      </c>
      <c r="B184" s="1">
        <v>43556</v>
      </c>
      <c r="C184">
        <v>765976</v>
      </c>
      <c r="D184">
        <v>19243</v>
      </c>
      <c r="E184" s="1">
        <v>43556</v>
      </c>
      <c r="F184">
        <v>765976</v>
      </c>
      <c r="G184">
        <v>19243</v>
      </c>
      <c r="H184" t="str">
        <f t="shared" si="14"/>
        <v>New Hampshire43556</v>
      </c>
      <c r="I184">
        <f t="shared" si="15"/>
        <v>4</v>
      </c>
      <c r="J184">
        <f t="shared" si="16"/>
        <v>2019</v>
      </c>
      <c r="K184">
        <f t="shared" si="17"/>
        <v>2.5122197040116138E-2</v>
      </c>
      <c r="L184">
        <f t="shared" si="18"/>
        <v>765976</v>
      </c>
      <c r="M184">
        <f t="shared" si="19"/>
        <v>19243</v>
      </c>
      <c r="N184">
        <f t="shared" si="20"/>
        <v>765976</v>
      </c>
    </row>
    <row r="185" spans="1:14" x14ac:dyDescent="0.25">
      <c r="A185" t="s">
        <v>34</v>
      </c>
      <c r="B185" s="1">
        <v>43556</v>
      </c>
      <c r="C185">
        <v>4422942</v>
      </c>
      <c r="D185">
        <v>124804</v>
      </c>
      <c r="E185" s="1">
        <v>43556</v>
      </c>
      <c r="F185">
        <v>4422942</v>
      </c>
      <c r="G185">
        <v>124804</v>
      </c>
      <c r="H185" t="str">
        <f t="shared" si="14"/>
        <v>New Jersey43556</v>
      </c>
      <c r="I185">
        <f t="shared" si="15"/>
        <v>4</v>
      </c>
      <c r="J185">
        <f t="shared" si="16"/>
        <v>2019</v>
      </c>
      <c r="K185">
        <f t="shared" si="17"/>
        <v>2.8217417275650462E-2</v>
      </c>
      <c r="L185">
        <f t="shared" si="18"/>
        <v>4422942</v>
      </c>
      <c r="M185">
        <f t="shared" si="19"/>
        <v>124804</v>
      </c>
      <c r="N185">
        <f t="shared" si="20"/>
        <v>4422942</v>
      </c>
    </row>
    <row r="186" spans="1:14" x14ac:dyDescent="0.25">
      <c r="A186" t="s">
        <v>35</v>
      </c>
      <c r="B186" s="1">
        <v>43556</v>
      </c>
      <c r="C186">
        <v>944960</v>
      </c>
      <c r="D186">
        <v>41959</v>
      </c>
      <c r="E186" s="1">
        <v>43556</v>
      </c>
      <c r="F186">
        <v>944960</v>
      </c>
      <c r="G186">
        <v>41959</v>
      </c>
      <c r="H186" t="str">
        <f t="shared" si="14"/>
        <v>New Mexico43556</v>
      </c>
      <c r="I186">
        <f t="shared" si="15"/>
        <v>4</v>
      </c>
      <c r="J186">
        <f t="shared" si="16"/>
        <v>2019</v>
      </c>
      <c r="K186">
        <f t="shared" si="17"/>
        <v>4.4402937690484257E-2</v>
      </c>
      <c r="L186">
        <f t="shared" si="18"/>
        <v>944960</v>
      </c>
      <c r="M186">
        <f t="shared" si="19"/>
        <v>41959</v>
      </c>
      <c r="N186">
        <f t="shared" si="20"/>
        <v>944960</v>
      </c>
    </row>
    <row r="187" spans="1:14" x14ac:dyDescent="0.25">
      <c r="A187" t="s">
        <v>36</v>
      </c>
      <c r="B187" s="1">
        <v>43556</v>
      </c>
      <c r="C187">
        <v>9449425</v>
      </c>
      <c r="D187">
        <v>342246</v>
      </c>
      <c r="E187" s="1">
        <v>43556</v>
      </c>
      <c r="F187">
        <v>9449425</v>
      </c>
      <c r="G187">
        <v>342246</v>
      </c>
      <c r="H187" t="str">
        <f t="shared" si="14"/>
        <v>New York43556</v>
      </c>
      <c r="I187">
        <f t="shared" si="15"/>
        <v>4</v>
      </c>
      <c r="J187">
        <f t="shared" si="16"/>
        <v>2019</v>
      </c>
      <c r="K187">
        <f t="shared" si="17"/>
        <v>3.6218711720554422E-2</v>
      </c>
      <c r="L187">
        <f t="shared" si="18"/>
        <v>9449425</v>
      </c>
      <c r="M187">
        <f t="shared" si="19"/>
        <v>342246</v>
      </c>
      <c r="N187">
        <f t="shared" si="20"/>
        <v>9449425</v>
      </c>
    </row>
    <row r="188" spans="1:14" x14ac:dyDescent="0.25">
      <c r="A188" t="s">
        <v>37</v>
      </c>
      <c r="B188" s="1">
        <v>43556</v>
      </c>
      <c r="C188">
        <v>5050492</v>
      </c>
      <c r="D188">
        <v>178912</v>
      </c>
      <c r="E188" s="1">
        <v>43556</v>
      </c>
      <c r="F188">
        <v>5050492</v>
      </c>
      <c r="G188">
        <v>178912</v>
      </c>
      <c r="H188" t="str">
        <f t="shared" si="14"/>
        <v>North Carolina43556</v>
      </c>
      <c r="I188">
        <f t="shared" si="15"/>
        <v>4</v>
      </c>
      <c r="J188">
        <f t="shared" si="16"/>
        <v>2019</v>
      </c>
      <c r="K188">
        <f t="shared" si="17"/>
        <v>3.5424667537340915E-2</v>
      </c>
      <c r="L188">
        <f t="shared" si="18"/>
        <v>5050492</v>
      </c>
      <c r="M188">
        <f t="shared" si="19"/>
        <v>178912</v>
      </c>
      <c r="N188">
        <f t="shared" si="20"/>
        <v>5050492</v>
      </c>
    </row>
    <row r="189" spans="1:14" x14ac:dyDescent="0.25">
      <c r="A189" t="s">
        <v>38</v>
      </c>
      <c r="B189" s="1">
        <v>43556</v>
      </c>
      <c r="C189">
        <v>401447</v>
      </c>
      <c r="D189">
        <v>9963</v>
      </c>
      <c r="E189" s="1">
        <v>43556</v>
      </c>
      <c r="F189">
        <v>401447</v>
      </c>
      <c r="G189">
        <v>9963</v>
      </c>
      <c r="H189" t="str">
        <f t="shared" si="14"/>
        <v>North Dakota43556</v>
      </c>
      <c r="I189">
        <f t="shared" si="15"/>
        <v>4</v>
      </c>
      <c r="J189">
        <f t="shared" si="16"/>
        <v>2019</v>
      </c>
      <c r="K189">
        <f t="shared" si="17"/>
        <v>2.4817721891059092E-2</v>
      </c>
      <c r="L189">
        <f t="shared" si="18"/>
        <v>401447</v>
      </c>
      <c r="M189">
        <f t="shared" si="19"/>
        <v>9963</v>
      </c>
      <c r="N189">
        <f t="shared" si="20"/>
        <v>401447</v>
      </c>
    </row>
    <row r="190" spans="1:14" x14ac:dyDescent="0.25">
      <c r="A190" t="s">
        <v>39</v>
      </c>
      <c r="B190" s="1">
        <v>43556</v>
      </c>
      <c r="C190">
        <v>5752958</v>
      </c>
      <c r="D190">
        <v>202345</v>
      </c>
      <c r="E190" s="1">
        <v>43556</v>
      </c>
      <c r="F190">
        <v>5752958</v>
      </c>
      <c r="G190">
        <v>202345</v>
      </c>
      <c r="H190" t="str">
        <f t="shared" si="14"/>
        <v>Ohio43556</v>
      </c>
      <c r="I190">
        <f t="shared" si="15"/>
        <v>4</v>
      </c>
      <c r="J190">
        <f t="shared" si="16"/>
        <v>2019</v>
      </c>
      <c r="K190">
        <f t="shared" si="17"/>
        <v>3.5172340907060333E-2</v>
      </c>
      <c r="L190">
        <f t="shared" si="18"/>
        <v>5752958</v>
      </c>
      <c r="M190">
        <f t="shared" si="19"/>
        <v>202345</v>
      </c>
      <c r="N190">
        <f t="shared" si="20"/>
        <v>5752958</v>
      </c>
    </row>
    <row r="191" spans="1:14" x14ac:dyDescent="0.25">
      <c r="A191" t="s">
        <v>40</v>
      </c>
      <c r="B191" s="1">
        <v>43556</v>
      </c>
      <c r="C191">
        <v>1828940</v>
      </c>
      <c r="D191">
        <v>50819</v>
      </c>
      <c r="E191" s="1">
        <v>43556</v>
      </c>
      <c r="F191">
        <v>1828940</v>
      </c>
      <c r="G191">
        <v>50819</v>
      </c>
      <c r="H191" t="str">
        <f t="shared" si="14"/>
        <v>Oklahoma43556</v>
      </c>
      <c r="I191">
        <f t="shared" si="15"/>
        <v>4</v>
      </c>
      <c r="J191">
        <f t="shared" si="16"/>
        <v>2019</v>
      </c>
      <c r="K191">
        <f t="shared" si="17"/>
        <v>2.7786040001312236E-2</v>
      </c>
      <c r="L191">
        <f t="shared" si="18"/>
        <v>1828940</v>
      </c>
      <c r="M191">
        <f t="shared" si="19"/>
        <v>50819</v>
      </c>
      <c r="N191">
        <f t="shared" si="20"/>
        <v>1828940</v>
      </c>
    </row>
    <row r="192" spans="1:14" x14ac:dyDescent="0.25">
      <c r="A192" t="s">
        <v>41</v>
      </c>
      <c r="B192" s="1">
        <v>43556</v>
      </c>
      <c r="C192">
        <v>2092686</v>
      </c>
      <c r="D192">
        <v>80230</v>
      </c>
      <c r="E192" s="1">
        <v>43556</v>
      </c>
      <c r="F192">
        <v>2092686</v>
      </c>
      <c r="G192">
        <v>80230</v>
      </c>
      <c r="H192" t="str">
        <f t="shared" si="14"/>
        <v>Oregon43556</v>
      </c>
      <c r="I192">
        <f t="shared" si="15"/>
        <v>4</v>
      </c>
      <c r="J192">
        <f t="shared" si="16"/>
        <v>2019</v>
      </c>
      <c r="K192">
        <f t="shared" si="17"/>
        <v>3.8338288687361603E-2</v>
      </c>
      <c r="L192">
        <f t="shared" si="18"/>
        <v>2092686</v>
      </c>
      <c r="M192">
        <f t="shared" si="19"/>
        <v>80230</v>
      </c>
      <c r="N192">
        <f t="shared" si="20"/>
        <v>2092686</v>
      </c>
    </row>
    <row r="193" spans="1:14" x14ac:dyDescent="0.25">
      <c r="A193" t="s">
        <v>42</v>
      </c>
      <c r="B193" s="1">
        <v>43556</v>
      </c>
      <c r="C193">
        <v>6400636</v>
      </c>
      <c r="D193">
        <v>226869</v>
      </c>
      <c r="E193" s="1">
        <v>43556</v>
      </c>
      <c r="F193">
        <v>6400636</v>
      </c>
      <c r="G193">
        <v>226869</v>
      </c>
      <c r="H193" t="str">
        <f t="shared" si="14"/>
        <v>Pennsylvania43556</v>
      </c>
      <c r="I193">
        <f t="shared" si="15"/>
        <v>4</v>
      </c>
      <c r="J193">
        <f t="shared" si="16"/>
        <v>2019</v>
      </c>
      <c r="K193">
        <f t="shared" si="17"/>
        <v>3.544475892708162E-2</v>
      </c>
      <c r="L193">
        <f t="shared" si="18"/>
        <v>6400636</v>
      </c>
      <c r="M193">
        <f t="shared" si="19"/>
        <v>226869</v>
      </c>
      <c r="N193">
        <f t="shared" si="20"/>
        <v>6400636</v>
      </c>
    </row>
    <row r="194" spans="1:14" x14ac:dyDescent="0.25">
      <c r="A194" t="s">
        <v>43</v>
      </c>
      <c r="B194" s="1">
        <v>43556</v>
      </c>
      <c r="C194">
        <v>548414</v>
      </c>
      <c r="D194">
        <v>17630</v>
      </c>
      <c r="E194" s="1">
        <v>43556</v>
      </c>
      <c r="F194">
        <v>548414</v>
      </c>
      <c r="G194">
        <v>17630</v>
      </c>
      <c r="H194" t="str">
        <f t="shared" si="14"/>
        <v>Rhode Island43556</v>
      </c>
      <c r="I194">
        <f t="shared" si="15"/>
        <v>4</v>
      </c>
      <c r="J194">
        <f t="shared" si="16"/>
        <v>2019</v>
      </c>
      <c r="K194">
        <f t="shared" si="17"/>
        <v>3.2147246423322527E-2</v>
      </c>
      <c r="L194">
        <f t="shared" si="18"/>
        <v>548414</v>
      </c>
      <c r="M194">
        <f t="shared" si="19"/>
        <v>17630</v>
      </c>
      <c r="N194">
        <f t="shared" si="20"/>
        <v>548414</v>
      </c>
    </row>
    <row r="195" spans="1:14" x14ac:dyDescent="0.25">
      <c r="A195" t="s">
        <v>44</v>
      </c>
      <c r="B195" s="1">
        <v>43556</v>
      </c>
      <c r="C195">
        <v>2363633</v>
      </c>
      <c r="D195">
        <v>60382</v>
      </c>
      <c r="E195" s="1">
        <v>43556</v>
      </c>
      <c r="F195">
        <v>2363633</v>
      </c>
      <c r="G195">
        <v>60382</v>
      </c>
      <c r="H195" t="str">
        <f t="shared" ref="H195:H258" si="21">CONCATENATE(A195, B195)</f>
        <v>South Carolina43556</v>
      </c>
      <c r="I195">
        <f t="shared" ref="I195:I258" si="22">MONTH(E195)</f>
        <v>4</v>
      </c>
      <c r="J195">
        <f t="shared" ref="J195:J258" si="23">YEAR(E195)</f>
        <v>2019</v>
      </c>
      <c r="K195">
        <f t="shared" ref="K195:K258" si="24">G195/F195</f>
        <v>2.5546267123533983E-2</v>
      </c>
      <c r="L195">
        <f t="shared" ref="L195:L258" si="25">F195</f>
        <v>2363633</v>
      </c>
      <c r="M195">
        <f t="shared" ref="M195:M258" si="26">G195</f>
        <v>60382</v>
      </c>
      <c r="N195">
        <f t="shared" ref="N195:N258" si="27">F195</f>
        <v>2363633</v>
      </c>
    </row>
    <row r="196" spans="1:14" x14ac:dyDescent="0.25">
      <c r="A196" t="s">
        <v>45</v>
      </c>
      <c r="B196" s="1">
        <v>43556</v>
      </c>
      <c r="C196">
        <v>460099</v>
      </c>
      <c r="D196">
        <v>15271</v>
      </c>
      <c r="E196" s="1">
        <v>43556</v>
      </c>
      <c r="F196">
        <v>460099</v>
      </c>
      <c r="G196">
        <v>15271</v>
      </c>
      <c r="H196" t="str">
        <f t="shared" si="21"/>
        <v>South Dakota43556</v>
      </c>
      <c r="I196">
        <f t="shared" si="22"/>
        <v>4</v>
      </c>
      <c r="J196">
        <f t="shared" si="23"/>
        <v>2019</v>
      </c>
      <c r="K196">
        <f t="shared" si="24"/>
        <v>3.3190682874772601E-2</v>
      </c>
      <c r="L196">
        <f t="shared" si="25"/>
        <v>460099</v>
      </c>
      <c r="M196">
        <f t="shared" si="26"/>
        <v>15271</v>
      </c>
      <c r="N196">
        <f t="shared" si="27"/>
        <v>460099</v>
      </c>
    </row>
    <row r="197" spans="1:14" x14ac:dyDescent="0.25">
      <c r="A197" t="s">
        <v>46</v>
      </c>
      <c r="B197" s="1">
        <v>43556</v>
      </c>
      <c r="C197">
        <v>3323559</v>
      </c>
      <c r="D197">
        <v>96887</v>
      </c>
      <c r="E197" s="1">
        <v>43556</v>
      </c>
      <c r="F197">
        <v>3323559</v>
      </c>
      <c r="G197">
        <v>96887</v>
      </c>
      <c r="H197" t="str">
        <f t="shared" si="21"/>
        <v>Tennessee43556</v>
      </c>
      <c r="I197">
        <f t="shared" si="22"/>
        <v>4</v>
      </c>
      <c r="J197">
        <f t="shared" si="23"/>
        <v>2019</v>
      </c>
      <c r="K197">
        <f t="shared" si="24"/>
        <v>2.9151581181498507E-2</v>
      </c>
      <c r="L197">
        <f t="shared" si="25"/>
        <v>3323559</v>
      </c>
      <c r="M197">
        <f t="shared" si="26"/>
        <v>96887</v>
      </c>
      <c r="N197">
        <f t="shared" si="27"/>
        <v>3323559</v>
      </c>
    </row>
    <row r="198" spans="1:14" x14ac:dyDescent="0.25">
      <c r="A198" t="s">
        <v>47</v>
      </c>
      <c r="B198" s="1">
        <v>43556</v>
      </c>
      <c r="C198">
        <v>13922611</v>
      </c>
      <c r="D198">
        <v>417640</v>
      </c>
      <c r="E198" s="1">
        <v>43556</v>
      </c>
      <c r="F198">
        <v>13922611</v>
      </c>
      <c r="G198">
        <v>417640</v>
      </c>
      <c r="H198" t="str">
        <f t="shared" si="21"/>
        <v>Texas43556</v>
      </c>
      <c r="I198">
        <f t="shared" si="22"/>
        <v>4</v>
      </c>
      <c r="J198">
        <f t="shared" si="23"/>
        <v>2019</v>
      </c>
      <c r="K198">
        <f t="shared" si="24"/>
        <v>2.9997246924445421E-2</v>
      </c>
      <c r="L198">
        <f t="shared" si="25"/>
        <v>13922611</v>
      </c>
      <c r="M198">
        <f t="shared" si="26"/>
        <v>417640</v>
      </c>
      <c r="N198">
        <f t="shared" si="27"/>
        <v>13922611</v>
      </c>
    </row>
    <row r="199" spans="1:14" x14ac:dyDescent="0.25">
      <c r="A199" t="s">
        <v>48</v>
      </c>
      <c r="B199" s="1">
        <v>43556</v>
      </c>
      <c r="C199">
        <v>1590603</v>
      </c>
      <c r="D199">
        <v>42102</v>
      </c>
      <c r="E199" s="1">
        <v>43556</v>
      </c>
      <c r="F199">
        <v>1590603</v>
      </c>
      <c r="G199">
        <v>42102</v>
      </c>
      <c r="H199" t="str">
        <f t="shared" si="21"/>
        <v>Utah43556</v>
      </c>
      <c r="I199">
        <f t="shared" si="22"/>
        <v>4</v>
      </c>
      <c r="J199">
        <f t="shared" si="23"/>
        <v>2019</v>
      </c>
      <c r="K199">
        <f t="shared" si="24"/>
        <v>2.6469206961133609E-2</v>
      </c>
      <c r="L199">
        <f t="shared" si="25"/>
        <v>1590603</v>
      </c>
      <c r="M199">
        <f t="shared" si="26"/>
        <v>42102</v>
      </c>
      <c r="N199">
        <f t="shared" si="27"/>
        <v>1590603</v>
      </c>
    </row>
    <row r="200" spans="1:14" x14ac:dyDescent="0.25">
      <c r="A200" t="s">
        <v>49</v>
      </c>
      <c r="B200" s="1">
        <v>43556</v>
      </c>
      <c r="C200">
        <v>340621</v>
      </c>
      <c r="D200">
        <v>8649</v>
      </c>
      <c r="E200" s="1">
        <v>43556</v>
      </c>
      <c r="F200">
        <v>340621</v>
      </c>
      <c r="G200">
        <v>8649</v>
      </c>
      <c r="H200" t="str">
        <f t="shared" si="21"/>
        <v>Vermont43556</v>
      </c>
      <c r="I200">
        <f t="shared" si="22"/>
        <v>4</v>
      </c>
      <c r="J200">
        <f t="shared" si="23"/>
        <v>2019</v>
      </c>
      <c r="K200">
        <f t="shared" si="24"/>
        <v>2.5391857812642204E-2</v>
      </c>
      <c r="L200">
        <f t="shared" si="25"/>
        <v>340621</v>
      </c>
      <c r="M200">
        <f t="shared" si="26"/>
        <v>8649</v>
      </c>
      <c r="N200">
        <f t="shared" si="27"/>
        <v>340621</v>
      </c>
    </row>
    <row r="201" spans="1:14" x14ac:dyDescent="0.25">
      <c r="A201" t="s">
        <v>50</v>
      </c>
      <c r="B201" s="1">
        <v>43556</v>
      </c>
      <c r="C201">
        <v>4380461</v>
      </c>
      <c r="D201">
        <v>106476</v>
      </c>
      <c r="E201" s="1">
        <v>43556</v>
      </c>
      <c r="F201">
        <v>4380461</v>
      </c>
      <c r="G201">
        <v>106476</v>
      </c>
      <c r="H201" t="str">
        <f t="shared" si="21"/>
        <v>Virginia43556</v>
      </c>
      <c r="I201">
        <f t="shared" si="22"/>
        <v>4</v>
      </c>
      <c r="J201">
        <f t="shared" si="23"/>
        <v>2019</v>
      </c>
      <c r="K201">
        <f t="shared" si="24"/>
        <v>2.4307030698367135E-2</v>
      </c>
      <c r="L201">
        <f t="shared" si="25"/>
        <v>4380461</v>
      </c>
      <c r="M201">
        <f t="shared" si="26"/>
        <v>106476</v>
      </c>
      <c r="N201">
        <f t="shared" si="27"/>
        <v>4380461</v>
      </c>
    </row>
    <row r="202" spans="1:14" x14ac:dyDescent="0.25">
      <c r="A202" t="s">
        <v>51</v>
      </c>
      <c r="B202" s="1">
        <v>43556</v>
      </c>
      <c r="C202">
        <v>3875503</v>
      </c>
      <c r="D202">
        <v>160332</v>
      </c>
      <c r="E202" s="1">
        <v>43556</v>
      </c>
      <c r="F202">
        <v>3875503</v>
      </c>
      <c r="G202">
        <v>160332</v>
      </c>
      <c r="H202" t="str">
        <f t="shared" si="21"/>
        <v>Washington43556</v>
      </c>
      <c r="I202">
        <f t="shared" si="22"/>
        <v>4</v>
      </c>
      <c r="J202">
        <f t="shared" si="23"/>
        <v>2019</v>
      </c>
      <c r="K202">
        <f t="shared" si="24"/>
        <v>4.1370629825341385E-2</v>
      </c>
      <c r="L202">
        <f t="shared" si="25"/>
        <v>3875503</v>
      </c>
      <c r="M202">
        <f t="shared" si="26"/>
        <v>160332</v>
      </c>
      <c r="N202">
        <f t="shared" si="27"/>
        <v>3875503</v>
      </c>
    </row>
    <row r="203" spans="1:14" x14ac:dyDescent="0.25">
      <c r="A203" t="s">
        <v>52</v>
      </c>
      <c r="B203" s="1">
        <v>43556</v>
      </c>
      <c r="C203">
        <v>789799</v>
      </c>
      <c r="D203">
        <v>35643</v>
      </c>
      <c r="E203" s="1">
        <v>43556</v>
      </c>
      <c r="F203">
        <v>789799</v>
      </c>
      <c r="G203">
        <v>35643</v>
      </c>
      <c r="H203" t="str">
        <f t="shared" si="21"/>
        <v>West Virginia43556</v>
      </c>
      <c r="I203">
        <f t="shared" si="22"/>
        <v>4</v>
      </c>
      <c r="J203">
        <f t="shared" si="23"/>
        <v>2019</v>
      </c>
      <c r="K203">
        <f t="shared" si="24"/>
        <v>4.5129203759437526E-2</v>
      </c>
      <c r="L203">
        <f t="shared" si="25"/>
        <v>789799</v>
      </c>
      <c r="M203">
        <f t="shared" si="26"/>
        <v>35643</v>
      </c>
      <c r="N203">
        <f t="shared" si="27"/>
        <v>789799</v>
      </c>
    </row>
    <row r="204" spans="1:14" x14ac:dyDescent="0.25">
      <c r="A204" t="s">
        <v>53</v>
      </c>
      <c r="B204" s="1">
        <v>43556</v>
      </c>
      <c r="C204">
        <v>3082421</v>
      </c>
      <c r="D204">
        <v>97631</v>
      </c>
      <c r="E204" s="1">
        <v>43556</v>
      </c>
      <c r="F204">
        <v>3082421</v>
      </c>
      <c r="G204">
        <v>97631</v>
      </c>
      <c r="H204" t="str">
        <f t="shared" si="21"/>
        <v>Wisconsin43556</v>
      </c>
      <c r="I204">
        <f t="shared" si="22"/>
        <v>4</v>
      </c>
      <c r="J204">
        <f t="shared" si="23"/>
        <v>2019</v>
      </c>
      <c r="K204">
        <f t="shared" si="24"/>
        <v>3.1673480034038179E-2</v>
      </c>
      <c r="L204">
        <f t="shared" si="25"/>
        <v>3082421</v>
      </c>
      <c r="M204">
        <f t="shared" si="26"/>
        <v>97631</v>
      </c>
      <c r="N204">
        <f t="shared" si="27"/>
        <v>3082421</v>
      </c>
    </row>
    <row r="205" spans="1:14" x14ac:dyDescent="0.25">
      <c r="A205" t="s">
        <v>54</v>
      </c>
      <c r="B205" s="1">
        <v>43556</v>
      </c>
      <c r="C205">
        <v>288723</v>
      </c>
      <c r="D205">
        <v>9980</v>
      </c>
      <c r="E205" s="1">
        <v>43556</v>
      </c>
      <c r="F205">
        <v>288723</v>
      </c>
      <c r="G205">
        <v>9980</v>
      </c>
      <c r="H205" t="str">
        <f t="shared" si="21"/>
        <v>Wyoming43556</v>
      </c>
      <c r="I205">
        <f t="shared" si="22"/>
        <v>4</v>
      </c>
      <c r="J205">
        <f t="shared" si="23"/>
        <v>2019</v>
      </c>
      <c r="K205">
        <f t="shared" si="24"/>
        <v>3.4566002708478372E-2</v>
      </c>
      <c r="L205">
        <f t="shared" si="25"/>
        <v>288723</v>
      </c>
      <c r="M205">
        <f t="shared" si="26"/>
        <v>9980</v>
      </c>
      <c r="N205">
        <f t="shared" si="27"/>
        <v>288723</v>
      </c>
    </row>
    <row r="206" spans="1:14" x14ac:dyDescent="0.25">
      <c r="A206" t="s">
        <v>4</v>
      </c>
      <c r="B206" s="1">
        <v>43586</v>
      </c>
      <c r="C206">
        <v>2232314</v>
      </c>
      <c r="D206">
        <v>55339</v>
      </c>
      <c r="E206" s="1">
        <v>43586</v>
      </c>
      <c r="F206">
        <v>2232314</v>
      </c>
      <c r="G206">
        <v>55339</v>
      </c>
      <c r="H206" t="str">
        <f t="shared" si="21"/>
        <v>Alabama43586</v>
      </c>
      <c r="I206">
        <f t="shared" si="22"/>
        <v>5</v>
      </c>
      <c r="J206">
        <f t="shared" si="23"/>
        <v>2019</v>
      </c>
      <c r="K206">
        <f t="shared" si="24"/>
        <v>2.4789971303320231E-2</v>
      </c>
      <c r="L206">
        <f t="shared" si="25"/>
        <v>2232314</v>
      </c>
      <c r="M206">
        <f t="shared" si="26"/>
        <v>55339</v>
      </c>
      <c r="N206">
        <f t="shared" si="27"/>
        <v>2232314</v>
      </c>
    </row>
    <row r="207" spans="1:14" x14ac:dyDescent="0.25">
      <c r="A207" t="s">
        <v>5</v>
      </c>
      <c r="B207" s="1">
        <v>43586</v>
      </c>
      <c r="C207">
        <v>348619</v>
      </c>
      <c r="D207">
        <v>21029</v>
      </c>
      <c r="E207" s="1">
        <v>43586</v>
      </c>
      <c r="F207">
        <v>348619</v>
      </c>
      <c r="G207">
        <v>21029</v>
      </c>
      <c r="H207" t="str">
        <f t="shared" si="21"/>
        <v>Alaska43586</v>
      </c>
      <c r="I207">
        <f t="shared" si="22"/>
        <v>5</v>
      </c>
      <c r="J207">
        <f t="shared" si="23"/>
        <v>2019</v>
      </c>
      <c r="K207">
        <f t="shared" si="24"/>
        <v>6.0320866045740482E-2</v>
      </c>
      <c r="L207">
        <f t="shared" si="25"/>
        <v>348619</v>
      </c>
      <c r="M207">
        <f t="shared" si="26"/>
        <v>21029</v>
      </c>
      <c r="N207">
        <f t="shared" si="27"/>
        <v>348619</v>
      </c>
    </row>
    <row r="208" spans="1:14" x14ac:dyDescent="0.25">
      <c r="A208" t="s">
        <v>6</v>
      </c>
      <c r="B208" s="1">
        <v>43586</v>
      </c>
      <c r="C208">
        <v>3514657</v>
      </c>
      <c r="D208">
        <v>161415</v>
      </c>
      <c r="E208" s="1">
        <v>43586</v>
      </c>
      <c r="F208">
        <v>3514657</v>
      </c>
      <c r="G208">
        <v>161415</v>
      </c>
      <c r="H208" t="str">
        <f t="shared" si="21"/>
        <v>Arizona43586</v>
      </c>
      <c r="I208">
        <f t="shared" si="22"/>
        <v>5</v>
      </c>
      <c r="J208">
        <f t="shared" si="23"/>
        <v>2019</v>
      </c>
      <c r="K208">
        <f t="shared" si="24"/>
        <v>4.5926245434476251E-2</v>
      </c>
      <c r="L208">
        <f t="shared" si="25"/>
        <v>3514657</v>
      </c>
      <c r="M208">
        <f t="shared" si="26"/>
        <v>161415</v>
      </c>
      <c r="N208">
        <f t="shared" si="27"/>
        <v>3514657</v>
      </c>
    </row>
    <row r="209" spans="1:14" x14ac:dyDescent="0.25">
      <c r="A209" t="s">
        <v>7</v>
      </c>
      <c r="B209" s="1">
        <v>43586</v>
      </c>
      <c r="C209">
        <v>1363674</v>
      </c>
      <c r="D209">
        <v>45702</v>
      </c>
      <c r="E209" s="1">
        <v>43586</v>
      </c>
      <c r="F209">
        <v>1363674</v>
      </c>
      <c r="G209">
        <v>45702</v>
      </c>
      <c r="H209" t="str">
        <f t="shared" si="21"/>
        <v>Arkansas43586</v>
      </c>
      <c r="I209">
        <f t="shared" si="22"/>
        <v>5</v>
      </c>
      <c r="J209">
        <f t="shared" si="23"/>
        <v>2019</v>
      </c>
      <c r="K209">
        <f t="shared" si="24"/>
        <v>3.3513875017049527E-2</v>
      </c>
      <c r="L209">
        <f t="shared" si="25"/>
        <v>1363674</v>
      </c>
      <c r="M209">
        <f t="shared" si="26"/>
        <v>45702</v>
      </c>
      <c r="N209">
        <f t="shared" si="27"/>
        <v>1363674</v>
      </c>
    </row>
    <row r="210" spans="1:14" x14ac:dyDescent="0.25">
      <c r="A210" t="s">
        <v>8</v>
      </c>
      <c r="B210" s="1">
        <v>43586</v>
      </c>
      <c r="C210">
        <v>19261786</v>
      </c>
      <c r="D210">
        <v>694948</v>
      </c>
      <c r="E210" s="1">
        <v>43586</v>
      </c>
      <c r="F210">
        <v>19261786</v>
      </c>
      <c r="G210">
        <v>694948</v>
      </c>
      <c r="H210" t="str">
        <f t="shared" si="21"/>
        <v>California43586</v>
      </c>
      <c r="I210">
        <f t="shared" si="22"/>
        <v>5</v>
      </c>
      <c r="J210">
        <f t="shared" si="23"/>
        <v>2019</v>
      </c>
      <c r="K210">
        <f t="shared" si="24"/>
        <v>3.6079105021725399E-2</v>
      </c>
      <c r="L210">
        <f t="shared" si="25"/>
        <v>19261786</v>
      </c>
      <c r="M210">
        <f t="shared" si="26"/>
        <v>694948</v>
      </c>
      <c r="N210">
        <f t="shared" si="27"/>
        <v>19261786</v>
      </c>
    </row>
    <row r="211" spans="1:14" x14ac:dyDescent="0.25">
      <c r="A211" t="s">
        <v>9</v>
      </c>
      <c r="B211" s="1">
        <v>43586</v>
      </c>
      <c r="C211">
        <v>3119482</v>
      </c>
      <c r="D211">
        <v>80659</v>
      </c>
      <c r="E211" s="1">
        <v>43586</v>
      </c>
      <c r="F211">
        <v>3119482</v>
      </c>
      <c r="G211">
        <v>80659</v>
      </c>
      <c r="H211" t="str">
        <f t="shared" si="21"/>
        <v>Colorado43586</v>
      </c>
      <c r="I211">
        <f t="shared" si="22"/>
        <v>5</v>
      </c>
      <c r="J211">
        <f t="shared" si="23"/>
        <v>2019</v>
      </c>
      <c r="K211">
        <f t="shared" si="24"/>
        <v>2.5856536437780374E-2</v>
      </c>
      <c r="L211">
        <f t="shared" si="25"/>
        <v>3119482</v>
      </c>
      <c r="M211">
        <f t="shared" si="26"/>
        <v>80659</v>
      </c>
      <c r="N211">
        <f t="shared" si="27"/>
        <v>3119482</v>
      </c>
    </row>
    <row r="212" spans="1:14" x14ac:dyDescent="0.25">
      <c r="A212" t="s">
        <v>10</v>
      </c>
      <c r="B212" s="1">
        <v>43586</v>
      </c>
      <c r="C212">
        <v>1905616</v>
      </c>
      <c r="D212">
        <v>67905</v>
      </c>
      <c r="E212" s="1">
        <v>43586</v>
      </c>
      <c r="F212">
        <v>1905616</v>
      </c>
      <c r="G212">
        <v>67905</v>
      </c>
      <c r="H212" t="str">
        <f t="shared" si="21"/>
        <v>Connecticut43586</v>
      </c>
      <c r="I212">
        <f t="shared" si="22"/>
        <v>5</v>
      </c>
      <c r="J212">
        <f t="shared" si="23"/>
        <v>2019</v>
      </c>
      <c r="K212">
        <f t="shared" si="24"/>
        <v>3.5634146648642749E-2</v>
      </c>
      <c r="L212">
        <f t="shared" si="25"/>
        <v>1905616</v>
      </c>
      <c r="M212">
        <f t="shared" si="26"/>
        <v>67905</v>
      </c>
      <c r="N212">
        <f t="shared" si="27"/>
        <v>1905616</v>
      </c>
    </row>
    <row r="213" spans="1:14" x14ac:dyDescent="0.25">
      <c r="A213" t="s">
        <v>11</v>
      </c>
      <c r="B213" s="1">
        <v>43586</v>
      </c>
      <c r="C213">
        <v>484877</v>
      </c>
      <c r="D213">
        <v>16258</v>
      </c>
      <c r="E213" s="1">
        <v>43586</v>
      </c>
      <c r="F213">
        <v>484877</v>
      </c>
      <c r="G213">
        <v>16258</v>
      </c>
      <c r="H213" t="str">
        <f t="shared" si="21"/>
        <v>Delaware43586</v>
      </c>
      <c r="I213">
        <f t="shared" si="22"/>
        <v>5</v>
      </c>
      <c r="J213">
        <f t="shared" si="23"/>
        <v>2019</v>
      </c>
      <c r="K213">
        <f t="shared" si="24"/>
        <v>3.3530153007876227E-2</v>
      </c>
      <c r="L213">
        <f t="shared" si="25"/>
        <v>484877</v>
      </c>
      <c r="M213">
        <f t="shared" si="26"/>
        <v>16258</v>
      </c>
      <c r="N213">
        <f t="shared" si="27"/>
        <v>484877</v>
      </c>
    </row>
    <row r="214" spans="1:14" x14ac:dyDescent="0.25">
      <c r="A214" t="s">
        <v>12</v>
      </c>
      <c r="B214" s="1">
        <v>43586</v>
      </c>
      <c r="C214">
        <v>408260</v>
      </c>
      <c r="D214">
        <v>21301</v>
      </c>
      <c r="E214" s="1">
        <v>43586</v>
      </c>
      <c r="F214">
        <v>408260</v>
      </c>
      <c r="G214">
        <v>21301</v>
      </c>
      <c r="H214" t="str">
        <f t="shared" si="21"/>
        <v>D.C.43586</v>
      </c>
      <c r="I214">
        <f t="shared" si="22"/>
        <v>5</v>
      </c>
      <c r="J214">
        <f t="shared" si="23"/>
        <v>2019</v>
      </c>
      <c r="K214">
        <f t="shared" si="24"/>
        <v>5.2175084504972324E-2</v>
      </c>
      <c r="L214">
        <f t="shared" si="25"/>
        <v>408260</v>
      </c>
      <c r="M214">
        <f t="shared" si="26"/>
        <v>21301</v>
      </c>
      <c r="N214">
        <f t="shared" si="27"/>
        <v>408260</v>
      </c>
    </row>
    <row r="215" spans="1:14" x14ac:dyDescent="0.25">
      <c r="A215" t="s">
        <v>13</v>
      </c>
      <c r="B215" s="1">
        <v>43586</v>
      </c>
      <c r="C215">
        <v>10297648</v>
      </c>
      <c r="D215">
        <v>310611</v>
      </c>
      <c r="E215" s="1">
        <v>43586</v>
      </c>
      <c r="F215">
        <v>10297648</v>
      </c>
      <c r="G215">
        <v>310611</v>
      </c>
      <c r="H215" t="str">
        <f t="shared" si="21"/>
        <v>Florida43586</v>
      </c>
      <c r="I215">
        <f t="shared" si="22"/>
        <v>5</v>
      </c>
      <c r="J215">
        <f t="shared" si="23"/>
        <v>2019</v>
      </c>
      <c r="K215">
        <f t="shared" si="24"/>
        <v>3.0163295540884677E-2</v>
      </c>
      <c r="L215">
        <f t="shared" si="25"/>
        <v>10297648</v>
      </c>
      <c r="M215">
        <f t="shared" si="26"/>
        <v>310611</v>
      </c>
      <c r="N215">
        <f t="shared" si="27"/>
        <v>10297648</v>
      </c>
    </row>
    <row r="216" spans="1:14" x14ac:dyDescent="0.25">
      <c r="A216" t="s">
        <v>14</v>
      </c>
      <c r="B216" s="1">
        <v>43586</v>
      </c>
      <c r="C216">
        <v>5085861</v>
      </c>
      <c r="D216">
        <v>168072</v>
      </c>
      <c r="E216" s="1">
        <v>43586</v>
      </c>
      <c r="F216">
        <v>5085861</v>
      </c>
      <c r="G216">
        <v>168072</v>
      </c>
      <c r="H216" t="str">
        <f t="shared" si="21"/>
        <v>Georgia43586</v>
      </c>
      <c r="I216">
        <f t="shared" si="22"/>
        <v>5</v>
      </c>
      <c r="J216">
        <f t="shared" si="23"/>
        <v>2019</v>
      </c>
      <c r="K216">
        <f t="shared" si="24"/>
        <v>3.3046911820830339E-2</v>
      </c>
      <c r="L216">
        <f t="shared" si="25"/>
        <v>5085861</v>
      </c>
      <c r="M216">
        <f t="shared" si="26"/>
        <v>168072</v>
      </c>
      <c r="N216">
        <f t="shared" si="27"/>
        <v>5085861</v>
      </c>
    </row>
    <row r="217" spans="1:14" x14ac:dyDescent="0.25">
      <c r="A217" t="s">
        <v>15</v>
      </c>
      <c r="B217" s="1">
        <v>43586</v>
      </c>
      <c r="C217">
        <v>660719</v>
      </c>
      <c r="D217">
        <v>17075</v>
      </c>
      <c r="E217" s="1">
        <v>43586</v>
      </c>
      <c r="F217">
        <v>660719</v>
      </c>
      <c r="G217">
        <v>17075</v>
      </c>
      <c r="H217" t="str">
        <f t="shared" si="21"/>
        <v>Hawaii43586</v>
      </c>
      <c r="I217">
        <f t="shared" si="22"/>
        <v>5</v>
      </c>
      <c r="J217">
        <f t="shared" si="23"/>
        <v>2019</v>
      </c>
      <c r="K217">
        <f t="shared" si="24"/>
        <v>2.5843058849526045E-2</v>
      </c>
      <c r="L217">
        <f t="shared" si="25"/>
        <v>660719</v>
      </c>
      <c r="M217">
        <f t="shared" si="26"/>
        <v>17075</v>
      </c>
      <c r="N217">
        <f t="shared" si="27"/>
        <v>660719</v>
      </c>
    </row>
    <row r="218" spans="1:14" x14ac:dyDescent="0.25">
      <c r="A218" t="s">
        <v>16</v>
      </c>
      <c r="B218" s="1">
        <v>43586</v>
      </c>
      <c r="C218">
        <v>879900</v>
      </c>
      <c r="D218">
        <v>22733</v>
      </c>
      <c r="E218" s="1">
        <v>43586</v>
      </c>
      <c r="F218">
        <v>879900</v>
      </c>
      <c r="G218">
        <v>22733</v>
      </c>
      <c r="H218" t="str">
        <f t="shared" si="21"/>
        <v>Idaho43586</v>
      </c>
      <c r="I218">
        <f t="shared" si="22"/>
        <v>5</v>
      </c>
      <c r="J218">
        <f t="shared" si="23"/>
        <v>2019</v>
      </c>
      <c r="K218">
        <f t="shared" si="24"/>
        <v>2.5835890442095694E-2</v>
      </c>
      <c r="L218">
        <f t="shared" si="25"/>
        <v>879900</v>
      </c>
      <c r="M218">
        <f t="shared" si="26"/>
        <v>22733</v>
      </c>
      <c r="N218">
        <f t="shared" si="27"/>
        <v>879900</v>
      </c>
    </row>
    <row r="219" spans="1:14" x14ac:dyDescent="0.25">
      <c r="A219" t="s">
        <v>17</v>
      </c>
      <c r="B219" s="1">
        <v>43586</v>
      </c>
      <c r="C219">
        <v>6416363</v>
      </c>
      <c r="D219">
        <v>222493</v>
      </c>
      <c r="E219" s="1">
        <v>43586</v>
      </c>
      <c r="F219">
        <v>6416363</v>
      </c>
      <c r="G219">
        <v>222493</v>
      </c>
      <c r="H219" t="str">
        <f t="shared" si="21"/>
        <v>Illinois43586</v>
      </c>
      <c r="I219">
        <f t="shared" si="22"/>
        <v>5</v>
      </c>
      <c r="J219">
        <f t="shared" si="23"/>
        <v>2019</v>
      </c>
      <c r="K219">
        <f t="shared" si="24"/>
        <v>3.4675874790749836E-2</v>
      </c>
      <c r="L219">
        <f t="shared" si="25"/>
        <v>6416363</v>
      </c>
      <c r="M219">
        <f t="shared" si="26"/>
        <v>222493</v>
      </c>
      <c r="N219">
        <f t="shared" si="27"/>
        <v>6416363</v>
      </c>
    </row>
    <row r="220" spans="1:14" x14ac:dyDescent="0.25">
      <c r="A220" t="s">
        <v>18</v>
      </c>
      <c r="B220" s="1">
        <v>43586</v>
      </c>
      <c r="C220">
        <v>3382235</v>
      </c>
      <c r="D220">
        <v>99835</v>
      </c>
      <c r="E220" s="1">
        <v>43586</v>
      </c>
      <c r="F220">
        <v>3382235</v>
      </c>
      <c r="G220">
        <v>99835</v>
      </c>
      <c r="H220" t="str">
        <f t="shared" si="21"/>
        <v>Indiana43586</v>
      </c>
      <c r="I220">
        <f t="shared" si="22"/>
        <v>5</v>
      </c>
      <c r="J220">
        <f t="shared" si="23"/>
        <v>2019</v>
      </c>
      <c r="K220">
        <f t="shared" si="24"/>
        <v>2.9517464043746222E-2</v>
      </c>
      <c r="L220">
        <f t="shared" si="25"/>
        <v>3382235</v>
      </c>
      <c r="M220">
        <f t="shared" si="26"/>
        <v>99835</v>
      </c>
      <c r="N220">
        <f t="shared" si="27"/>
        <v>3382235</v>
      </c>
    </row>
    <row r="221" spans="1:14" x14ac:dyDescent="0.25">
      <c r="A221" t="s">
        <v>19</v>
      </c>
      <c r="B221" s="1">
        <v>43586</v>
      </c>
      <c r="C221">
        <v>1726212</v>
      </c>
      <c r="D221">
        <v>41050</v>
      </c>
      <c r="E221" s="1">
        <v>43586</v>
      </c>
      <c r="F221">
        <v>1726212</v>
      </c>
      <c r="G221">
        <v>41050</v>
      </c>
      <c r="H221" t="str">
        <f t="shared" si="21"/>
        <v>Iowa43586</v>
      </c>
      <c r="I221">
        <f t="shared" si="22"/>
        <v>5</v>
      </c>
      <c r="J221">
        <f t="shared" si="23"/>
        <v>2019</v>
      </c>
      <c r="K221">
        <f t="shared" si="24"/>
        <v>2.3780393138270385E-2</v>
      </c>
      <c r="L221">
        <f t="shared" si="25"/>
        <v>1726212</v>
      </c>
      <c r="M221">
        <f t="shared" si="26"/>
        <v>41050</v>
      </c>
      <c r="N221">
        <f t="shared" si="27"/>
        <v>1726212</v>
      </c>
    </row>
    <row r="222" spans="1:14" x14ac:dyDescent="0.25">
      <c r="A222" t="s">
        <v>20</v>
      </c>
      <c r="B222" s="1">
        <v>43586</v>
      </c>
      <c r="C222">
        <v>1475384</v>
      </c>
      <c r="D222">
        <v>44053</v>
      </c>
      <c r="E222" s="1">
        <v>43586</v>
      </c>
      <c r="F222">
        <v>1475384</v>
      </c>
      <c r="G222">
        <v>44053</v>
      </c>
      <c r="H222" t="str">
        <f t="shared" si="21"/>
        <v>Kansas43586</v>
      </c>
      <c r="I222">
        <f t="shared" si="22"/>
        <v>5</v>
      </c>
      <c r="J222">
        <f t="shared" si="23"/>
        <v>2019</v>
      </c>
      <c r="K222">
        <f t="shared" si="24"/>
        <v>2.9858667302885215E-2</v>
      </c>
      <c r="L222">
        <f t="shared" si="25"/>
        <v>1475384</v>
      </c>
      <c r="M222">
        <f t="shared" si="26"/>
        <v>44053</v>
      </c>
      <c r="N222">
        <f t="shared" si="27"/>
        <v>1475384</v>
      </c>
    </row>
    <row r="223" spans="1:14" x14ac:dyDescent="0.25">
      <c r="A223" t="s">
        <v>21</v>
      </c>
      <c r="B223" s="1">
        <v>43586</v>
      </c>
      <c r="C223">
        <v>2074273</v>
      </c>
      <c r="D223">
        <v>86279</v>
      </c>
      <c r="E223" s="1">
        <v>43586</v>
      </c>
      <c r="F223">
        <v>2074273</v>
      </c>
      <c r="G223">
        <v>86279</v>
      </c>
      <c r="H223" t="str">
        <f t="shared" si="21"/>
        <v>Kentucky43586</v>
      </c>
      <c r="I223">
        <f t="shared" si="22"/>
        <v>5</v>
      </c>
      <c r="J223">
        <f t="shared" si="23"/>
        <v>2019</v>
      </c>
      <c r="K223">
        <f t="shared" si="24"/>
        <v>4.159481418308969E-2</v>
      </c>
      <c r="L223">
        <f t="shared" si="25"/>
        <v>2074273</v>
      </c>
      <c r="M223">
        <f t="shared" si="26"/>
        <v>86279</v>
      </c>
      <c r="N223">
        <f t="shared" si="27"/>
        <v>2074273</v>
      </c>
    </row>
    <row r="224" spans="1:14" x14ac:dyDescent="0.25">
      <c r="A224" t="s">
        <v>22</v>
      </c>
      <c r="B224" s="1">
        <v>43586</v>
      </c>
      <c r="C224">
        <v>2085409</v>
      </c>
      <c r="D224">
        <v>89769</v>
      </c>
      <c r="E224" s="1">
        <v>43586</v>
      </c>
      <c r="F224">
        <v>2085409</v>
      </c>
      <c r="G224">
        <v>89769</v>
      </c>
      <c r="H224" t="str">
        <f t="shared" si="21"/>
        <v>Louisiana43586</v>
      </c>
      <c r="I224">
        <f t="shared" si="22"/>
        <v>5</v>
      </c>
      <c r="J224">
        <f t="shared" si="23"/>
        <v>2019</v>
      </c>
      <c r="K224">
        <f t="shared" si="24"/>
        <v>4.3046232177956459E-2</v>
      </c>
      <c r="L224">
        <f t="shared" si="25"/>
        <v>2085409</v>
      </c>
      <c r="M224">
        <f t="shared" si="26"/>
        <v>89769</v>
      </c>
      <c r="N224">
        <f t="shared" si="27"/>
        <v>2085409</v>
      </c>
    </row>
    <row r="225" spans="1:14" x14ac:dyDescent="0.25">
      <c r="A225" t="s">
        <v>23</v>
      </c>
      <c r="B225" s="1">
        <v>43586</v>
      </c>
      <c r="C225">
        <v>688088</v>
      </c>
      <c r="D225">
        <v>20644</v>
      </c>
      <c r="E225" s="1">
        <v>43586</v>
      </c>
      <c r="F225">
        <v>688088</v>
      </c>
      <c r="G225">
        <v>20644</v>
      </c>
      <c r="H225" t="str">
        <f t="shared" si="21"/>
        <v>Maine43586</v>
      </c>
      <c r="I225">
        <f t="shared" si="22"/>
        <v>5</v>
      </c>
      <c r="J225">
        <f t="shared" si="23"/>
        <v>2019</v>
      </c>
      <c r="K225">
        <f t="shared" si="24"/>
        <v>3.000197649137901E-2</v>
      </c>
      <c r="L225">
        <f t="shared" si="25"/>
        <v>688088</v>
      </c>
      <c r="M225">
        <f t="shared" si="26"/>
        <v>20644</v>
      </c>
      <c r="N225">
        <f t="shared" si="27"/>
        <v>688088</v>
      </c>
    </row>
    <row r="226" spans="1:14" x14ac:dyDescent="0.25">
      <c r="A226" t="s">
        <v>24</v>
      </c>
      <c r="B226" s="1">
        <v>43586</v>
      </c>
      <c r="C226">
        <v>3244597</v>
      </c>
      <c r="D226">
        <v>111054</v>
      </c>
      <c r="E226" s="1">
        <v>43586</v>
      </c>
      <c r="F226">
        <v>3244597</v>
      </c>
      <c r="G226">
        <v>111054</v>
      </c>
      <c r="H226" t="str">
        <f t="shared" si="21"/>
        <v>Maryland43586</v>
      </c>
      <c r="I226">
        <f t="shared" si="22"/>
        <v>5</v>
      </c>
      <c r="J226">
        <f t="shared" si="23"/>
        <v>2019</v>
      </c>
      <c r="K226">
        <f t="shared" si="24"/>
        <v>3.4227363213366717E-2</v>
      </c>
      <c r="L226">
        <f t="shared" si="25"/>
        <v>3244597</v>
      </c>
      <c r="M226">
        <f t="shared" si="26"/>
        <v>111054</v>
      </c>
      <c r="N226">
        <f t="shared" si="27"/>
        <v>3244597</v>
      </c>
    </row>
    <row r="227" spans="1:14" x14ac:dyDescent="0.25">
      <c r="A227" t="s">
        <v>25</v>
      </c>
      <c r="B227" s="1">
        <v>43586</v>
      </c>
      <c r="C227">
        <v>3790731</v>
      </c>
      <c r="D227">
        <v>109174</v>
      </c>
      <c r="E227" s="1">
        <v>43586</v>
      </c>
      <c r="F227">
        <v>3790731</v>
      </c>
      <c r="G227">
        <v>109174</v>
      </c>
      <c r="H227" t="str">
        <f t="shared" si="21"/>
        <v>Massachusetts43586</v>
      </c>
      <c r="I227">
        <f t="shared" si="22"/>
        <v>5</v>
      </c>
      <c r="J227">
        <f t="shared" si="23"/>
        <v>2019</v>
      </c>
      <c r="K227">
        <f t="shared" si="24"/>
        <v>2.8800249872649893E-2</v>
      </c>
      <c r="L227">
        <f t="shared" si="25"/>
        <v>3790731</v>
      </c>
      <c r="M227">
        <f t="shared" si="26"/>
        <v>109174</v>
      </c>
      <c r="N227">
        <f t="shared" si="27"/>
        <v>3790731</v>
      </c>
    </row>
    <row r="228" spans="1:14" x14ac:dyDescent="0.25">
      <c r="A228" t="s">
        <v>26</v>
      </c>
      <c r="B228" s="1">
        <v>43586</v>
      </c>
      <c r="C228">
        <v>4923525</v>
      </c>
      <c r="D228">
        <v>184604</v>
      </c>
      <c r="E228" s="1">
        <v>43586</v>
      </c>
      <c r="F228">
        <v>4923525</v>
      </c>
      <c r="G228">
        <v>184604</v>
      </c>
      <c r="H228" t="str">
        <f t="shared" si="21"/>
        <v>Michigan43586</v>
      </c>
      <c r="I228">
        <f t="shared" si="22"/>
        <v>5</v>
      </c>
      <c r="J228">
        <f t="shared" si="23"/>
        <v>2019</v>
      </c>
      <c r="K228">
        <f t="shared" si="24"/>
        <v>3.7494274935132854E-2</v>
      </c>
      <c r="L228">
        <f t="shared" si="25"/>
        <v>4923525</v>
      </c>
      <c r="M228">
        <f t="shared" si="26"/>
        <v>184604</v>
      </c>
      <c r="N228">
        <f t="shared" si="27"/>
        <v>4923525</v>
      </c>
    </row>
    <row r="229" spans="1:14" x14ac:dyDescent="0.25">
      <c r="A229" t="s">
        <v>27</v>
      </c>
      <c r="B229" s="1">
        <v>43586</v>
      </c>
      <c r="C229">
        <v>3094150</v>
      </c>
      <c r="D229">
        <v>83114</v>
      </c>
      <c r="E229" s="1">
        <v>43586</v>
      </c>
      <c r="F229">
        <v>3094150</v>
      </c>
      <c r="G229">
        <v>83114</v>
      </c>
      <c r="H229" t="str">
        <f t="shared" si="21"/>
        <v>Minnesota43586</v>
      </c>
      <c r="I229">
        <f t="shared" si="22"/>
        <v>5</v>
      </c>
      <c r="J229">
        <f t="shared" si="23"/>
        <v>2019</v>
      </c>
      <c r="K229">
        <f t="shared" si="24"/>
        <v>2.6861658290645251E-2</v>
      </c>
      <c r="L229">
        <f t="shared" si="25"/>
        <v>3094150</v>
      </c>
      <c r="M229">
        <f t="shared" si="26"/>
        <v>83114</v>
      </c>
      <c r="N229">
        <f t="shared" si="27"/>
        <v>3094150</v>
      </c>
    </row>
    <row r="230" spans="1:14" x14ac:dyDescent="0.25">
      <c r="A230" t="s">
        <v>28</v>
      </c>
      <c r="B230" s="1">
        <v>43586</v>
      </c>
      <c r="C230">
        <v>1277185</v>
      </c>
      <c r="D230">
        <v>67760</v>
      </c>
      <c r="E230" s="1">
        <v>43586</v>
      </c>
      <c r="F230">
        <v>1277185</v>
      </c>
      <c r="G230">
        <v>67760</v>
      </c>
      <c r="H230" t="str">
        <f t="shared" si="21"/>
        <v>Mississippi43586</v>
      </c>
      <c r="I230">
        <f t="shared" si="22"/>
        <v>5</v>
      </c>
      <c r="J230">
        <f t="shared" si="23"/>
        <v>2019</v>
      </c>
      <c r="K230">
        <f t="shared" si="24"/>
        <v>5.3054177742457041E-2</v>
      </c>
      <c r="L230">
        <f t="shared" si="25"/>
        <v>1277185</v>
      </c>
      <c r="M230">
        <f t="shared" si="26"/>
        <v>67760</v>
      </c>
      <c r="N230">
        <f t="shared" si="27"/>
        <v>1277185</v>
      </c>
    </row>
    <row r="231" spans="1:14" x14ac:dyDescent="0.25">
      <c r="A231" t="s">
        <v>29</v>
      </c>
      <c r="B231" s="1">
        <v>43586</v>
      </c>
      <c r="C231">
        <v>3072393</v>
      </c>
      <c r="D231">
        <v>91760</v>
      </c>
      <c r="E231" s="1">
        <v>43586</v>
      </c>
      <c r="F231">
        <v>3072393</v>
      </c>
      <c r="G231">
        <v>91760</v>
      </c>
      <c r="H231" t="str">
        <f t="shared" si="21"/>
        <v>Missouri43586</v>
      </c>
      <c r="I231">
        <f t="shared" si="22"/>
        <v>5</v>
      </c>
      <c r="J231">
        <f t="shared" si="23"/>
        <v>2019</v>
      </c>
      <c r="K231">
        <f t="shared" si="24"/>
        <v>2.9865970922339689E-2</v>
      </c>
      <c r="L231">
        <f t="shared" si="25"/>
        <v>3072393</v>
      </c>
      <c r="M231">
        <f t="shared" si="26"/>
        <v>91760</v>
      </c>
      <c r="N231">
        <f t="shared" si="27"/>
        <v>3072393</v>
      </c>
    </row>
    <row r="232" spans="1:14" x14ac:dyDescent="0.25">
      <c r="A232" t="s">
        <v>30</v>
      </c>
      <c r="B232" s="1">
        <v>43586</v>
      </c>
      <c r="C232">
        <v>532019</v>
      </c>
      <c r="D232">
        <v>15197</v>
      </c>
      <c r="E232" s="1">
        <v>43586</v>
      </c>
      <c r="F232">
        <v>532019</v>
      </c>
      <c r="G232">
        <v>15197</v>
      </c>
      <c r="H232" t="str">
        <f t="shared" si="21"/>
        <v>Montana43586</v>
      </c>
      <c r="I232">
        <f t="shared" si="22"/>
        <v>5</v>
      </c>
      <c r="J232">
        <f t="shared" si="23"/>
        <v>2019</v>
      </c>
      <c r="K232">
        <f t="shared" si="24"/>
        <v>2.8564769303351948E-2</v>
      </c>
      <c r="L232">
        <f t="shared" si="25"/>
        <v>532019</v>
      </c>
      <c r="M232">
        <f t="shared" si="26"/>
        <v>15197</v>
      </c>
      <c r="N232">
        <f t="shared" si="27"/>
        <v>532019</v>
      </c>
    </row>
    <row r="233" spans="1:14" x14ac:dyDescent="0.25">
      <c r="A233" t="s">
        <v>31</v>
      </c>
      <c r="B233" s="1">
        <v>43586</v>
      </c>
      <c r="C233">
        <v>1037150</v>
      </c>
      <c r="D233">
        <v>30785</v>
      </c>
      <c r="E233" s="1">
        <v>43586</v>
      </c>
      <c r="F233">
        <v>1037150</v>
      </c>
      <c r="G233">
        <v>30785</v>
      </c>
      <c r="H233" t="str">
        <f t="shared" si="21"/>
        <v>Nebraska43586</v>
      </c>
      <c r="I233">
        <f t="shared" si="22"/>
        <v>5</v>
      </c>
      <c r="J233">
        <f t="shared" si="23"/>
        <v>2019</v>
      </c>
      <c r="K233">
        <f t="shared" si="24"/>
        <v>2.9682302463481657E-2</v>
      </c>
      <c r="L233">
        <f t="shared" si="25"/>
        <v>1037150</v>
      </c>
      <c r="M233">
        <f t="shared" si="26"/>
        <v>30785</v>
      </c>
      <c r="N233">
        <f t="shared" si="27"/>
        <v>1037150</v>
      </c>
    </row>
    <row r="234" spans="1:14" x14ac:dyDescent="0.25">
      <c r="A234" t="s">
        <v>32</v>
      </c>
      <c r="B234" s="1">
        <v>43586</v>
      </c>
      <c r="C234">
        <v>1538540</v>
      </c>
      <c r="D234">
        <v>59063</v>
      </c>
      <c r="E234" s="1">
        <v>43586</v>
      </c>
      <c r="F234">
        <v>1538540</v>
      </c>
      <c r="G234">
        <v>59063</v>
      </c>
      <c r="H234" t="str">
        <f t="shared" si="21"/>
        <v>Nevada43586</v>
      </c>
      <c r="I234">
        <f t="shared" si="22"/>
        <v>5</v>
      </c>
      <c r="J234">
        <f t="shared" si="23"/>
        <v>2019</v>
      </c>
      <c r="K234">
        <f t="shared" si="24"/>
        <v>3.8388992161399765E-2</v>
      </c>
      <c r="L234">
        <f t="shared" si="25"/>
        <v>1538540</v>
      </c>
      <c r="M234">
        <f t="shared" si="26"/>
        <v>59063</v>
      </c>
      <c r="N234">
        <f t="shared" si="27"/>
        <v>1538540</v>
      </c>
    </row>
    <row r="235" spans="1:14" x14ac:dyDescent="0.25">
      <c r="A235" t="s">
        <v>33</v>
      </c>
      <c r="B235" s="1">
        <v>43586</v>
      </c>
      <c r="C235">
        <v>768801</v>
      </c>
      <c r="D235">
        <v>18515</v>
      </c>
      <c r="E235" s="1">
        <v>43586</v>
      </c>
      <c r="F235">
        <v>768801</v>
      </c>
      <c r="G235">
        <v>18515</v>
      </c>
      <c r="H235" t="str">
        <f t="shared" si="21"/>
        <v>New Hampshire43586</v>
      </c>
      <c r="I235">
        <f t="shared" si="22"/>
        <v>5</v>
      </c>
      <c r="J235">
        <f t="shared" si="23"/>
        <v>2019</v>
      </c>
      <c r="K235">
        <f t="shared" si="24"/>
        <v>2.408295514704065E-2</v>
      </c>
      <c r="L235">
        <f t="shared" si="25"/>
        <v>768801</v>
      </c>
      <c r="M235">
        <f t="shared" si="26"/>
        <v>18515</v>
      </c>
      <c r="N235">
        <f t="shared" si="27"/>
        <v>768801</v>
      </c>
    </row>
    <row r="236" spans="1:14" x14ac:dyDescent="0.25">
      <c r="A236" t="s">
        <v>34</v>
      </c>
      <c r="B236" s="1">
        <v>43586</v>
      </c>
      <c r="C236">
        <v>4443339</v>
      </c>
      <c r="D236">
        <v>133039</v>
      </c>
      <c r="E236" s="1">
        <v>43586</v>
      </c>
      <c r="F236">
        <v>4443339</v>
      </c>
      <c r="G236">
        <v>133039</v>
      </c>
      <c r="H236" t="str">
        <f t="shared" si="21"/>
        <v>New Jersey43586</v>
      </c>
      <c r="I236">
        <f t="shared" si="22"/>
        <v>5</v>
      </c>
      <c r="J236">
        <f t="shared" si="23"/>
        <v>2019</v>
      </c>
      <c r="K236">
        <f t="shared" si="24"/>
        <v>2.9941222130474402E-2</v>
      </c>
      <c r="L236">
        <f t="shared" si="25"/>
        <v>4443339</v>
      </c>
      <c r="M236">
        <f t="shared" si="26"/>
        <v>133039</v>
      </c>
      <c r="N236">
        <f t="shared" si="27"/>
        <v>4443339</v>
      </c>
    </row>
    <row r="237" spans="1:14" x14ac:dyDescent="0.25">
      <c r="A237" t="s">
        <v>35</v>
      </c>
      <c r="B237" s="1">
        <v>43586</v>
      </c>
      <c r="C237">
        <v>944675</v>
      </c>
      <c r="D237">
        <v>42160</v>
      </c>
      <c r="E237" s="1">
        <v>43586</v>
      </c>
      <c r="F237">
        <v>944675</v>
      </c>
      <c r="G237">
        <v>42160</v>
      </c>
      <c r="H237" t="str">
        <f t="shared" si="21"/>
        <v>New Mexico43586</v>
      </c>
      <c r="I237">
        <f t="shared" si="22"/>
        <v>5</v>
      </c>
      <c r="J237">
        <f t="shared" si="23"/>
        <v>2019</v>
      </c>
      <c r="K237">
        <f t="shared" si="24"/>
        <v>4.4629105247836559E-2</v>
      </c>
      <c r="L237">
        <f t="shared" si="25"/>
        <v>944675</v>
      </c>
      <c r="M237">
        <f t="shared" si="26"/>
        <v>42160</v>
      </c>
      <c r="N237">
        <f t="shared" si="27"/>
        <v>944675</v>
      </c>
    </row>
    <row r="238" spans="1:14" x14ac:dyDescent="0.25">
      <c r="A238" t="s">
        <v>36</v>
      </c>
      <c r="B238" s="1">
        <v>43586</v>
      </c>
      <c r="C238">
        <v>9457173</v>
      </c>
      <c r="D238">
        <v>345064</v>
      </c>
      <c r="E238" s="1">
        <v>43586</v>
      </c>
      <c r="F238">
        <v>9457173</v>
      </c>
      <c r="G238">
        <v>345064</v>
      </c>
      <c r="H238" t="str">
        <f t="shared" si="21"/>
        <v>New York43586</v>
      </c>
      <c r="I238">
        <f t="shared" si="22"/>
        <v>5</v>
      </c>
      <c r="J238">
        <f t="shared" si="23"/>
        <v>2019</v>
      </c>
      <c r="K238">
        <f t="shared" si="24"/>
        <v>3.6487013613899208E-2</v>
      </c>
      <c r="L238">
        <f t="shared" si="25"/>
        <v>9457173</v>
      </c>
      <c r="M238">
        <f t="shared" si="26"/>
        <v>345064</v>
      </c>
      <c r="N238">
        <f t="shared" si="27"/>
        <v>9457173</v>
      </c>
    </row>
    <row r="239" spans="1:14" x14ac:dyDescent="0.25">
      <c r="A239" t="s">
        <v>37</v>
      </c>
      <c r="B239" s="1">
        <v>43586</v>
      </c>
      <c r="C239">
        <v>5081718</v>
      </c>
      <c r="D239">
        <v>196440</v>
      </c>
      <c r="E239" s="1">
        <v>43586</v>
      </c>
      <c r="F239">
        <v>5081718</v>
      </c>
      <c r="G239">
        <v>196440</v>
      </c>
      <c r="H239" t="str">
        <f t="shared" si="21"/>
        <v>North Carolina43586</v>
      </c>
      <c r="I239">
        <f t="shared" si="22"/>
        <v>5</v>
      </c>
      <c r="J239">
        <f t="shared" si="23"/>
        <v>2019</v>
      </c>
      <c r="K239">
        <f t="shared" si="24"/>
        <v>3.8656218231708256E-2</v>
      </c>
      <c r="L239">
        <f t="shared" si="25"/>
        <v>5081718</v>
      </c>
      <c r="M239">
        <f t="shared" si="26"/>
        <v>196440</v>
      </c>
      <c r="N239">
        <f t="shared" si="27"/>
        <v>5081718</v>
      </c>
    </row>
    <row r="240" spans="1:14" x14ac:dyDescent="0.25">
      <c r="A240" t="s">
        <v>38</v>
      </c>
      <c r="B240" s="1">
        <v>43586</v>
      </c>
      <c r="C240">
        <v>404896</v>
      </c>
      <c r="D240">
        <v>8303</v>
      </c>
      <c r="E240" s="1">
        <v>43586</v>
      </c>
      <c r="F240">
        <v>404896</v>
      </c>
      <c r="G240">
        <v>8303</v>
      </c>
      <c r="H240" t="str">
        <f t="shared" si="21"/>
        <v>North Dakota43586</v>
      </c>
      <c r="I240">
        <f t="shared" si="22"/>
        <v>5</v>
      </c>
      <c r="J240">
        <f t="shared" si="23"/>
        <v>2019</v>
      </c>
      <c r="K240">
        <f t="shared" si="24"/>
        <v>2.0506500434679522E-2</v>
      </c>
      <c r="L240">
        <f t="shared" si="25"/>
        <v>404896</v>
      </c>
      <c r="M240">
        <f t="shared" si="26"/>
        <v>8303</v>
      </c>
      <c r="N240">
        <f t="shared" si="27"/>
        <v>404896</v>
      </c>
    </row>
    <row r="241" spans="1:14" x14ac:dyDescent="0.25">
      <c r="A241" t="s">
        <v>39</v>
      </c>
      <c r="B241" s="1">
        <v>43586</v>
      </c>
      <c r="C241">
        <v>5781125</v>
      </c>
      <c r="D241">
        <v>213510</v>
      </c>
      <c r="E241" s="1">
        <v>43586</v>
      </c>
      <c r="F241">
        <v>5781125</v>
      </c>
      <c r="G241">
        <v>213510</v>
      </c>
      <c r="H241" t="str">
        <f t="shared" si="21"/>
        <v>Ohio43586</v>
      </c>
      <c r="I241">
        <f t="shared" si="22"/>
        <v>5</v>
      </c>
      <c r="J241">
        <f t="shared" si="23"/>
        <v>2019</v>
      </c>
      <c r="K241">
        <f t="shared" si="24"/>
        <v>3.6932257994767452E-2</v>
      </c>
      <c r="L241">
        <f t="shared" si="25"/>
        <v>5781125</v>
      </c>
      <c r="M241">
        <f t="shared" si="26"/>
        <v>213510</v>
      </c>
      <c r="N241">
        <f t="shared" si="27"/>
        <v>5781125</v>
      </c>
    </row>
    <row r="242" spans="1:14" x14ac:dyDescent="0.25">
      <c r="A242" t="s">
        <v>40</v>
      </c>
      <c r="B242" s="1">
        <v>43586</v>
      </c>
      <c r="C242">
        <v>1836265</v>
      </c>
      <c r="D242">
        <v>58531</v>
      </c>
      <c r="E242" s="1">
        <v>43586</v>
      </c>
      <c r="F242">
        <v>1836265</v>
      </c>
      <c r="G242">
        <v>58531</v>
      </c>
      <c r="H242" t="str">
        <f t="shared" si="21"/>
        <v>Oklahoma43586</v>
      </c>
      <c r="I242">
        <f t="shared" si="22"/>
        <v>5</v>
      </c>
      <c r="J242">
        <f t="shared" si="23"/>
        <v>2019</v>
      </c>
      <c r="K242">
        <f t="shared" si="24"/>
        <v>3.1875028931009415E-2</v>
      </c>
      <c r="L242">
        <f t="shared" si="25"/>
        <v>1836265</v>
      </c>
      <c r="M242">
        <f t="shared" si="26"/>
        <v>58531</v>
      </c>
      <c r="N242">
        <f t="shared" si="27"/>
        <v>1836265</v>
      </c>
    </row>
    <row r="243" spans="1:14" x14ac:dyDescent="0.25">
      <c r="A243" t="s">
        <v>41</v>
      </c>
      <c r="B243" s="1">
        <v>43586</v>
      </c>
      <c r="C243">
        <v>2092575</v>
      </c>
      <c r="D243">
        <v>71990</v>
      </c>
      <c r="E243" s="1">
        <v>43586</v>
      </c>
      <c r="F243">
        <v>2092575</v>
      </c>
      <c r="G243">
        <v>71990</v>
      </c>
      <c r="H243" t="str">
        <f t="shared" si="21"/>
        <v>Oregon43586</v>
      </c>
      <c r="I243">
        <f t="shared" si="22"/>
        <v>5</v>
      </c>
      <c r="J243">
        <f t="shared" si="23"/>
        <v>2019</v>
      </c>
      <c r="K243">
        <f t="shared" si="24"/>
        <v>3.4402590110270838E-2</v>
      </c>
      <c r="L243">
        <f t="shared" si="25"/>
        <v>2092575</v>
      </c>
      <c r="M243">
        <f t="shared" si="26"/>
        <v>71990</v>
      </c>
      <c r="N243">
        <f t="shared" si="27"/>
        <v>2092575</v>
      </c>
    </row>
    <row r="244" spans="1:14" x14ac:dyDescent="0.25">
      <c r="A244" t="s">
        <v>42</v>
      </c>
      <c r="B244" s="1">
        <v>43586</v>
      </c>
      <c r="C244">
        <v>6447401</v>
      </c>
      <c r="D244">
        <v>258627</v>
      </c>
      <c r="E244" s="1">
        <v>43586</v>
      </c>
      <c r="F244">
        <v>6447401</v>
      </c>
      <c r="G244">
        <v>258627</v>
      </c>
      <c r="H244" t="str">
        <f t="shared" si="21"/>
        <v>Pennsylvania43586</v>
      </c>
      <c r="I244">
        <f t="shared" si="22"/>
        <v>5</v>
      </c>
      <c r="J244">
        <f t="shared" si="23"/>
        <v>2019</v>
      </c>
      <c r="K244">
        <f t="shared" si="24"/>
        <v>4.0113372814875328E-2</v>
      </c>
      <c r="L244">
        <f t="shared" si="25"/>
        <v>6447401</v>
      </c>
      <c r="M244">
        <f t="shared" si="26"/>
        <v>258627</v>
      </c>
      <c r="N244">
        <f t="shared" si="27"/>
        <v>6447401</v>
      </c>
    </row>
    <row r="245" spans="1:14" x14ac:dyDescent="0.25">
      <c r="A245" t="s">
        <v>43</v>
      </c>
      <c r="B245" s="1">
        <v>43586</v>
      </c>
      <c r="C245">
        <v>550312</v>
      </c>
      <c r="D245">
        <v>18150</v>
      </c>
      <c r="E245" s="1">
        <v>43586</v>
      </c>
      <c r="F245">
        <v>550312</v>
      </c>
      <c r="G245">
        <v>18150</v>
      </c>
      <c r="H245" t="str">
        <f t="shared" si="21"/>
        <v>Rhode Island43586</v>
      </c>
      <c r="I245">
        <f t="shared" si="22"/>
        <v>5</v>
      </c>
      <c r="J245">
        <f t="shared" si="23"/>
        <v>2019</v>
      </c>
      <c r="K245">
        <f t="shared" si="24"/>
        <v>3.2981290613324804E-2</v>
      </c>
      <c r="L245">
        <f t="shared" si="25"/>
        <v>550312</v>
      </c>
      <c r="M245">
        <f t="shared" si="26"/>
        <v>18150</v>
      </c>
      <c r="N245">
        <f t="shared" si="27"/>
        <v>550312</v>
      </c>
    </row>
    <row r="246" spans="1:14" x14ac:dyDescent="0.25">
      <c r="A246" t="s">
        <v>44</v>
      </c>
      <c r="B246" s="1">
        <v>43586</v>
      </c>
      <c r="C246">
        <v>2377726</v>
      </c>
      <c r="D246">
        <v>64906</v>
      </c>
      <c r="E246" s="1">
        <v>43586</v>
      </c>
      <c r="F246">
        <v>2377726</v>
      </c>
      <c r="G246">
        <v>64906</v>
      </c>
      <c r="H246" t="str">
        <f t="shared" si="21"/>
        <v>South Carolina43586</v>
      </c>
      <c r="I246">
        <f t="shared" si="22"/>
        <v>5</v>
      </c>
      <c r="J246">
        <f t="shared" si="23"/>
        <v>2019</v>
      </c>
      <c r="K246">
        <f t="shared" si="24"/>
        <v>2.7297510310271243E-2</v>
      </c>
      <c r="L246">
        <f t="shared" si="25"/>
        <v>2377726</v>
      </c>
      <c r="M246">
        <f t="shared" si="26"/>
        <v>64906</v>
      </c>
      <c r="N246">
        <f t="shared" si="27"/>
        <v>2377726</v>
      </c>
    </row>
    <row r="247" spans="1:14" x14ac:dyDescent="0.25">
      <c r="A247" t="s">
        <v>45</v>
      </c>
      <c r="B247" s="1">
        <v>43586</v>
      </c>
      <c r="C247">
        <v>462992</v>
      </c>
      <c r="D247">
        <v>14197</v>
      </c>
      <c r="E247" s="1">
        <v>43586</v>
      </c>
      <c r="F247">
        <v>462992</v>
      </c>
      <c r="G247">
        <v>14197</v>
      </c>
      <c r="H247" t="str">
        <f t="shared" si="21"/>
        <v>South Dakota43586</v>
      </c>
      <c r="I247">
        <f t="shared" si="22"/>
        <v>5</v>
      </c>
      <c r="J247">
        <f t="shared" si="23"/>
        <v>2019</v>
      </c>
      <c r="K247">
        <f t="shared" si="24"/>
        <v>3.0663596779210007E-2</v>
      </c>
      <c r="L247">
        <f t="shared" si="25"/>
        <v>462992</v>
      </c>
      <c r="M247">
        <f t="shared" si="26"/>
        <v>14197</v>
      </c>
      <c r="N247">
        <f t="shared" si="27"/>
        <v>462992</v>
      </c>
    </row>
    <row r="248" spans="1:14" x14ac:dyDescent="0.25">
      <c r="A248" t="s">
        <v>46</v>
      </c>
      <c r="B248" s="1">
        <v>43586</v>
      </c>
      <c r="C248">
        <v>3336509</v>
      </c>
      <c r="D248">
        <v>104130</v>
      </c>
      <c r="E248" s="1">
        <v>43586</v>
      </c>
      <c r="F248">
        <v>3336509</v>
      </c>
      <c r="G248">
        <v>104130</v>
      </c>
      <c r="H248" t="str">
        <f t="shared" si="21"/>
        <v>Tennessee43586</v>
      </c>
      <c r="I248">
        <f t="shared" si="22"/>
        <v>5</v>
      </c>
      <c r="J248">
        <f t="shared" si="23"/>
        <v>2019</v>
      </c>
      <c r="K248">
        <f t="shared" si="24"/>
        <v>3.1209266931394461E-2</v>
      </c>
      <c r="L248">
        <f t="shared" si="25"/>
        <v>3336509</v>
      </c>
      <c r="M248">
        <f t="shared" si="26"/>
        <v>104130</v>
      </c>
      <c r="N248">
        <f t="shared" si="27"/>
        <v>3336509</v>
      </c>
    </row>
    <row r="249" spans="1:14" x14ac:dyDescent="0.25">
      <c r="A249" t="s">
        <v>47</v>
      </c>
      <c r="B249" s="1">
        <v>43586</v>
      </c>
      <c r="C249">
        <v>13926760</v>
      </c>
      <c r="D249">
        <v>435592</v>
      </c>
      <c r="E249" s="1">
        <v>43586</v>
      </c>
      <c r="F249">
        <v>13926760</v>
      </c>
      <c r="G249">
        <v>435592</v>
      </c>
      <c r="H249" t="str">
        <f t="shared" si="21"/>
        <v>Texas43586</v>
      </c>
      <c r="I249">
        <f t="shared" si="22"/>
        <v>5</v>
      </c>
      <c r="J249">
        <f t="shared" si="23"/>
        <v>2019</v>
      </c>
      <c r="K249">
        <f t="shared" si="24"/>
        <v>3.1277339452966804E-2</v>
      </c>
      <c r="L249">
        <f t="shared" si="25"/>
        <v>13926760</v>
      </c>
      <c r="M249">
        <f t="shared" si="26"/>
        <v>435592</v>
      </c>
      <c r="N249">
        <f t="shared" si="27"/>
        <v>13926760</v>
      </c>
    </row>
    <row r="250" spans="1:14" x14ac:dyDescent="0.25">
      <c r="A250" t="s">
        <v>48</v>
      </c>
      <c r="B250" s="1">
        <v>43586</v>
      </c>
      <c r="C250">
        <v>1599711</v>
      </c>
      <c r="D250">
        <v>41197</v>
      </c>
      <c r="E250" s="1">
        <v>43586</v>
      </c>
      <c r="F250">
        <v>1599711</v>
      </c>
      <c r="G250">
        <v>41197</v>
      </c>
      <c r="H250" t="str">
        <f t="shared" si="21"/>
        <v>Utah43586</v>
      </c>
      <c r="I250">
        <f t="shared" si="22"/>
        <v>5</v>
      </c>
      <c r="J250">
        <f t="shared" si="23"/>
        <v>2019</v>
      </c>
      <c r="K250">
        <f t="shared" si="24"/>
        <v>2.575277659527252E-2</v>
      </c>
      <c r="L250">
        <f t="shared" si="25"/>
        <v>1599711</v>
      </c>
      <c r="M250">
        <f t="shared" si="26"/>
        <v>41197</v>
      </c>
      <c r="N250">
        <f t="shared" si="27"/>
        <v>1599711</v>
      </c>
    </row>
    <row r="251" spans="1:14" x14ac:dyDescent="0.25">
      <c r="A251" t="s">
        <v>49</v>
      </c>
      <c r="B251" s="1">
        <v>43586</v>
      </c>
      <c r="C251">
        <v>341657</v>
      </c>
      <c r="D251">
        <v>7493</v>
      </c>
      <c r="E251" s="1">
        <v>43586</v>
      </c>
      <c r="F251">
        <v>341657</v>
      </c>
      <c r="G251">
        <v>7493</v>
      </c>
      <c r="H251" t="str">
        <f t="shared" si="21"/>
        <v>Vermont43586</v>
      </c>
      <c r="I251">
        <f t="shared" si="22"/>
        <v>5</v>
      </c>
      <c r="J251">
        <f t="shared" si="23"/>
        <v>2019</v>
      </c>
      <c r="K251">
        <f t="shared" si="24"/>
        <v>2.1931352204111142E-2</v>
      </c>
      <c r="L251">
        <f t="shared" si="25"/>
        <v>341657</v>
      </c>
      <c r="M251">
        <f t="shared" si="26"/>
        <v>7493</v>
      </c>
      <c r="N251">
        <f t="shared" si="27"/>
        <v>341657</v>
      </c>
    </row>
    <row r="252" spans="1:14" x14ac:dyDescent="0.25">
      <c r="A252" t="s">
        <v>50</v>
      </c>
      <c r="B252" s="1">
        <v>43586</v>
      </c>
      <c r="C252">
        <v>4401947</v>
      </c>
      <c r="D252">
        <v>118238</v>
      </c>
      <c r="E252" s="1">
        <v>43586</v>
      </c>
      <c r="F252">
        <v>4401947</v>
      </c>
      <c r="G252">
        <v>118238</v>
      </c>
      <c r="H252" t="str">
        <f t="shared" si="21"/>
        <v>Virginia43586</v>
      </c>
      <c r="I252">
        <f t="shared" si="22"/>
        <v>5</v>
      </c>
      <c r="J252">
        <f t="shared" si="23"/>
        <v>2019</v>
      </c>
      <c r="K252">
        <f t="shared" si="24"/>
        <v>2.6860387006022564E-2</v>
      </c>
      <c r="L252">
        <f t="shared" si="25"/>
        <v>4401947</v>
      </c>
      <c r="M252">
        <f t="shared" si="26"/>
        <v>118238</v>
      </c>
      <c r="N252">
        <f t="shared" si="27"/>
        <v>4401947</v>
      </c>
    </row>
    <row r="253" spans="1:14" x14ac:dyDescent="0.25">
      <c r="A253" t="s">
        <v>51</v>
      </c>
      <c r="B253" s="1">
        <v>43586</v>
      </c>
      <c r="C253">
        <v>3888371</v>
      </c>
      <c r="D253">
        <v>158985</v>
      </c>
      <c r="E253" s="1">
        <v>43586</v>
      </c>
      <c r="F253">
        <v>3888371</v>
      </c>
      <c r="G253">
        <v>158985</v>
      </c>
      <c r="H253" t="str">
        <f t="shared" si="21"/>
        <v>Washington43586</v>
      </c>
      <c r="I253">
        <f t="shared" si="22"/>
        <v>5</v>
      </c>
      <c r="J253">
        <f t="shared" si="23"/>
        <v>2019</v>
      </c>
      <c r="K253">
        <f t="shared" si="24"/>
        <v>4.0887302163296661E-2</v>
      </c>
      <c r="L253">
        <f t="shared" si="25"/>
        <v>3888371</v>
      </c>
      <c r="M253">
        <f t="shared" si="26"/>
        <v>158985</v>
      </c>
      <c r="N253">
        <f t="shared" si="27"/>
        <v>3888371</v>
      </c>
    </row>
    <row r="254" spans="1:14" x14ac:dyDescent="0.25">
      <c r="A254" t="s">
        <v>52</v>
      </c>
      <c r="B254" s="1">
        <v>43586</v>
      </c>
      <c r="C254">
        <v>794398</v>
      </c>
      <c r="D254">
        <v>35373</v>
      </c>
      <c r="E254" s="1">
        <v>43586</v>
      </c>
      <c r="F254">
        <v>794398</v>
      </c>
      <c r="G254">
        <v>35373</v>
      </c>
      <c r="H254" t="str">
        <f t="shared" si="21"/>
        <v>West Virginia43586</v>
      </c>
      <c r="I254">
        <f t="shared" si="22"/>
        <v>5</v>
      </c>
      <c r="J254">
        <f t="shared" si="23"/>
        <v>2019</v>
      </c>
      <c r="K254">
        <f t="shared" si="24"/>
        <v>4.452805772421381E-2</v>
      </c>
      <c r="L254">
        <f t="shared" si="25"/>
        <v>794398</v>
      </c>
      <c r="M254">
        <f t="shared" si="26"/>
        <v>35373</v>
      </c>
      <c r="N254">
        <f t="shared" si="27"/>
        <v>794398</v>
      </c>
    </row>
    <row r="255" spans="1:14" x14ac:dyDescent="0.25">
      <c r="A255" t="s">
        <v>53</v>
      </c>
      <c r="B255" s="1">
        <v>43586</v>
      </c>
      <c r="C255">
        <v>3085969</v>
      </c>
      <c r="D255">
        <v>94828</v>
      </c>
      <c r="E255" s="1">
        <v>43586</v>
      </c>
      <c r="F255">
        <v>3085969</v>
      </c>
      <c r="G255">
        <v>94828</v>
      </c>
      <c r="H255" t="str">
        <f t="shared" si="21"/>
        <v>Wisconsin43586</v>
      </c>
      <c r="I255">
        <f t="shared" si="22"/>
        <v>5</v>
      </c>
      <c r="J255">
        <f t="shared" si="23"/>
        <v>2019</v>
      </c>
      <c r="K255">
        <f t="shared" si="24"/>
        <v>3.0728759750989074E-2</v>
      </c>
      <c r="L255">
        <f t="shared" si="25"/>
        <v>3085969</v>
      </c>
      <c r="M255">
        <f t="shared" si="26"/>
        <v>94828</v>
      </c>
      <c r="N255">
        <f t="shared" si="27"/>
        <v>3085969</v>
      </c>
    </row>
    <row r="256" spans="1:14" x14ac:dyDescent="0.25">
      <c r="A256" t="s">
        <v>54</v>
      </c>
      <c r="B256" s="1">
        <v>43586</v>
      </c>
      <c r="C256">
        <v>290120</v>
      </c>
      <c r="D256">
        <v>9616</v>
      </c>
      <c r="E256" s="1">
        <v>43586</v>
      </c>
      <c r="F256">
        <v>290120</v>
      </c>
      <c r="G256">
        <v>9616</v>
      </c>
      <c r="H256" t="str">
        <f t="shared" si="21"/>
        <v>Wyoming43586</v>
      </c>
      <c r="I256">
        <f t="shared" si="22"/>
        <v>5</v>
      </c>
      <c r="J256">
        <f t="shared" si="23"/>
        <v>2019</v>
      </c>
      <c r="K256">
        <f t="shared" si="24"/>
        <v>3.3144905556321519E-2</v>
      </c>
      <c r="L256">
        <f t="shared" si="25"/>
        <v>290120</v>
      </c>
      <c r="M256">
        <f t="shared" si="26"/>
        <v>9616</v>
      </c>
      <c r="N256">
        <f t="shared" si="27"/>
        <v>290120</v>
      </c>
    </row>
    <row r="257" spans="1:14" x14ac:dyDescent="0.25">
      <c r="A257" t="s">
        <v>4</v>
      </c>
      <c r="B257" s="1">
        <v>43617</v>
      </c>
      <c r="C257">
        <v>2246030</v>
      </c>
      <c r="D257">
        <v>73570</v>
      </c>
      <c r="E257" s="1">
        <v>43617</v>
      </c>
      <c r="F257">
        <v>2246030</v>
      </c>
      <c r="G257">
        <v>73570</v>
      </c>
      <c r="H257" t="str">
        <f t="shared" si="21"/>
        <v>Alabama43617</v>
      </c>
      <c r="I257">
        <f t="shared" si="22"/>
        <v>6</v>
      </c>
      <c r="J257">
        <f t="shared" si="23"/>
        <v>2019</v>
      </c>
      <c r="K257">
        <f t="shared" si="24"/>
        <v>3.2755573166876668E-2</v>
      </c>
      <c r="L257">
        <f t="shared" si="25"/>
        <v>2246030</v>
      </c>
      <c r="M257">
        <f t="shared" si="26"/>
        <v>73570</v>
      </c>
      <c r="N257">
        <f t="shared" si="27"/>
        <v>2246030</v>
      </c>
    </row>
    <row r="258" spans="1:14" x14ac:dyDescent="0.25">
      <c r="A258" t="s">
        <v>5</v>
      </c>
      <c r="B258" s="1">
        <v>43617</v>
      </c>
      <c r="C258">
        <v>355191</v>
      </c>
      <c r="D258">
        <v>22261</v>
      </c>
      <c r="E258" s="1">
        <v>43617</v>
      </c>
      <c r="F258">
        <v>355191</v>
      </c>
      <c r="G258">
        <v>22261</v>
      </c>
      <c r="H258" t="str">
        <f t="shared" si="21"/>
        <v>Alaska43617</v>
      </c>
      <c r="I258">
        <f t="shared" si="22"/>
        <v>6</v>
      </c>
      <c r="J258">
        <f t="shared" si="23"/>
        <v>2019</v>
      </c>
      <c r="K258">
        <f t="shared" si="24"/>
        <v>6.2673322240709928E-2</v>
      </c>
      <c r="L258">
        <f t="shared" si="25"/>
        <v>355191</v>
      </c>
      <c r="M258">
        <f t="shared" si="26"/>
        <v>22261</v>
      </c>
      <c r="N258">
        <f t="shared" si="27"/>
        <v>355191</v>
      </c>
    </row>
    <row r="259" spans="1:14" x14ac:dyDescent="0.25">
      <c r="A259" t="s">
        <v>6</v>
      </c>
      <c r="B259" s="1">
        <v>43617</v>
      </c>
      <c r="C259">
        <v>3542293</v>
      </c>
      <c r="D259">
        <v>178750</v>
      </c>
      <c r="E259" s="1">
        <v>43617</v>
      </c>
      <c r="F259">
        <v>3542293</v>
      </c>
      <c r="G259">
        <v>178750</v>
      </c>
      <c r="H259" t="str">
        <f t="shared" ref="H259:H322" si="28">CONCATENATE(A259, B259)</f>
        <v>Arizona43617</v>
      </c>
      <c r="I259">
        <f t="shared" ref="I259:I322" si="29">MONTH(E259)</f>
        <v>6</v>
      </c>
      <c r="J259">
        <f t="shared" ref="J259:J322" si="30">YEAR(E259)</f>
        <v>2019</v>
      </c>
      <c r="K259">
        <f t="shared" ref="K259:K322" si="31">G259/F259</f>
        <v>5.0461664238390221E-2</v>
      </c>
      <c r="L259">
        <f t="shared" ref="L259:L322" si="32">F259</f>
        <v>3542293</v>
      </c>
      <c r="M259">
        <f t="shared" ref="M259:M322" si="33">G259</f>
        <v>178750</v>
      </c>
      <c r="N259">
        <f t="shared" ref="N259:N322" si="34">F259</f>
        <v>3542293</v>
      </c>
    </row>
    <row r="260" spans="1:14" x14ac:dyDescent="0.25">
      <c r="A260" t="s">
        <v>7</v>
      </c>
      <c r="B260" s="1">
        <v>43617</v>
      </c>
      <c r="C260">
        <v>1376830</v>
      </c>
      <c r="D260">
        <v>52458</v>
      </c>
      <c r="E260" s="1">
        <v>43617</v>
      </c>
      <c r="F260">
        <v>1376830</v>
      </c>
      <c r="G260">
        <v>52458</v>
      </c>
      <c r="H260" t="str">
        <f t="shared" si="28"/>
        <v>Arkansas43617</v>
      </c>
      <c r="I260">
        <f t="shared" si="29"/>
        <v>6</v>
      </c>
      <c r="J260">
        <f t="shared" si="30"/>
        <v>2019</v>
      </c>
      <c r="K260">
        <f t="shared" si="31"/>
        <v>3.8100564339824089E-2</v>
      </c>
      <c r="L260">
        <f t="shared" si="32"/>
        <v>1376830</v>
      </c>
      <c r="M260">
        <f t="shared" si="33"/>
        <v>52458</v>
      </c>
      <c r="N260">
        <f t="shared" si="34"/>
        <v>1376830</v>
      </c>
    </row>
    <row r="261" spans="1:14" x14ac:dyDescent="0.25">
      <c r="A261" t="s">
        <v>8</v>
      </c>
      <c r="B261" s="1">
        <v>43617</v>
      </c>
      <c r="C261">
        <v>19325538</v>
      </c>
      <c r="D261">
        <v>794837</v>
      </c>
      <c r="E261" s="1">
        <v>43617</v>
      </c>
      <c r="F261">
        <v>19325538</v>
      </c>
      <c r="G261">
        <v>794837</v>
      </c>
      <c r="H261" t="str">
        <f t="shared" si="28"/>
        <v>California43617</v>
      </c>
      <c r="I261">
        <f t="shared" si="29"/>
        <v>6</v>
      </c>
      <c r="J261">
        <f t="shared" si="30"/>
        <v>2019</v>
      </c>
      <c r="K261">
        <f t="shared" si="31"/>
        <v>4.1128842053452797E-2</v>
      </c>
      <c r="L261">
        <f t="shared" si="32"/>
        <v>19325538</v>
      </c>
      <c r="M261">
        <f t="shared" si="33"/>
        <v>794837</v>
      </c>
      <c r="N261">
        <f t="shared" si="34"/>
        <v>19325538</v>
      </c>
    </row>
    <row r="262" spans="1:14" x14ac:dyDescent="0.25">
      <c r="A262" t="s">
        <v>9</v>
      </c>
      <c r="B262" s="1">
        <v>43617</v>
      </c>
      <c r="C262">
        <v>3162311</v>
      </c>
      <c r="D262">
        <v>92508</v>
      </c>
      <c r="E262" s="1">
        <v>43617</v>
      </c>
      <c r="F262">
        <v>3162311</v>
      </c>
      <c r="G262">
        <v>92508</v>
      </c>
      <c r="H262" t="str">
        <f t="shared" si="28"/>
        <v>Colorado43617</v>
      </c>
      <c r="I262">
        <f t="shared" si="29"/>
        <v>6</v>
      </c>
      <c r="J262">
        <f t="shared" si="30"/>
        <v>2019</v>
      </c>
      <c r="K262">
        <f t="shared" si="31"/>
        <v>2.9253289761822919E-2</v>
      </c>
      <c r="L262">
        <f t="shared" si="32"/>
        <v>3162311</v>
      </c>
      <c r="M262">
        <f t="shared" si="33"/>
        <v>92508</v>
      </c>
      <c r="N262">
        <f t="shared" si="34"/>
        <v>3162311</v>
      </c>
    </row>
    <row r="263" spans="1:14" x14ac:dyDescent="0.25">
      <c r="A263" t="s">
        <v>10</v>
      </c>
      <c r="B263" s="1">
        <v>43617</v>
      </c>
      <c r="C263">
        <v>1925633</v>
      </c>
      <c r="D263">
        <v>74192</v>
      </c>
      <c r="E263" s="1">
        <v>43617</v>
      </c>
      <c r="F263">
        <v>1925633</v>
      </c>
      <c r="G263">
        <v>74192</v>
      </c>
      <c r="H263" t="str">
        <f t="shared" si="28"/>
        <v>Connecticut43617</v>
      </c>
      <c r="I263">
        <f t="shared" si="29"/>
        <v>6</v>
      </c>
      <c r="J263">
        <f t="shared" si="30"/>
        <v>2019</v>
      </c>
      <c r="K263">
        <f t="shared" si="31"/>
        <v>3.8528629287096765E-2</v>
      </c>
      <c r="L263">
        <f t="shared" si="32"/>
        <v>1925633</v>
      </c>
      <c r="M263">
        <f t="shared" si="33"/>
        <v>74192</v>
      </c>
      <c r="N263">
        <f t="shared" si="34"/>
        <v>1925633</v>
      </c>
    </row>
    <row r="264" spans="1:14" x14ac:dyDescent="0.25">
      <c r="A264" t="s">
        <v>11</v>
      </c>
      <c r="B264" s="1">
        <v>43617</v>
      </c>
      <c r="C264">
        <v>490751</v>
      </c>
      <c r="D264">
        <v>19899</v>
      </c>
      <c r="E264" s="1">
        <v>43617</v>
      </c>
      <c r="F264">
        <v>490751</v>
      </c>
      <c r="G264">
        <v>19899</v>
      </c>
      <c r="H264" t="str">
        <f t="shared" si="28"/>
        <v>Delaware43617</v>
      </c>
      <c r="I264">
        <f t="shared" si="29"/>
        <v>6</v>
      </c>
      <c r="J264">
        <f t="shared" si="30"/>
        <v>2019</v>
      </c>
      <c r="K264">
        <f t="shared" si="31"/>
        <v>4.0548057976448344E-2</v>
      </c>
      <c r="L264">
        <f t="shared" si="32"/>
        <v>490751</v>
      </c>
      <c r="M264">
        <f t="shared" si="33"/>
        <v>19899</v>
      </c>
      <c r="N264">
        <f t="shared" si="34"/>
        <v>490751</v>
      </c>
    </row>
    <row r="265" spans="1:14" x14ac:dyDescent="0.25">
      <c r="A265" t="s">
        <v>12</v>
      </c>
      <c r="B265" s="1">
        <v>43617</v>
      </c>
      <c r="C265">
        <v>412636</v>
      </c>
      <c r="D265">
        <v>24062</v>
      </c>
      <c r="E265" s="1">
        <v>43617</v>
      </c>
      <c r="F265">
        <v>412636</v>
      </c>
      <c r="G265">
        <v>24062</v>
      </c>
      <c r="H265" t="str">
        <f t="shared" si="28"/>
        <v>D.C.43617</v>
      </c>
      <c r="I265">
        <f t="shared" si="29"/>
        <v>6</v>
      </c>
      <c r="J265">
        <f t="shared" si="30"/>
        <v>2019</v>
      </c>
      <c r="K265">
        <f t="shared" si="31"/>
        <v>5.8312895627138692E-2</v>
      </c>
      <c r="L265">
        <f t="shared" si="32"/>
        <v>412636</v>
      </c>
      <c r="M265">
        <f t="shared" si="33"/>
        <v>24062</v>
      </c>
      <c r="N265">
        <f t="shared" si="34"/>
        <v>412636</v>
      </c>
    </row>
    <row r="266" spans="1:14" x14ac:dyDescent="0.25">
      <c r="A266" t="s">
        <v>13</v>
      </c>
      <c r="B266" s="1">
        <v>43617</v>
      </c>
      <c r="C266">
        <v>10318834</v>
      </c>
      <c r="D266">
        <v>344231</v>
      </c>
      <c r="E266" s="1">
        <v>43617</v>
      </c>
      <c r="F266">
        <v>10318834</v>
      </c>
      <c r="G266">
        <v>344231</v>
      </c>
      <c r="H266" t="str">
        <f t="shared" si="28"/>
        <v>Florida43617</v>
      </c>
      <c r="I266">
        <f t="shared" si="29"/>
        <v>6</v>
      </c>
      <c r="J266">
        <f t="shared" si="30"/>
        <v>2019</v>
      </c>
      <c r="K266">
        <f t="shared" si="31"/>
        <v>3.3359486158998197E-2</v>
      </c>
      <c r="L266">
        <f t="shared" si="32"/>
        <v>10318834</v>
      </c>
      <c r="M266">
        <f t="shared" si="33"/>
        <v>344231</v>
      </c>
      <c r="N266">
        <f t="shared" si="34"/>
        <v>10318834</v>
      </c>
    </row>
    <row r="267" spans="1:14" x14ac:dyDescent="0.25">
      <c r="A267" t="s">
        <v>14</v>
      </c>
      <c r="B267" s="1">
        <v>43617</v>
      </c>
      <c r="C267">
        <v>5101635</v>
      </c>
      <c r="D267">
        <v>193000</v>
      </c>
      <c r="E267" s="1">
        <v>43617</v>
      </c>
      <c r="F267">
        <v>5101635</v>
      </c>
      <c r="G267">
        <v>193000</v>
      </c>
      <c r="H267" t="str">
        <f t="shared" si="28"/>
        <v>Georgia43617</v>
      </c>
      <c r="I267">
        <f t="shared" si="29"/>
        <v>6</v>
      </c>
      <c r="J267">
        <f t="shared" si="30"/>
        <v>2019</v>
      </c>
      <c r="K267">
        <f t="shared" si="31"/>
        <v>3.7831009078462104E-2</v>
      </c>
      <c r="L267">
        <f t="shared" si="32"/>
        <v>5101635</v>
      </c>
      <c r="M267">
        <f t="shared" si="33"/>
        <v>193000</v>
      </c>
      <c r="N267">
        <f t="shared" si="34"/>
        <v>5101635</v>
      </c>
    </row>
    <row r="268" spans="1:14" x14ac:dyDescent="0.25">
      <c r="A268" t="s">
        <v>15</v>
      </c>
      <c r="B268" s="1">
        <v>43617</v>
      </c>
      <c r="C268">
        <v>665587</v>
      </c>
      <c r="D268">
        <v>22078</v>
      </c>
      <c r="E268" s="1">
        <v>43617</v>
      </c>
      <c r="F268">
        <v>665587</v>
      </c>
      <c r="G268">
        <v>22078</v>
      </c>
      <c r="H268" t="str">
        <f t="shared" si="28"/>
        <v>Hawaii43617</v>
      </c>
      <c r="I268">
        <f t="shared" si="29"/>
        <v>6</v>
      </c>
      <c r="J268">
        <f t="shared" si="30"/>
        <v>2019</v>
      </c>
      <c r="K268">
        <f t="shared" si="31"/>
        <v>3.3170719981009247E-2</v>
      </c>
      <c r="L268">
        <f t="shared" si="32"/>
        <v>665587</v>
      </c>
      <c r="M268">
        <f t="shared" si="33"/>
        <v>22078</v>
      </c>
      <c r="N268">
        <f t="shared" si="34"/>
        <v>665587</v>
      </c>
    </row>
    <row r="269" spans="1:14" x14ac:dyDescent="0.25">
      <c r="A269" t="s">
        <v>16</v>
      </c>
      <c r="B269" s="1">
        <v>43617</v>
      </c>
      <c r="C269">
        <v>891130</v>
      </c>
      <c r="D269">
        <v>23779</v>
      </c>
      <c r="E269" s="1">
        <v>43617</v>
      </c>
      <c r="F269">
        <v>891130</v>
      </c>
      <c r="G269">
        <v>23779</v>
      </c>
      <c r="H269" t="str">
        <f t="shared" si="28"/>
        <v>Idaho43617</v>
      </c>
      <c r="I269">
        <f t="shared" si="29"/>
        <v>6</v>
      </c>
      <c r="J269">
        <f t="shared" si="30"/>
        <v>2019</v>
      </c>
      <c r="K269">
        <f t="shared" si="31"/>
        <v>2.6684097718626912E-2</v>
      </c>
      <c r="L269">
        <f t="shared" si="32"/>
        <v>891130</v>
      </c>
      <c r="M269">
        <f t="shared" si="33"/>
        <v>23779</v>
      </c>
      <c r="N269">
        <f t="shared" si="34"/>
        <v>891130</v>
      </c>
    </row>
    <row r="270" spans="1:14" x14ac:dyDescent="0.25">
      <c r="A270" t="s">
        <v>17</v>
      </c>
      <c r="B270" s="1">
        <v>43617</v>
      </c>
      <c r="C270">
        <v>6517399</v>
      </c>
      <c r="D270">
        <v>267575</v>
      </c>
      <c r="E270" s="1">
        <v>43617</v>
      </c>
      <c r="F270">
        <v>6517399</v>
      </c>
      <c r="G270">
        <v>267575</v>
      </c>
      <c r="H270" t="str">
        <f t="shared" si="28"/>
        <v>Illinois43617</v>
      </c>
      <c r="I270">
        <f t="shared" si="29"/>
        <v>6</v>
      </c>
      <c r="J270">
        <f t="shared" si="30"/>
        <v>2019</v>
      </c>
      <c r="K270">
        <f t="shared" si="31"/>
        <v>4.1055488546888105E-2</v>
      </c>
      <c r="L270">
        <f t="shared" si="32"/>
        <v>6517399</v>
      </c>
      <c r="M270">
        <f t="shared" si="33"/>
        <v>267575</v>
      </c>
      <c r="N270">
        <f t="shared" si="34"/>
        <v>6517399</v>
      </c>
    </row>
    <row r="271" spans="1:14" x14ac:dyDescent="0.25">
      <c r="A271" t="s">
        <v>18</v>
      </c>
      <c r="B271" s="1">
        <v>43617</v>
      </c>
      <c r="C271">
        <v>3413468</v>
      </c>
      <c r="D271">
        <v>114185</v>
      </c>
      <c r="E271" s="1">
        <v>43617</v>
      </c>
      <c r="F271">
        <v>3413468</v>
      </c>
      <c r="G271">
        <v>114185</v>
      </c>
      <c r="H271" t="str">
        <f t="shared" si="28"/>
        <v>Indiana43617</v>
      </c>
      <c r="I271">
        <f t="shared" si="29"/>
        <v>6</v>
      </c>
      <c r="J271">
        <f t="shared" si="30"/>
        <v>2019</v>
      </c>
      <c r="K271">
        <f t="shared" si="31"/>
        <v>3.3451316959760571E-2</v>
      </c>
      <c r="L271">
        <f t="shared" si="32"/>
        <v>3413468</v>
      </c>
      <c r="M271">
        <f t="shared" si="33"/>
        <v>114185</v>
      </c>
      <c r="N271">
        <f t="shared" si="34"/>
        <v>3413468</v>
      </c>
    </row>
    <row r="272" spans="1:14" x14ac:dyDescent="0.25">
      <c r="A272" t="s">
        <v>19</v>
      </c>
      <c r="B272" s="1">
        <v>43617</v>
      </c>
      <c r="C272">
        <v>1750382</v>
      </c>
      <c r="D272">
        <v>48303</v>
      </c>
      <c r="E272" s="1">
        <v>43617</v>
      </c>
      <c r="F272">
        <v>1750382</v>
      </c>
      <c r="G272">
        <v>48303</v>
      </c>
      <c r="H272" t="str">
        <f t="shared" si="28"/>
        <v>Iowa43617</v>
      </c>
      <c r="I272">
        <f t="shared" si="29"/>
        <v>6</v>
      </c>
      <c r="J272">
        <f t="shared" si="30"/>
        <v>2019</v>
      </c>
      <c r="K272">
        <f t="shared" si="31"/>
        <v>2.7595690540693402E-2</v>
      </c>
      <c r="L272">
        <f t="shared" si="32"/>
        <v>1750382</v>
      </c>
      <c r="M272">
        <f t="shared" si="33"/>
        <v>48303</v>
      </c>
      <c r="N272">
        <f t="shared" si="34"/>
        <v>1750382</v>
      </c>
    </row>
    <row r="273" spans="1:14" x14ac:dyDescent="0.25">
      <c r="A273" t="s">
        <v>20</v>
      </c>
      <c r="B273" s="1">
        <v>43617</v>
      </c>
      <c r="C273">
        <v>1498185</v>
      </c>
      <c r="D273">
        <v>48792</v>
      </c>
      <c r="E273" s="1">
        <v>43617</v>
      </c>
      <c r="F273">
        <v>1498185</v>
      </c>
      <c r="G273">
        <v>48792</v>
      </c>
      <c r="H273" t="str">
        <f t="shared" si="28"/>
        <v>Kansas43617</v>
      </c>
      <c r="I273">
        <f t="shared" si="29"/>
        <v>6</v>
      </c>
      <c r="J273">
        <f t="shared" si="30"/>
        <v>2019</v>
      </c>
      <c r="K273">
        <f t="shared" si="31"/>
        <v>3.2567406561939946E-2</v>
      </c>
      <c r="L273">
        <f t="shared" si="32"/>
        <v>1498185</v>
      </c>
      <c r="M273">
        <f t="shared" si="33"/>
        <v>48792</v>
      </c>
      <c r="N273">
        <f t="shared" si="34"/>
        <v>1498185</v>
      </c>
    </row>
    <row r="274" spans="1:14" x14ac:dyDescent="0.25">
      <c r="A274" t="s">
        <v>21</v>
      </c>
      <c r="B274" s="1">
        <v>43617</v>
      </c>
      <c r="C274">
        <v>2099909</v>
      </c>
      <c r="D274">
        <v>101143</v>
      </c>
      <c r="E274" s="1">
        <v>43617</v>
      </c>
      <c r="F274">
        <v>2099909</v>
      </c>
      <c r="G274">
        <v>101143</v>
      </c>
      <c r="H274" t="str">
        <f t="shared" si="28"/>
        <v>Kentucky43617</v>
      </c>
      <c r="I274">
        <f t="shared" si="29"/>
        <v>6</v>
      </c>
      <c r="J274">
        <f t="shared" si="30"/>
        <v>2019</v>
      </c>
      <c r="K274">
        <f t="shared" si="31"/>
        <v>4.8165420501555069E-2</v>
      </c>
      <c r="L274">
        <f t="shared" si="32"/>
        <v>2099909</v>
      </c>
      <c r="M274">
        <f t="shared" si="33"/>
        <v>101143</v>
      </c>
      <c r="N274">
        <f t="shared" si="34"/>
        <v>2099909</v>
      </c>
    </row>
    <row r="275" spans="1:14" x14ac:dyDescent="0.25">
      <c r="A275" t="s">
        <v>22</v>
      </c>
      <c r="B275" s="1">
        <v>43617</v>
      </c>
      <c r="C275">
        <v>2116798</v>
      </c>
      <c r="D275">
        <v>117592</v>
      </c>
      <c r="E275" s="1">
        <v>43617</v>
      </c>
      <c r="F275">
        <v>2116798</v>
      </c>
      <c r="G275">
        <v>117592</v>
      </c>
      <c r="H275" t="str">
        <f t="shared" si="28"/>
        <v>Louisiana43617</v>
      </c>
      <c r="I275">
        <f t="shared" si="29"/>
        <v>6</v>
      </c>
      <c r="J275">
        <f t="shared" si="30"/>
        <v>2019</v>
      </c>
      <c r="K275">
        <f t="shared" si="31"/>
        <v>5.5551828752672672E-2</v>
      </c>
      <c r="L275">
        <f t="shared" si="32"/>
        <v>2116798</v>
      </c>
      <c r="M275">
        <f t="shared" si="33"/>
        <v>117592</v>
      </c>
      <c r="N275">
        <f t="shared" si="34"/>
        <v>2116798</v>
      </c>
    </row>
    <row r="276" spans="1:14" x14ac:dyDescent="0.25">
      <c r="A276" t="s">
        <v>23</v>
      </c>
      <c r="B276" s="1">
        <v>43617</v>
      </c>
      <c r="C276">
        <v>701100</v>
      </c>
      <c r="D276">
        <v>19348</v>
      </c>
      <c r="E276" s="1">
        <v>43617</v>
      </c>
      <c r="F276">
        <v>701100</v>
      </c>
      <c r="G276">
        <v>19348</v>
      </c>
      <c r="H276" t="str">
        <f t="shared" si="28"/>
        <v>Maine43617</v>
      </c>
      <c r="I276">
        <f t="shared" si="29"/>
        <v>6</v>
      </c>
      <c r="J276">
        <f t="shared" si="30"/>
        <v>2019</v>
      </c>
      <c r="K276">
        <f t="shared" si="31"/>
        <v>2.7596633861075453E-2</v>
      </c>
      <c r="L276">
        <f t="shared" si="32"/>
        <v>701100</v>
      </c>
      <c r="M276">
        <f t="shared" si="33"/>
        <v>19348</v>
      </c>
      <c r="N276">
        <f t="shared" si="34"/>
        <v>701100</v>
      </c>
    </row>
    <row r="277" spans="1:14" x14ac:dyDescent="0.25">
      <c r="A277" t="s">
        <v>24</v>
      </c>
      <c r="B277" s="1">
        <v>43617</v>
      </c>
      <c r="C277">
        <v>3285538</v>
      </c>
      <c r="D277">
        <v>126624</v>
      </c>
      <c r="E277" s="1">
        <v>43617</v>
      </c>
      <c r="F277">
        <v>3285538</v>
      </c>
      <c r="G277">
        <v>126624</v>
      </c>
      <c r="H277" t="str">
        <f t="shared" si="28"/>
        <v>Maryland43617</v>
      </c>
      <c r="I277">
        <f t="shared" si="29"/>
        <v>6</v>
      </c>
      <c r="J277">
        <f t="shared" si="30"/>
        <v>2019</v>
      </c>
      <c r="K277">
        <f t="shared" si="31"/>
        <v>3.8539806874855809E-2</v>
      </c>
      <c r="L277">
        <f t="shared" si="32"/>
        <v>3285538</v>
      </c>
      <c r="M277">
        <f t="shared" si="33"/>
        <v>126624</v>
      </c>
      <c r="N277">
        <f t="shared" si="34"/>
        <v>3285538</v>
      </c>
    </row>
    <row r="278" spans="1:14" x14ac:dyDescent="0.25">
      <c r="A278" t="s">
        <v>25</v>
      </c>
      <c r="B278" s="1">
        <v>43617</v>
      </c>
      <c r="C278">
        <v>3851461</v>
      </c>
      <c r="D278">
        <v>120601</v>
      </c>
      <c r="E278" s="1">
        <v>43617</v>
      </c>
      <c r="F278">
        <v>3851461</v>
      </c>
      <c r="G278">
        <v>120601</v>
      </c>
      <c r="H278" t="str">
        <f t="shared" si="28"/>
        <v>Massachusetts43617</v>
      </c>
      <c r="I278">
        <f t="shared" si="29"/>
        <v>6</v>
      </c>
      <c r="J278">
        <f t="shared" si="30"/>
        <v>2019</v>
      </c>
      <c r="K278">
        <f t="shared" si="31"/>
        <v>3.1313052371554587E-2</v>
      </c>
      <c r="L278">
        <f t="shared" si="32"/>
        <v>3851461</v>
      </c>
      <c r="M278">
        <f t="shared" si="33"/>
        <v>120601</v>
      </c>
      <c r="N278">
        <f t="shared" si="34"/>
        <v>3851461</v>
      </c>
    </row>
    <row r="279" spans="1:14" x14ac:dyDescent="0.25">
      <c r="A279" t="s">
        <v>26</v>
      </c>
      <c r="B279" s="1">
        <v>43617</v>
      </c>
      <c r="C279">
        <v>4971319</v>
      </c>
      <c r="D279">
        <v>212011</v>
      </c>
      <c r="E279" s="1">
        <v>43617</v>
      </c>
      <c r="F279">
        <v>4971319</v>
      </c>
      <c r="G279">
        <v>212011</v>
      </c>
      <c r="H279" t="str">
        <f t="shared" si="28"/>
        <v>Michigan43617</v>
      </c>
      <c r="I279">
        <f t="shared" si="29"/>
        <v>6</v>
      </c>
      <c r="J279">
        <f t="shared" si="30"/>
        <v>2019</v>
      </c>
      <c r="K279">
        <f t="shared" si="31"/>
        <v>4.2646830750551312E-2</v>
      </c>
      <c r="L279">
        <f t="shared" si="32"/>
        <v>4971319</v>
      </c>
      <c r="M279">
        <f t="shared" si="33"/>
        <v>212011</v>
      </c>
      <c r="N279">
        <f t="shared" si="34"/>
        <v>4971319</v>
      </c>
    </row>
    <row r="280" spans="1:14" x14ac:dyDescent="0.25">
      <c r="A280" t="s">
        <v>27</v>
      </c>
      <c r="B280" s="1">
        <v>43617</v>
      </c>
      <c r="C280">
        <v>3126861</v>
      </c>
      <c r="D280">
        <v>101099</v>
      </c>
      <c r="E280" s="1">
        <v>43617</v>
      </c>
      <c r="F280">
        <v>3126861</v>
      </c>
      <c r="G280">
        <v>101099</v>
      </c>
      <c r="H280" t="str">
        <f t="shared" si="28"/>
        <v>Minnesota43617</v>
      </c>
      <c r="I280">
        <f t="shared" si="29"/>
        <v>6</v>
      </c>
      <c r="J280">
        <f t="shared" si="30"/>
        <v>2019</v>
      </c>
      <c r="K280">
        <f t="shared" si="31"/>
        <v>3.2332425394029349E-2</v>
      </c>
      <c r="L280">
        <f t="shared" si="32"/>
        <v>3126861</v>
      </c>
      <c r="M280">
        <f t="shared" si="33"/>
        <v>101099</v>
      </c>
      <c r="N280">
        <f t="shared" si="34"/>
        <v>3126861</v>
      </c>
    </row>
    <row r="281" spans="1:14" x14ac:dyDescent="0.25">
      <c r="A281" t="s">
        <v>28</v>
      </c>
      <c r="B281" s="1">
        <v>43617</v>
      </c>
      <c r="C281">
        <v>1292689</v>
      </c>
      <c r="D281">
        <v>83202</v>
      </c>
      <c r="E281" s="1">
        <v>43617</v>
      </c>
      <c r="F281">
        <v>1292689</v>
      </c>
      <c r="G281">
        <v>83202</v>
      </c>
      <c r="H281" t="str">
        <f t="shared" si="28"/>
        <v>Mississippi43617</v>
      </c>
      <c r="I281">
        <f t="shared" si="29"/>
        <v>6</v>
      </c>
      <c r="J281">
        <f t="shared" si="30"/>
        <v>2019</v>
      </c>
      <c r="K281">
        <f t="shared" si="31"/>
        <v>6.4363508933703309E-2</v>
      </c>
      <c r="L281">
        <f t="shared" si="32"/>
        <v>1292689</v>
      </c>
      <c r="M281">
        <f t="shared" si="33"/>
        <v>83202</v>
      </c>
      <c r="N281">
        <f t="shared" si="34"/>
        <v>1292689</v>
      </c>
    </row>
    <row r="282" spans="1:14" x14ac:dyDescent="0.25">
      <c r="A282" t="s">
        <v>29</v>
      </c>
      <c r="B282" s="1">
        <v>43617</v>
      </c>
      <c r="C282">
        <v>3108213</v>
      </c>
      <c r="D282">
        <v>104362</v>
      </c>
      <c r="E282" s="1">
        <v>43617</v>
      </c>
      <c r="F282">
        <v>3108213</v>
      </c>
      <c r="G282">
        <v>104362</v>
      </c>
      <c r="H282" t="str">
        <f t="shared" si="28"/>
        <v>Missouri43617</v>
      </c>
      <c r="I282">
        <f t="shared" si="29"/>
        <v>6</v>
      </c>
      <c r="J282">
        <f t="shared" si="30"/>
        <v>2019</v>
      </c>
      <c r="K282">
        <f t="shared" si="31"/>
        <v>3.3576206006473819E-2</v>
      </c>
      <c r="L282">
        <f t="shared" si="32"/>
        <v>3108213</v>
      </c>
      <c r="M282">
        <f t="shared" si="33"/>
        <v>104362</v>
      </c>
      <c r="N282">
        <f t="shared" si="34"/>
        <v>3108213</v>
      </c>
    </row>
    <row r="283" spans="1:14" x14ac:dyDescent="0.25">
      <c r="A283" t="s">
        <v>30</v>
      </c>
      <c r="B283" s="1">
        <v>43617</v>
      </c>
      <c r="C283">
        <v>539659</v>
      </c>
      <c r="D283">
        <v>18106</v>
      </c>
      <c r="E283" s="1">
        <v>43617</v>
      </c>
      <c r="F283">
        <v>539659</v>
      </c>
      <c r="G283">
        <v>18106</v>
      </c>
      <c r="H283" t="str">
        <f t="shared" si="28"/>
        <v>Montana43617</v>
      </c>
      <c r="I283">
        <f t="shared" si="29"/>
        <v>6</v>
      </c>
      <c r="J283">
        <f t="shared" si="30"/>
        <v>2019</v>
      </c>
      <c r="K283">
        <f t="shared" si="31"/>
        <v>3.3550816348842508E-2</v>
      </c>
      <c r="L283">
        <f t="shared" si="32"/>
        <v>539659</v>
      </c>
      <c r="M283">
        <f t="shared" si="33"/>
        <v>18106</v>
      </c>
      <c r="N283">
        <f t="shared" si="34"/>
        <v>539659</v>
      </c>
    </row>
    <row r="284" spans="1:14" x14ac:dyDescent="0.25">
      <c r="A284" t="s">
        <v>31</v>
      </c>
      <c r="B284" s="1">
        <v>43617</v>
      </c>
      <c r="C284">
        <v>1047089</v>
      </c>
      <c r="D284">
        <v>34683</v>
      </c>
      <c r="E284" s="1">
        <v>43617</v>
      </c>
      <c r="F284">
        <v>1047089</v>
      </c>
      <c r="G284">
        <v>34683</v>
      </c>
      <c r="H284" t="str">
        <f t="shared" si="28"/>
        <v>Nebraska43617</v>
      </c>
      <c r="I284">
        <f t="shared" si="29"/>
        <v>6</v>
      </c>
      <c r="J284">
        <f t="shared" si="30"/>
        <v>2019</v>
      </c>
      <c r="K284">
        <f t="shared" si="31"/>
        <v>3.3123258863382195E-2</v>
      </c>
      <c r="L284">
        <f t="shared" si="32"/>
        <v>1047089</v>
      </c>
      <c r="M284">
        <f t="shared" si="33"/>
        <v>34683</v>
      </c>
      <c r="N284">
        <f t="shared" si="34"/>
        <v>1047089</v>
      </c>
    </row>
    <row r="285" spans="1:14" x14ac:dyDescent="0.25">
      <c r="A285" t="s">
        <v>32</v>
      </c>
      <c r="B285" s="1">
        <v>43617</v>
      </c>
      <c r="C285">
        <v>1543666</v>
      </c>
      <c r="D285">
        <v>63748</v>
      </c>
      <c r="E285" s="1">
        <v>43617</v>
      </c>
      <c r="F285">
        <v>1543666</v>
      </c>
      <c r="G285">
        <v>63748</v>
      </c>
      <c r="H285" t="str">
        <f t="shared" si="28"/>
        <v>Nevada43617</v>
      </c>
      <c r="I285">
        <f t="shared" si="29"/>
        <v>6</v>
      </c>
      <c r="J285">
        <f t="shared" si="30"/>
        <v>2019</v>
      </c>
      <c r="K285">
        <f t="shared" si="31"/>
        <v>4.1296498076656481E-2</v>
      </c>
      <c r="L285">
        <f t="shared" si="32"/>
        <v>1543666</v>
      </c>
      <c r="M285">
        <f t="shared" si="33"/>
        <v>63748</v>
      </c>
      <c r="N285">
        <f t="shared" si="34"/>
        <v>1543666</v>
      </c>
    </row>
    <row r="286" spans="1:14" x14ac:dyDescent="0.25">
      <c r="A286" t="s">
        <v>33</v>
      </c>
      <c r="B286" s="1">
        <v>43617</v>
      </c>
      <c r="C286">
        <v>781077</v>
      </c>
      <c r="D286">
        <v>19442</v>
      </c>
      <c r="E286" s="1">
        <v>43617</v>
      </c>
      <c r="F286">
        <v>781077</v>
      </c>
      <c r="G286">
        <v>19442</v>
      </c>
      <c r="H286" t="str">
        <f t="shared" si="28"/>
        <v>New Hampshire43617</v>
      </c>
      <c r="I286">
        <f t="shared" si="29"/>
        <v>6</v>
      </c>
      <c r="J286">
        <f t="shared" si="30"/>
        <v>2019</v>
      </c>
      <c r="K286">
        <f t="shared" si="31"/>
        <v>2.4891271923254684E-2</v>
      </c>
      <c r="L286">
        <f t="shared" si="32"/>
        <v>781077</v>
      </c>
      <c r="M286">
        <f t="shared" si="33"/>
        <v>19442</v>
      </c>
      <c r="N286">
        <f t="shared" si="34"/>
        <v>781077</v>
      </c>
    </row>
    <row r="287" spans="1:14" x14ac:dyDescent="0.25">
      <c r="A287" t="s">
        <v>34</v>
      </c>
      <c r="B287" s="1">
        <v>43617</v>
      </c>
      <c r="C287">
        <v>4508811</v>
      </c>
      <c r="D287">
        <v>147120</v>
      </c>
      <c r="E287" s="1">
        <v>43617</v>
      </c>
      <c r="F287">
        <v>4508811</v>
      </c>
      <c r="G287">
        <v>147120</v>
      </c>
      <c r="H287" t="str">
        <f t="shared" si="28"/>
        <v>New Jersey43617</v>
      </c>
      <c r="I287">
        <f t="shared" si="29"/>
        <v>6</v>
      </c>
      <c r="J287">
        <f t="shared" si="30"/>
        <v>2019</v>
      </c>
      <c r="K287">
        <f t="shared" si="31"/>
        <v>3.2629444880257791E-2</v>
      </c>
      <c r="L287">
        <f t="shared" si="32"/>
        <v>4508811</v>
      </c>
      <c r="M287">
        <f t="shared" si="33"/>
        <v>147120</v>
      </c>
      <c r="N287">
        <f t="shared" si="34"/>
        <v>4508811</v>
      </c>
    </row>
    <row r="288" spans="1:14" x14ac:dyDescent="0.25">
      <c r="A288" t="s">
        <v>35</v>
      </c>
      <c r="B288" s="1">
        <v>43617</v>
      </c>
      <c r="C288">
        <v>958214</v>
      </c>
      <c r="D288">
        <v>52893</v>
      </c>
      <c r="E288" s="1">
        <v>43617</v>
      </c>
      <c r="F288">
        <v>958214</v>
      </c>
      <c r="G288">
        <v>52893</v>
      </c>
      <c r="H288" t="str">
        <f t="shared" si="28"/>
        <v>New Mexico43617</v>
      </c>
      <c r="I288">
        <f t="shared" si="29"/>
        <v>6</v>
      </c>
      <c r="J288">
        <f t="shared" si="30"/>
        <v>2019</v>
      </c>
      <c r="K288">
        <f t="shared" si="31"/>
        <v>5.5199569198529766E-2</v>
      </c>
      <c r="L288">
        <f t="shared" si="32"/>
        <v>958214</v>
      </c>
      <c r="M288">
        <f t="shared" si="33"/>
        <v>52893</v>
      </c>
      <c r="N288">
        <f t="shared" si="34"/>
        <v>958214</v>
      </c>
    </row>
    <row r="289" spans="1:14" x14ac:dyDescent="0.25">
      <c r="A289" t="s">
        <v>36</v>
      </c>
      <c r="B289" s="1">
        <v>43617</v>
      </c>
      <c r="C289">
        <v>9538972</v>
      </c>
      <c r="D289">
        <v>363430</v>
      </c>
      <c r="E289" s="1">
        <v>43617</v>
      </c>
      <c r="F289">
        <v>9538972</v>
      </c>
      <c r="G289">
        <v>363430</v>
      </c>
      <c r="H289" t="str">
        <f t="shared" si="28"/>
        <v>New York43617</v>
      </c>
      <c r="I289">
        <f t="shared" si="29"/>
        <v>6</v>
      </c>
      <c r="J289">
        <f t="shared" si="30"/>
        <v>2019</v>
      </c>
      <c r="K289">
        <f t="shared" si="31"/>
        <v>3.8099493320663903E-2</v>
      </c>
      <c r="L289">
        <f t="shared" si="32"/>
        <v>9538972</v>
      </c>
      <c r="M289">
        <f t="shared" si="33"/>
        <v>363430</v>
      </c>
      <c r="N289">
        <f t="shared" si="34"/>
        <v>9538972</v>
      </c>
    </row>
    <row r="290" spans="1:14" x14ac:dyDescent="0.25">
      <c r="A290" t="s">
        <v>37</v>
      </c>
      <c r="B290" s="1">
        <v>43617</v>
      </c>
      <c r="C290">
        <v>5097518</v>
      </c>
      <c r="D290">
        <v>213152</v>
      </c>
      <c r="E290" s="1">
        <v>43617</v>
      </c>
      <c r="F290">
        <v>5097518</v>
      </c>
      <c r="G290">
        <v>213152</v>
      </c>
      <c r="H290" t="str">
        <f t="shared" si="28"/>
        <v>North Carolina43617</v>
      </c>
      <c r="I290">
        <f t="shared" si="29"/>
        <v>6</v>
      </c>
      <c r="J290">
        <f t="shared" si="30"/>
        <v>2019</v>
      </c>
      <c r="K290">
        <f t="shared" si="31"/>
        <v>4.1814859702310025E-2</v>
      </c>
      <c r="L290">
        <f t="shared" si="32"/>
        <v>5097518</v>
      </c>
      <c r="M290">
        <f t="shared" si="33"/>
        <v>213152</v>
      </c>
      <c r="N290">
        <f t="shared" si="34"/>
        <v>5097518</v>
      </c>
    </row>
    <row r="291" spans="1:14" x14ac:dyDescent="0.25">
      <c r="A291" t="s">
        <v>38</v>
      </c>
      <c r="B291" s="1">
        <v>43617</v>
      </c>
      <c r="C291">
        <v>412677</v>
      </c>
      <c r="D291">
        <v>10907</v>
      </c>
      <c r="E291" s="1">
        <v>43617</v>
      </c>
      <c r="F291">
        <v>412677</v>
      </c>
      <c r="G291">
        <v>10907</v>
      </c>
      <c r="H291" t="str">
        <f t="shared" si="28"/>
        <v>North Dakota43617</v>
      </c>
      <c r="I291">
        <f t="shared" si="29"/>
        <v>6</v>
      </c>
      <c r="J291">
        <f t="shared" si="30"/>
        <v>2019</v>
      </c>
      <c r="K291">
        <f t="shared" si="31"/>
        <v>2.6429871303707258E-2</v>
      </c>
      <c r="L291">
        <f t="shared" si="32"/>
        <v>412677</v>
      </c>
      <c r="M291">
        <f t="shared" si="33"/>
        <v>10907</v>
      </c>
      <c r="N291">
        <f t="shared" si="34"/>
        <v>412677</v>
      </c>
    </row>
    <row r="292" spans="1:14" x14ac:dyDescent="0.25">
      <c r="A292" t="s">
        <v>39</v>
      </c>
      <c r="B292" s="1">
        <v>43617</v>
      </c>
      <c r="C292">
        <v>5844525</v>
      </c>
      <c r="D292">
        <v>253781</v>
      </c>
      <c r="E292" s="1">
        <v>43617</v>
      </c>
      <c r="F292">
        <v>5844525</v>
      </c>
      <c r="G292">
        <v>253781</v>
      </c>
      <c r="H292" t="str">
        <f t="shared" si="28"/>
        <v>Ohio43617</v>
      </c>
      <c r="I292">
        <f t="shared" si="29"/>
        <v>6</v>
      </c>
      <c r="J292">
        <f t="shared" si="30"/>
        <v>2019</v>
      </c>
      <c r="K292">
        <f t="shared" si="31"/>
        <v>4.3422006065505753E-2</v>
      </c>
      <c r="L292">
        <f t="shared" si="32"/>
        <v>5844525</v>
      </c>
      <c r="M292">
        <f t="shared" si="33"/>
        <v>253781</v>
      </c>
      <c r="N292">
        <f t="shared" si="34"/>
        <v>5844525</v>
      </c>
    </row>
    <row r="293" spans="1:14" x14ac:dyDescent="0.25">
      <c r="A293" t="s">
        <v>40</v>
      </c>
      <c r="B293" s="1">
        <v>43617</v>
      </c>
      <c r="C293">
        <v>1854443</v>
      </c>
      <c r="D293">
        <v>65316</v>
      </c>
      <c r="E293" s="1">
        <v>43617</v>
      </c>
      <c r="F293">
        <v>1854443</v>
      </c>
      <c r="G293">
        <v>65316</v>
      </c>
      <c r="H293" t="str">
        <f t="shared" si="28"/>
        <v>Oklahoma43617</v>
      </c>
      <c r="I293">
        <f t="shared" si="29"/>
        <v>6</v>
      </c>
      <c r="J293">
        <f t="shared" si="30"/>
        <v>2019</v>
      </c>
      <c r="K293">
        <f t="shared" si="31"/>
        <v>3.5221357572058028E-2</v>
      </c>
      <c r="L293">
        <f t="shared" si="32"/>
        <v>1854443</v>
      </c>
      <c r="M293">
        <f t="shared" si="33"/>
        <v>65316</v>
      </c>
      <c r="N293">
        <f t="shared" si="34"/>
        <v>1854443</v>
      </c>
    </row>
    <row r="294" spans="1:14" x14ac:dyDescent="0.25">
      <c r="A294" t="s">
        <v>41</v>
      </c>
      <c r="B294" s="1">
        <v>43617</v>
      </c>
      <c r="C294">
        <v>2113944</v>
      </c>
      <c r="D294">
        <v>83768</v>
      </c>
      <c r="E294" s="1">
        <v>43617</v>
      </c>
      <c r="F294">
        <v>2113944</v>
      </c>
      <c r="G294">
        <v>83768</v>
      </c>
      <c r="H294" t="str">
        <f t="shared" si="28"/>
        <v>Oregon43617</v>
      </c>
      <c r="I294">
        <f t="shared" si="29"/>
        <v>6</v>
      </c>
      <c r="J294">
        <f t="shared" si="30"/>
        <v>2019</v>
      </c>
      <c r="K294">
        <f t="shared" si="31"/>
        <v>3.9626404483751695E-2</v>
      </c>
      <c r="L294">
        <f t="shared" si="32"/>
        <v>2113944</v>
      </c>
      <c r="M294">
        <f t="shared" si="33"/>
        <v>83768</v>
      </c>
      <c r="N294">
        <f t="shared" si="34"/>
        <v>2113944</v>
      </c>
    </row>
    <row r="295" spans="1:14" x14ac:dyDescent="0.25">
      <c r="A295" t="s">
        <v>42</v>
      </c>
      <c r="B295" s="1">
        <v>43617</v>
      </c>
      <c r="C295">
        <v>6514786</v>
      </c>
      <c r="D295">
        <v>287947</v>
      </c>
      <c r="E295" s="1">
        <v>43617</v>
      </c>
      <c r="F295">
        <v>6514786</v>
      </c>
      <c r="G295">
        <v>287947</v>
      </c>
      <c r="H295" t="str">
        <f t="shared" si="28"/>
        <v>Pennsylvania43617</v>
      </c>
      <c r="I295">
        <f t="shared" si="29"/>
        <v>6</v>
      </c>
      <c r="J295">
        <f t="shared" si="30"/>
        <v>2019</v>
      </c>
      <c r="K295">
        <f t="shared" si="31"/>
        <v>4.4198995945530672E-2</v>
      </c>
      <c r="L295">
        <f t="shared" si="32"/>
        <v>6514786</v>
      </c>
      <c r="M295">
        <f t="shared" si="33"/>
        <v>287947</v>
      </c>
      <c r="N295">
        <f t="shared" si="34"/>
        <v>6514786</v>
      </c>
    </row>
    <row r="296" spans="1:14" x14ac:dyDescent="0.25">
      <c r="A296" t="s">
        <v>43</v>
      </c>
      <c r="B296" s="1">
        <v>43617</v>
      </c>
      <c r="C296">
        <v>557755</v>
      </c>
      <c r="D296">
        <v>18645</v>
      </c>
      <c r="E296" s="1">
        <v>43617</v>
      </c>
      <c r="F296">
        <v>557755</v>
      </c>
      <c r="G296">
        <v>18645</v>
      </c>
      <c r="H296" t="str">
        <f t="shared" si="28"/>
        <v>Rhode Island43617</v>
      </c>
      <c r="I296">
        <f t="shared" si="29"/>
        <v>6</v>
      </c>
      <c r="J296">
        <f t="shared" si="30"/>
        <v>2019</v>
      </c>
      <c r="K296">
        <f t="shared" si="31"/>
        <v>3.3428655951089639E-2</v>
      </c>
      <c r="L296">
        <f t="shared" si="32"/>
        <v>557755</v>
      </c>
      <c r="M296">
        <f t="shared" si="33"/>
        <v>18645</v>
      </c>
      <c r="N296">
        <f t="shared" si="34"/>
        <v>557755</v>
      </c>
    </row>
    <row r="297" spans="1:14" x14ac:dyDescent="0.25">
      <c r="A297" t="s">
        <v>44</v>
      </c>
      <c r="B297" s="1">
        <v>43617</v>
      </c>
      <c r="C297">
        <v>2400898</v>
      </c>
      <c r="D297">
        <v>75412</v>
      </c>
      <c r="E297" s="1">
        <v>43617</v>
      </c>
      <c r="F297">
        <v>2400898</v>
      </c>
      <c r="G297">
        <v>75412</v>
      </c>
      <c r="H297" t="str">
        <f t="shared" si="28"/>
        <v>South Carolina43617</v>
      </c>
      <c r="I297">
        <f t="shared" si="29"/>
        <v>6</v>
      </c>
      <c r="J297">
        <f t="shared" si="30"/>
        <v>2019</v>
      </c>
      <c r="K297">
        <f t="shared" si="31"/>
        <v>3.1409914123798677E-2</v>
      </c>
      <c r="L297">
        <f t="shared" si="32"/>
        <v>2400898</v>
      </c>
      <c r="M297">
        <f t="shared" si="33"/>
        <v>75412</v>
      </c>
      <c r="N297">
        <f t="shared" si="34"/>
        <v>2400898</v>
      </c>
    </row>
    <row r="298" spans="1:14" x14ac:dyDescent="0.25">
      <c r="A298" t="s">
        <v>45</v>
      </c>
      <c r="B298" s="1">
        <v>43617</v>
      </c>
      <c r="C298">
        <v>470901</v>
      </c>
      <c r="D298">
        <v>15018</v>
      </c>
      <c r="E298" s="1">
        <v>43617</v>
      </c>
      <c r="F298">
        <v>470901</v>
      </c>
      <c r="G298">
        <v>15018</v>
      </c>
      <c r="H298" t="str">
        <f t="shared" si="28"/>
        <v>South Dakota43617</v>
      </c>
      <c r="I298">
        <f t="shared" si="29"/>
        <v>6</v>
      </c>
      <c r="J298">
        <f t="shared" si="30"/>
        <v>2019</v>
      </c>
      <c r="K298">
        <f t="shared" si="31"/>
        <v>3.1892053743780541E-2</v>
      </c>
      <c r="L298">
        <f t="shared" si="32"/>
        <v>470901</v>
      </c>
      <c r="M298">
        <f t="shared" si="33"/>
        <v>15018</v>
      </c>
      <c r="N298">
        <f t="shared" si="34"/>
        <v>470901</v>
      </c>
    </row>
    <row r="299" spans="1:14" x14ac:dyDescent="0.25">
      <c r="A299" t="s">
        <v>46</v>
      </c>
      <c r="B299" s="1">
        <v>43617</v>
      </c>
      <c r="C299">
        <v>3372213</v>
      </c>
      <c r="D299">
        <v>131488</v>
      </c>
      <c r="E299" s="1">
        <v>43617</v>
      </c>
      <c r="F299">
        <v>3372213</v>
      </c>
      <c r="G299">
        <v>131488</v>
      </c>
      <c r="H299" t="str">
        <f t="shared" si="28"/>
        <v>Tennessee43617</v>
      </c>
      <c r="I299">
        <f t="shared" si="29"/>
        <v>6</v>
      </c>
      <c r="J299">
        <f t="shared" si="30"/>
        <v>2019</v>
      </c>
      <c r="K299">
        <f t="shared" si="31"/>
        <v>3.8991605809004355E-2</v>
      </c>
      <c r="L299">
        <f t="shared" si="32"/>
        <v>3372213</v>
      </c>
      <c r="M299">
        <f t="shared" si="33"/>
        <v>131488</v>
      </c>
      <c r="N299">
        <f t="shared" si="34"/>
        <v>3372213</v>
      </c>
    </row>
    <row r="300" spans="1:14" x14ac:dyDescent="0.25">
      <c r="A300" t="s">
        <v>47</v>
      </c>
      <c r="B300" s="1">
        <v>43617</v>
      </c>
      <c r="C300">
        <v>14009283</v>
      </c>
      <c r="D300">
        <v>520024</v>
      </c>
      <c r="E300" s="1">
        <v>43617</v>
      </c>
      <c r="F300">
        <v>14009283</v>
      </c>
      <c r="G300">
        <v>520024</v>
      </c>
      <c r="H300" t="str">
        <f t="shared" si="28"/>
        <v>Texas43617</v>
      </c>
      <c r="I300">
        <f t="shared" si="29"/>
        <v>6</v>
      </c>
      <c r="J300">
        <f t="shared" si="30"/>
        <v>2019</v>
      </c>
      <c r="K300">
        <f t="shared" si="31"/>
        <v>3.7119958244829519E-2</v>
      </c>
      <c r="L300">
        <f t="shared" si="32"/>
        <v>14009283</v>
      </c>
      <c r="M300">
        <f t="shared" si="33"/>
        <v>520024</v>
      </c>
      <c r="N300">
        <f t="shared" si="34"/>
        <v>14009283</v>
      </c>
    </row>
    <row r="301" spans="1:14" x14ac:dyDescent="0.25">
      <c r="A301" t="s">
        <v>48</v>
      </c>
      <c r="B301" s="1">
        <v>43617</v>
      </c>
      <c r="C301">
        <v>1612516</v>
      </c>
      <c r="D301">
        <v>48104</v>
      </c>
      <c r="E301" s="1">
        <v>43617</v>
      </c>
      <c r="F301">
        <v>1612516</v>
      </c>
      <c r="G301">
        <v>48104</v>
      </c>
      <c r="H301" t="str">
        <f t="shared" si="28"/>
        <v>Utah43617</v>
      </c>
      <c r="I301">
        <f t="shared" si="29"/>
        <v>6</v>
      </c>
      <c r="J301">
        <f t="shared" si="30"/>
        <v>2019</v>
      </c>
      <c r="K301">
        <f t="shared" si="31"/>
        <v>2.9831641980606702E-2</v>
      </c>
      <c r="L301">
        <f t="shared" si="32"/>
        <v>1612516</v>
      </c>
      <c r="M301">
        <f t="shared" si="33"/>
        <v>48104</v>
      </c>
      <c r="N301">
        <f t="shared" si="34"/>
        <v>1612516</v>
      </c>
    </row>
    <row r="302" spans="1:14" x14ac:dyDescent="0.25">
      <c r="A302" t="s">
        <v>49</v>
      </c>
      <c r="B302" s="1">
        <v>43617</v>
      </c>
      <c r="C302">
        <v>346954</v>
      </c>
      <c r="D302">
        <v>8577</v>
      </c>
      <c r="E302" s="1">
        <v>43617</v>
      </c>
      <c r="F302">
        <v>346954</v>
      </c>
      <c r="G302">
        <v>8577</v>
      </c>
      <c r="H302" t="str">
        <f t="shared" si="28"/>
        <v>Vermont43617</v>
      </c>
      <c r="I302">
        <f t="shared" si="29"/>
        <v>6</v>
      </c>
      <c r="J302">
        <f t="shared" si="30"/>
        <v>2019</v>
      </c>
      <c r="K302">
        <f t="shared" si="31"/>
        <v>2.4720856367126478E-2</v>
      </c>
      <c r="L302">
        <f t="shared" si="32"/>
        <v>346954</v>
      </c>
      <c r="M302">
        <f t="shared" si="33"/>
        <v>8577</v>
      </c>
      <c r="N302">
        <f t="shared" si="34"/>
        <v>346954</v>
      </c>
    </row>
    <row r="303" spans="1:14" x14ac:dyDescent="0.25">
      <c r="A303" t="s">
        <v>50</v>
      </c>
      <c r="B303" s="1">
        <v>43617</v>
      </c>
      <c r="C303">
        <v>4434710</v>
      </c>
      <c r="D303">
        <v>129920</v>
      </c>
      <c r="E303" s="1">
        <v>43617</v>
      </c>
      <c r="F303">
        <v>4434710</v>
      </c>
      <c r="G303">
        <v>129920</v>
      </c>
      <c r="H303" t="str">
        <f t="shared" si="28"/>
        <v>Virginia43617</v>
      </c>
      <c r="I303">
        <f t="shared" si="29"/>
        <v>6</v>
      </c>
      <c r="J303">
        <f t="shared" si="30"/>
        <v>2019</v>
      </c>
      <c r="K303">
        <f t="shared" si="31"/>
        <v>2.9296165927422537E-2</v>
      </c>
      <c r="L303">
        <f t="shared" si="32"/>
        <v>4434710</v>
      </c>
      <c r="M303">
        <f t="shared" si="33"/>
        <v>129920</v>
      </c>
      <c r="N303">
        <f t="shared" si="34"/>
        <v>4434710</v>
      </c>
    </row>
    <row r="304" spans="1:14" x14ac:dyDescent="0.25">
      <c r="A304" t="s">
        <v>51</v>
      </c>
      <c r="B304" s="1">
        <v>43617</v>
      </c>
      <c r="C304">
        <v>3919625</v>
      </c>
      <c r="D304">
        <v>164802</v>
      </c>
      <c r="E304" s="1">
        <v>43617</v>
      </c>
      <c r="F304">
        <v>3919625</v>
      </c>
      <c r="G304">
        <v>164802</v>
      </c>
      <c r="H304" t="str">
        <f t="shared" si="28"/>
        <v>Washington43617</v>
      </c>
      <c r="I304">
        <f t="shared" si="29"/>
        <v>6</v>
      </c>
      <c r="J304">
        <f t="shared" si="30"/>
        <v>2019</v>
      </c>
      <c r="K304">
        <f t="shared" si="31"/>
        <v>4.2045348725962307E-2</v>
      </c>
      <c r="L304">
        <f t="shared" si="32"/>
        <v>3919625</v>
      </c>
      <c r="M304">
        <f t="shared" si="33"/>
        <v>164802</v>
      </c>
      <c r="N304">
        <f t="shared" si="34"/>
        <v>3919625</v>
      </c>
    </row>
    <row r="305" spans="1:14" x14ac:dyDescent="0.25">
      <c r="A305" t="s">
        <v>52</v>
      </c>
      <c r="B305" s="1">
        <v>43617</v>
      </c>
      <c r="C305">
        <v>806744</v>
      </c>
      <c r="D305">
        <v>39694</v>
      </c>
      <c r="E305" s="1">
        <v>43617</v>
      </c>
      <c r="F305">
        <v>806744</v>
      </c>
      <c r="G305">
        <v>39694</v>
      </c>
      <c r="H305" t="str">
        <f t="shared" si="28"/>
        <v>West Virginia43617</v>
      </c>
      <c r="I305">
        <f t="shared" si="29"/>
        <v>6</v>
      </c>
      <c r="J305">
        <f t="shared" si="30"/>
        <v>2019</v>
      </c>
      <c r="K305">
        <f t="shared" si="31"/>
        <v>4.9202721061451959E-2</v>
      </c>
      <c r="L305">
        <f t="shared" si="32"/>
        <v>806744</v>
      </c>
      <c r="M305">
        <f t="shared" si="33"/>
        <v>39694</v>
      </c>
      <c r="N305">
        <f t="shared" si="34"/>
        <v>806744</v>
      </c>
    </row>
    <row r="306" spans="1:14" x14ac:dyDescent="0.25">
      <c r="A306" t="s">
        <v>53</v>
      </c>
      <c r="B306" s="1">
        <v>43617</v>
      </c>
      <c r="C306">
        <v>3150680</v>
      </c>
      <c r="D306">
        <v>117562</v>
      </c>
      <c r="E306" s="1">
        <v>43617</v>
      </c>
      <c r="F306">
        <v>3150680</v>
      </c>
      <c r="G306">
        <v>117562</v>
      </c>
      <c r="H306" t="str">
        <f t="shared" si="28"/>
        <v>Wisconsin43617</v>
      </c>
      <c r="I306">
        <f t="shared" si="29"/>
        <v>6</v>
      </c>
      <c r="J306">
        <f t="shared" si="30"/>
        <v>2019</v>
      </c>
      <c r="K306">
        <f t="shared" si="31"/>
        <v>3.7313214925032055E-2</v>
      </c>
      <c r="L306">
        <f t="shared" si="32"/>
        <v>3150680</v>
      </c>
      <c r="M306">
        <f t="shared" si="33"/>
        <v>117562</v>
      </c>
      <c r="N306">
        <f t="shared" si="34"/>
        <v>3150680</v>
      </c>
    </row>
    <row r="307" spans="1:14" x14ac:dyDescent="0.25">
      <c r="A307" t="s">
        <v>54</v>
      </c>
      <c r="B307" s="1">
        <v>43617</v>
      </c>
      <c r="C307">
        <v>297410</v>
      </c>
      <c r="D307">
        <v>10840</v>
      </c>
      <c r="E307" s="1">
        <v>43617</v>
      </c>
      <c r="F307">
        <v>297410</v>
      </c>
      <c r="G307">
        <v>10840</v>
      </c>
      <c r="H307" t="str">
        <f t="shared" si="28"/>
        <v>Wyoming43617</v>
      </c>
      <c r="I307">
        <f t="shared" si="29"/>
        <v>6</v>
      </c>
      <c r="J307">
        <f t="shared" si="30"/>
        <v>2019</v>
      </c>
      <c r="K307">
        <f t="shared" si="31"/>
        <v>3.6448001075955749E-2</v>
      </c>
      <c r="L307">
        <f t="shared" si="32"/>
        <v>297410</v>
      </c>
      <c r="M307">
        <f t="shared" si="33"/>
        <v>10840</v>
      </c>
      <c r="N307">
        <f t="shared" si="34"/>
        <v>297410</v>
      </c>
    </row>
    <row r="308" spans="1:14" x14ac:dyDescent="0.25">
      <c r="A308" t="s">
        <v>4</v>
      </c>
      <c r="B308" s="1">
        <v>43647</v>
      </c>
      <c r="C308">
        <v>2245474</v>
      </c>
      <c r="D308">
        <v>69916</v>
      </c>
      <c r="E308" s="1">
        <v>43647</v>
      </c>
      <c r="F308">
        <v>2245474</v>
      </c>
      <c r="G308">
        <v>69916</v>
      </c>
      <c r="H308" t="str">
        <f t="shared" si="28"/>
        <v>Alabama43647</v>
      </c>
      <c r="I308">
        <f t="shared" si="29"/>
        <v>7</v>
      </c>
      <c r="J308">
        <f t="shared" si="30"/>
        <v>2019</v>
      </c>
      <c r="K308">
        <f t="shared" si="31"/>
        <v>3.1136410397092106E-2</v>
      </c>
      <c r="L308">
        <f t="shared" si="32"/>
        <v>2245474</v>
      </c>
      <c r="M308">
        <f t="shared" si="33"/>
        <v>69916</v>
      </c>
      <c r="N308">
        <f t="shared" si="34"/>
        <v>2245474</v>
      </c>
    </row>
    <row r="309" spans="1:14" x14ac:dyDescent="0.25">
      <c r="A309" t="s">
        <v>5</v>
      </c>
      <c r="B309" s="1">
        <v>43647</v>
      </c>
      <c r="C309">
        <v>359113</v>
      </c>
      <c r="D309">
        <v>20150</v>
      </c>
      <c r="E309" s="1">
        <v>43647</v>
      </c>
      <c r="F309">
        <v>359113</v>
      </c>
      <c r="G309">
        <v>20150</v>
      </c>
      <c r="H309" t="str">
        <f t="shared" si="28"/>
        <v>Alaska43647</v>
      </c>
      <c r="I309">
        <f t="shared" si="29"/>
        <v>7</v>
      </c>
      <c r="J309">
        <f t="shared" si="30"/>
        <v>2019</v>
      </c>
      <c r="K309">
        <f t="shared" si="31"/>
        <v>5.6110472191204443E-2</v>
      </c>
      <c r="L309">
        <f t="shared" si="32"/>
        <v>359113</v>
      </c>
      <c r="M309">
        <f t="shared" si="33"/>
        <v>20150</v>
      </c>
      <c r="N309">
        <f t="shared" si="34"/>
        <v>359113</v>
      </c>
    </row>
    <row r="310" spans="1:14" x14ac:dyDescent="0.25">
      <c r="A310" t="s">
        <v>6</v>
      </c>
      <c r="B310" s="1">
        <v>43647</v>
      </c>
      <c r="C310">
        <v>3550152</v>
      </c>
      <c r="D310">
        <v>180844</v>
      </c>
      <c r="E310" s="1">
        <v>43647</v>
      </c>
      <c r="F310">
        <v>3550152</v>
      </c>
      <c r="G310">
        <v>180844</v>
      </c>
      <c r="H310" t="str">
        <f t="shared" si="28"/>
        <v>Arizona43647</v>
      </c>
      <c r="I310">
        <f t="shared" si="29"/>
        <v>7</v>
      </c>
      <c r="J310">
        <f t="shared" si="30"/>
        <v>2019</v>
      </c>
      <c r="K310">
        <f t="shared" si="31"/>
        <v>5.0939790746987734E-2</v>
      </c>
      <c r="L310">
        <f t="shared" si="32"/>
        <v>3550152</v>
      </c>
      <c r="M310">
        <f t="shared" si="33"/>
        <v>180844</v>
      </c>
      <c r="N310">
        <f t="shared" si="34"/>
        <v>3550152</v>
      </c>
    </row>
    <row r="311" spans="1:14" x14ac:dyDescent="0.25">
      <c r="A311" t="s">
        <v>7</v>
      </c>
      <c r="B311" s="1">
        <v>43647</v>
      </c>
      <c r="C311">
        <v>1379283</v>
      </c>
      <c r="D311">
        <v>56737</v>
      </c>
      <c r="E311" s="1">
        <v>43647</v>
      </c>
      <c r="F311">
        <v>1379283</v>
      </c>
      <c r="G311">
        <v>56737</v>
      </c>
      <c r="H311" t="str">
        <f t="shared" si="28"/>
        <v>Arkansas43647</v>
      </c>
      <c r="I311">
        <f t="shared" si="29"/>
        <v>7</v>
      </c>
      <c r="J311">
        <f t="shared" si="30"/>
        <v>2019</v>
      </c>
      <c r="K311">
        <f t="shared" si="31"/>
        <v>4.1135140504160492E-2</v>
      </c>
      <c r="L311">
        <f t="shared" si="32"/>
        <v>1379283</v>
      </c>
      <c r="M311">
        <f t="shared" si="33"/>
        <v>56737</v>
      </c>
      <c r="N311">
        <f t="shared" si="34"/>
        <v>1379283</v>
      </c>
    </row>
    <row r="312" spans="1:14" x14ac:dyDescent="0.25">
      <c r="A312" t="s">
        <v>8</v>
      </c>
      <c r="B312" s="1">
        <v>43647</v>
      </c>
      <c r="C312">
        <v>19465613</v>
      </c>
      <c r="D312">
        <v>857771</v>
      </c>
      <c r="E312" s="1">
        <v>43647</v>
      </c>
      <c r="F312">
        <v>19465613</v>
      </c>
      <c r="G312">
        <v>857771</v>
      </c>
      <c r="H312" t="str">
        <f t="shared" si="28"/>
        <v>California43647</v>
      </c>
      <c r="I312">
        <f t="shared" si="29"/>
        <v>7</v>
      </c>
      <c r="J312">
        <f t="shared" si="30"/>
        <v>2019</v>
      </c>
      <c r="K312">
        <f t="shared" si="31"/>
        <v>4.406596391287549E-2</v>
      </c>
      <c r="L312">
        <f t="shared" si="32"/>
        <v>19465613</v>
      </c>
      <c r="M312">
        <f t="shared" si="33"/>
        <v>857771</v>
      </c>
      <c r="N312">
        <f t="shared" si="34"/>
        <v>19465613</v>
      </c>
    </row>
    <row r="313" spans="1:14" x14ac:dyDescent="0.25">
      <c r="A313" t="s">
        <v>9</v>
      </c>
      <c r="B313" s="1">
        <v>43647</v>
      </c>
      <c r="C313">
        <v>3171847</v>
      </c>
      <c r="D313">
        <v>85711</v>
      </c>
      <c r="E313" s="1">
        <v>43647</v>
      </c>
      <c r="F313">
        <v>3171847</v>
      </c>
      <c r="G313">
        <v>85711</v>
      </c>
      <c r="H313" t="str">
        <f t="shared" si="28"/>
        <v>Colorado43647</v>
      </c>
      <c r="I313">
        <f t="shared" si="29"/>
        <v>7</v>
      </c>
      <c r="J313">
        <f t="shared" si="30"/>
        <v>2019</v>
      </c>
      <c r="K313">
        <f t="shared" si="31"/>
        <v>2.702242573491092E-2</v>
      </c>
      <c r="L313">
        <f t="shared" si="32"/>
        <v>3171847</v>
      </c>
      <c r="M313">
        <f t="shared" si="33"/>
        <v>85711</v>
      </c>
      <c r="N313">
        <f t="shared" si="34"/>
        <v>3171847</v>
      </c>
    </row>
    <row r="314" spans="1:14" x14ac:dyDescent="0.25">
      <c r="A314" t="s">
        <v>10</v>
      </c>
      <c r="B314" s="1">
        <v>43647</v>
      </c>
      <c r="C314">
        <v>1945070</v>
      </c>
      <c r="D314">
        <v>75777</v>
      </c>
      <c r="E314" s="1">
        <v>43647</v>
      </c>
      <c r="F314">
        <v>1945070</v>
      </c>
      <c r="G314">
        <v>75777</v>
      </c>
      <c r="H314" t="str">
        <f t="shared" si="28"/>
        <v>Connecticut43647</v>
      </c>
      <c r="I314">
        <f t="shared" si="29"/>
        <v>7</v>
      </c>
      <c r="J314">
        <f t="shared" si="30"/>
        <v>2019</v>
      </c>
      <c r="K314">
        <f t="shared" si="31"/>
        <v>3.8958495067015583E-2</v>
      </c>
      <c r="L314">
        <f t="shared" si="32"/>
        <v>1945070</v>
      </c>
      <c r="M314">
        <f t="shared" si="33"/>
        <v>75777</v>
      </c>
      <c r="N314">
        <f t="shared" si="34"/>
        <v>1945070</v>
      </c>
    </row>
    <row r="315" spans="1:14" x14ac:dyDescent="0.25">
      <c r="A315" t="s">
        <v>11</v>
      </c>
      <c r="B315" s="1">
        <v>43647</v>
      </c>
      <c r="C315">
        <v>492940</v>
      </c>
      <c r="D315">
        <v>20243</v>
      </c>
      <c r="E315" s="1">
        <v>43647</v>
      </c>
      <c r="F315">
        <v>492940</v>
      </c>
      <c r="G315">
        <v>20243</v>
      </c>
      <c r="H315" t="str">
        <f t="shared" si="28"/>
        <v>Delaware43647</v>
      </c>
      <c r="I315">
        <f t="shared" si="29"/>
        <v>7</v>
      </c>
      <c r="J315">
        <f t="shared" si="30"/>
        <v>2019</v>
      </c>
      <c r="K315">
        <f t="shared" si="31"/>
        <v>4.1065849799164202E-2</v>
      </c>
      <c r="L315">
        <f t="shared" si="32"/>
        <v>492940</v>
      </c>
      <c r="M315">
        <f t="shared" si="33"/>
        <v>20243</v>
      </c>
      <c r="N315">
        <f t="shared" si="34"/>
        <v>492940</v>
      </c>
    </row>
    <row r="316" spans="1:14" x14ac:dyDescent="0.25">
      <c r="A316" t="s">
        <v>12</v>
      </c>
      <c r="B316" s="1">
        <v>43647</v>
      </c>
      <c r="C316">
        <v>416468</v>
      </c>
      <c r="D316">
        <v>24138</v>
      </c>
      <c r="E316" s="1">
        <v>43647</v>
      </c>
      <c r="F316">
        <v>416468</v>
      </c>
      <c r="G316">
        <v>24138</v>
      </c>
      <c r="H316" t="str">
        <f t="shared" si="28"/>
        <v>D.C.43647</v>
      </c>
      <c r="I316">
        <f t="shared" si="29"/>
        <v>7</v>
      </c>
      <c r="J316">
        <f t="shared" si="30"/>
        <v>2019</v>
      </c>
      <c r="K316">
        <f t="shared" si="31"/>
        <v>5.795883477241949E-2</v>
      </c>
      <c r="L316">
        <f t="shared" si="32"/>
        <v>416468</v>
      </c>
      <c r="M316">
        <f t="shared" si="33"/>
        <v>24138</v>
      </c>
      <c r="N316">
        <f t="shared" si="34"/>
        <v>416468</v>
      </c>
    </row>
    <row r="317" spans="1:14" x14ac:dyDescent="0.25">
      <c r="A317" t="s">
        <v>13</v>
      </c>
      <c r="B317" s="1">
        <v>43647</v>
      </c>
      <c r="C317">
        <v>10372151</v>
      </c>
      <c r="D317">
        <v>350600</v>
      </c>
      <c r="E317" s="1">
        <v>43647</v>
      </c>
      <c r="F317">
        <v>10372151</v>
      </c>
      <c r="G317">
        <v>350600</v>
      </c>
      <c r="H317" t="str">
        <f t="shared" si="28"/>
        <v>Florida43647</v>
      </c>
      <c r="I317">
        <f t="shared" si="29"/>
        <v>7</v>
      </c>
      <c r="J317">
        <f t="shared" si="30"/>
        <v>2019</v>
      </c>
      <c r="K317">
        <f t="shared" si="31"/>
        <v>3.3802053209599434E-2</v>
      </c>
      <c r="L317">
        <f t="shared" si="32"/>
        <v>10372151</v>
      </c>
      <c r="M317">
        <f t="shared" si="33"/>
        <v>350600</v>
      </c>
      <c r="N317">
        <f t="shared" si="34"/>
        <v>10372151</v>
      </c>
    </row>
    <row r="318" spans="1:14" x14ac:dyDescent="0.25">
      <c r="A318" t="s">
        <v>14</v>
      </c>
      <c r="B318" s="1">
        <v>43647</v>
      </c>
      <c r="C318">
        <v>5126399</v>
      </c>
      <c r="D318">
        <v>196151</v>
      </c>
      <c r="E318" s="1">
        <v>43647</v>
      </c>
      <c r="F318">
        <v>5126399</v>
      </c>
      <c r="G318">
        <v>196151</v>
      </c>
      <c r="H318" t="str">
        <f t="shared" si="28"/>
        <v>Georgia43647</v>
      </c>
      <c r="I318">
        <f t="shared" si="29"/>
        <v>7</v>
      </c>
      <c r="J318">
        <f t="shared" si="30"/>
        <v>2019</v>
      </c>
      <c r="K318">
        <f t="shared" si="31"/>
        <v>3.8262921009464927E-2</v>
      </c>
      <c r="L318">
        <f t="shared" si="32"/>
        <v>5126399</v>
      </c>
      <c r="M318">
        <f t="shared" si="33"/>
        <v>196151</v>
      </c>
      <c r="N318">
        <f t="shared" si="34"/>
        <v>5126399</v>
      </c>
    </row>
    <row r="319" spans="1:14" x14ac:dyDescent="0.25">
      <c r="A319" t="s">
        <v>15</v>
      </c>
      <c r="B319" s="1">
        <v>43647</v>
      </c>
      <c r="C319">
        <v>667217</v>
      </c>
      <c r="D319">
        <v>18429</v>
      </c>
      <c r="E319" s="1">
        <v>43647</v>
      </c>
      <c r="F319">
        <v>667217</v>
      </c>
      <c r="G319">
        <v>18429</v>
      </c>
      <c r="H319" t="str">
        <f t="shared" si="28"/>
        <v>Hawaii43647</v>
      </c>
      <c r="I319">
        <f t="shared" si="29"/>
        <v>7</v>
      </c>
      <c r="J319">
        <f t="shared" si="30"/>
        <v>2019</v>
      </c>
      <c r="K319">
        <f t="shared" si="31"/>
        <v>2.7620699112882317E-2</v>
      </c>
      <c r="L319">
        <f t="shared" si="32"/>
        <v>667217</v>
      </c>
      <c r="M319">
        <f t="shared" si="33"/>
        <v>18429</v>
      </c>
      <c r="N319">
        <f t="shared" si="34"/>
        <v>667217</v>
      </c>
    </row>
    <row r="320" spans="1:14" x14ac:dyDescent="0.25">
      <c r="A320" t="s">
        <v>16</v>
      </c>
      <c r="B320" s="1">
        <v>43647</v>
      </c>
      <c r="C320">
        <v>895029</v>
      </c>
      <c r="D320">
        <v>24218</v>
      </c>
      <c r="E320" s="1">
        <v>43647</v>
      </c>
      <c r="F320">
        <v>895029</v>
      </c>
      <c r="G320">
        <v>24218</v>
      </c>
      <c r="H320" t="str">
        <f t="shared" si="28"/>
        <v>Idaho43647</v>
      </c>
      <c r="I320">
        <f t="shared" si="29"/>
        <v>7</v>
      </c>
      <c r="J320">
        <f t="shared" si="30"/>
        <v>2019</v>
      </c>
      <c r="K320">
        <f t="shared" si="31"/>
        <v>2.7058341126376912E-2</v>
      </c>
      <c r="L320">
        <f t="shared" si="32"/>
        <v>895029</v>
      </c>
      <c r="M320">
        <f t="shared" si="33"/>
        <v>24218</v>
      </c>
      <c r="N320">
        <f t="shared" si="34"/>
        <v>895029</v>
      </c>
    </row>
    <row r="321" spans="1:14" x14ac:dyDescent="0.25">
      <c r="A321" t="s">
        <v>17</v>
      </c>
      <c r="B321" s="1">
        <v>43647</v>
      </c>
      <c r="C321">
        <v>6534712</v>
      </c>
      <c r="D321">
        <v>276947</v>
      </c>
      <c r="E321" s="1">
        <v>43647</v>
      </c>
      <c r="F321">
        <v>6534712</v>
      </c>
      <c r="G321">
        <v>276947</v>
      </c>
      <c r="H321" t="str">
        <f t="shared" si="28"/>
        <v>Illinois43647</v>
      </c>
      <c r="I321">
        <f t="shared" si="29"/>
        <v>7</v>
      </c>
      <c r="J321">
        <f t="shared" si="30"/>
        <v>2019</v>
      </c>
      <c r="K321">
        <f t="shared" si="31"/>
        <v>4.2380903703177736E-2</v>
      </c>
      <c r="L321">
        <f t="shared" si="32"/>
        <v>6534712</v>
      </c>
      <c r="M321">
        <f t="shared" si="33"/>
        <v>276947</v>
      </c>
      <c r="N321">
        <f t="shared" si="34"/>
        <v>6534712</v>
      </c>
    </row>
    <row r="322" spans="1:14" x14ac:dyDescent="0.25">
      <c r="A322" t="s">
        <v>18</v>
      </c>
      <c r="B322" s="1">
        <v>43647</v>
      </c>
      <c r="C322">
        <v>3412239</v>
      </c>
      <c r="D322">
        <v>119491</v>
      </c>
      <c r="E322" s="1">
        <v>43647</v>
      </c>
      <c r="F322">
        <v>3412239</v>
      </c>
      <c r="G322">
        <v>119491</v>
      </c>
      <c r="H322" t="str">
        <f t="shared" si="28"/>
        <v>Indiana43647</v>
      </c>
      <c r="I322">
        <f t="shared" si="29"/>
        <v>7</v>
      </c>
      <c r="J322">
        <f t="shared" si="30"/>
        <v>2019</v>
      </c>
      <c r="K322">
        <f t="shared" si="31"/>
        <v>3.5018355982684685E-2</v>
      </c>
      <c r="L322">
        <f t="shared" si="32"/>
        <v>3412239</v>
      </c>
      <c r="M322">
        <f t="shared" si="33"/>
        <v>119491</v>
      </c>
      <c r="N322">
        <f t="shared" si="34"/>
        <v>3412239</v>
      </c>
    </row>
    <row r="323" spans="1:14" x14ac:dyDescent="0.25">
      <c r="A323" t="s">
        <v>19</v>
      </c>
      <c r="B323" s="1">
        <v>43647</v>
      </c>
      <c r="C323">
        <v>1763368</v>
      </c>
      <c r="D323">
        <v>48724</v>
      </c>
      <c r="E323" s="1">
        <v>43647</v>
      </c>
      <c r="F323">
        <v>1763368</v>
      </c>
      <c r="G323">
        <v>48724</v>
      </c>
      <c r="H323" t="str">
        <f t="shared" ref="H323:H386" si="35">CONCATENATE(A323, B323)</f>
        <v>Iowa43647</v>
      </c>
      <c r="I323">
        <f t="shared" ref="I323:I386" si="36">MONTH(E323)</f>
        <v>7</v>
      </c>
      <c r="J323">
        <f t="shared" ref="J323:J386" si="37">YEAR(E323)</f>
        <v>2019</v>
      </c>
      <c r="K323">
        <f t="shared" ref="K323:K386" si="38">G323/F323</f>
        <v>2.7631214811655876E-2</v>
      </c>
      <c r="L323">
        <f t="shared" ref="L323:L386" si="39">F323</f>
        <v>1763368</v>
      </c>
      <c r="M323">
        <f t="shared" ref="M323:M386" si="40">G323</f>
        <v>48724</v>
      </c>
      <c r="N323">
        <f t="shared" ref="N323:N386" si="41">F323</f>
        <v>1763368</v>
      </c>
    </row>
    <row r="324" spans="1:14" x14ac:dyDescent="0.25">
      <c r="A324" t="s">
        <v>20</v>
      </c>
      <c r="B324" s="1">
        <v>43647</v>
      </c>
      <c r="C324">
        <v>1508779</v>
      </c>
      <c r="D324">
        <v>56697</v>
      </c>
      <c r="E324" s="1">
        <v>43647</v>
      </c>
      <c r="F324">
        <v>1508779</v>
      </c>
      <c r="G324">
        <v>56697</v>
      </c>
      <c r="H324" t="str">
        <f t="shared" si="35"/>
        <v>Kansas43647</v>
      </c>
      <c r="I324">
        <f t="shared" si="36"/>
        <v>7</v>
      </c>
      <c r="J324">
        <f t="shared" si="37"/>
        <v>2019</v>
      </c>
      <c r="K324">
        <f t="shared" si="38"/>
        <v>3.7578068093471612E-2</v>
      </c>
      <c r="L324">
        <f t="shared" si="39"/>
        <v>1508779</v>
      </c>
      <c r="M324">
        <f t="shared" si="40"/>
        <v>56697</v>
      </c>
      <c r="N324">
        <f t="shared" si="41"/>
        <v>1508779</v>
      </c>
    </row>
    <row r="325" spans="1:14" x14ac:dyDescent="0.25">
      <c r="A325" t="s">
        <v>21</v>
      </c>
      <c r="B325" s="1">
        <v>43647</v>
      </c>
      <c r="C325">
        <v>2090399</v>
      </c>
      <c r="D325">
        <v>101089</v>
      </c>
      <c r="E325" s="1">
        <v>43647</v>
      </c>
      <c r="F325">
        <v>2090399</v>
      </c>
      <c r="G325">
        <v>101089</v>
      </c>
      <c r="H325" t="str">
        <f t="shared" si="35"/>
        <v>Kentucky43647</v>
      </c>
      <c r="I325">
        <f t="shared" si="36"/>
        <v>7</v>
      </c>
      <c r="J325">
        <f t="shared" si="37"/>
        <v>2019</v>
      </c>
      <c r="K325">
        <f t="shared" si="38"/>
        <v>4.8358710466279403E-2</v>
      </c>
      <c r="L325">
        <f t="shared" si="39"/>
        <v>2090399</v>
      </c>
      <c r="M325">
        <f t="shared" si="40"/>
        <v>101089</v>
      </c>
      <c r="N325">
        <f t="shared" si="41"/>
        <v>2090399</v>
      </c>
    </row>
    <row r="326" spans="1:14" x14ac:dyDescent="0.25">
      <c r="A326" t="s">
        <v>22</v>
      </c>
      <c r="B326" s="1">
        <v>43647</v>
      </c>
      <c r="C326">
        <v>2116103</v>
      </c>
      <c r="D326">
        <v>115749</v>
      </c>
      <c r="E326" s="1">
        <v>43647</v>
      </c>
      <c r="F326">
        <v>2116103</v>
      </c>
      <c r="G326">
        <v>115749</v>
      </c>
      <c r="H326" t="str">
        <f t="shared" si="35"/>
        <v>Louisiana43647</v>
      </c>
      <c r="I326">
        <f t="shared" si="36"/>
        <v>7</v>
      </c>
      <c r="J326">
        <f t="shared" si="37"/>
        <v>2019</v>
      </c>
      <c r="K326">
        <f t="shared" si="38"/>
        <v>5.4699133265252213E-2</v>
      </c>
      <c r="L326">
        <f t="shared" si="39"/>
        <v>2116103</v>
      </c>
      <c r="M326">
        <f t="shared" si="40"/>
        <v>115749</v>
      </c>
      <c r="N326">
        <f t="shared" si="41"/>
        <v>2116103</v>
      </c>
    </row>
    <row r="327" spans="1:14" x14ac:dyDescent="0.25">
      <c r="A327" t="s">
        <v>23</v>
      </c>
      <c r="B327" s="1">
        <v>43647</v>
      </c>
      <c r="C327">
        <v>708797</v>
      </c>
      <c r="D327">
        <v>18891</v>
      </c>
      <c r="E327" s="1">
        <v>43647</v>
      </c>
      <c r="F327">
        <v>708797</v>
      </c>
      <c r="G327">
        <v>18891</v>
      </c>
      <c r="H327" t="str">
        <f t="shared" si="35"/>
        <v>Maine43647</v>
      </c>
      <c r="I327">
        <f t="shared" si="36"/>
        <v>7</v>
      </c>
      <c r="J327">
        <f t="shared" si="37"/>
        <v>2019</v>
      </c>
      <c r="K327">
        <f t="shared" si="38"/>
        <v>2.665220084170785E-2</v>
      </c>
      <c r="L327">
        <f t="shared" si="39"/>
        <v>708797</v>
      </c>
      <c r="M327">
        <f t="shared" si="40"/>
        <v>18891</v>
      </c>
      <c r="N327">
        <f t="shared" si="41"/>
        <v>708797</v>
      </c>
    </row>
    <row r="328" spans="1:14" x14ac:dyDescent="0.25">
      <c r="A328" t="s">
        <v>24</v>
      </c>
      <c r="B328" s="1">
        <v>43647</v>
      </c>
      <c r="C328">
        <v>3316105</v>
      </c>
      <c r="D328">
        <v>128327</v>
      </c>
      <c r="E328" s="1">
        <v>43647</v>
      </c>
      <c r="F328">
        <v>3316105</v>
      </c>
      <c r="G328">
        <v>128327</v>
      </c>
      <c r="H328" t="str">
        <f t="shared" si="35"/>
        <v>Maryland43647</v>
      </c>
      <c r="I328">
        <f t="shared" si="36"/>
        <v>7</v>
      </c>
      <c r="J328">
        <f t="shared" si="37"/>
        <v>2019</v>
      </c>
      <c r="K328">
        <f t="shared" si="38"/>
        <v>3.8698111187673488E-2</v>
      </c>
      <c r="L328">
        <f t="shared" si="39"/>
        <v>3316105</v>
      </c>
      <c r="M328">
        <f t="shared" si="40"/>
        <v>128327</v>
      </c>
      <c r="N328">
        <f t="shared" si="41"/>
        <v>3316105</v>
      </c>
    </row>
    <row r="329" spans="1:14" x14ac:dyDescent="0.25">
      <c r="A329" t="s">
        <v>25</v>
      </c>
      <c r="B329" s="1">
        <v>43647</v>
      </c>
      <c r="C329">
        <v>3865262</v>
      </c>
      <c r="D329">
        <v>121141</v>
      </c>
      <c r="E329" s="1">
        <v>43647</v>
      </c>
      <c r="F329">
        <v>3865262</v>
      </c>
      <c r="G329">
        <v>121141</v>
      </c>
      <c r="H329" t="str">
        <f t="shared" si="35"/>
        <v>Massachusetts43647</v>
      </c>
      <c r="I329">
        <f t="shared" si="36"/>
        <v>7</v>
      </c>
      <c r="J329">
        <f t="shared" si="37"/>
        <v>2019</v>
      </c>
      <c r="K329">
        <f t="shared" si="38"/>
        <v>3.1340954377736881E-2</v>
      </c>
      <c r="L329">
        <f t="shared" si="39"/>
        <v>3865262</v>
      </c>
      <c r="M329">
        <f t="shared" si="40"/>
        <v>121141</v>
      </c>
      <c r="N329">
        <f t="shared" si="41"/>
        <v>3865262</v>
      </c>
    </row>
    <row r="330" spans="1:14" x14ac:dyDescent="0.25">
      <c r="A330" t="s">
        <v>26</v>
      </c>
      <c r="B330" s="1">
        <v>43647</v>
      </c>
      <c r="C330">
        <v>4995452</v>
      </c>
      <c r="D330">
        <v>252608</v>
      </c>
      <c r="E330" s="1">
        <v>43647</v>
      </c>
      <c r="F330">
        <v>4995452</v>
      </c>
      <c r="G330">
        <v>252608</v>
      </c>
      <c r="H330" t="str">
        <f t="shared" si="35"/>
        <v>Michigan43647</v>
      </c>
      <c r="I330">
        <f t="shared" si="36"/>
        <v>7</v>
      </c>
      <c r="J330">
        <f t="shared" si="37"/>
        <v>2019</v>
      </c>
      <c r="K330">
        <f t="shared" si="38"/>
        <v>5.0567596285581363E-2</v>
      </c>
      <c r="L330">
        <f t="shared" si="39"/>
        <v>4995452</v>
      </c>
      <c r="M330">
        <f t="shared" si="40"/>
        <v>252608</v>
      </c>
      <c r="N330">
        <f t="shared" si="41"/>
        <v>4995452</v>
      </c>
    </row>
    <row r="331" spans="1:14" x14ac:dyDescent="0.25">
      <c r="A331" t="s">
        <v>27</v>
      </c>
      <c r="B331" s="1">
        <v>43647</v>
      </c>
      <c r="C331">
        <v>3142453</v>
      </c>
      <c r="D331">
        <v>99631</v>
      </c>
      <c r="E331" s="1">
        <v>43647</v>
      </c>
      <c r="F331">
        <v>3142453</v>
      </c>
      <c r="G331">
        <v>99631</v>
      </c>
      <c r="H331" t="str">
        <f t="shared" si="35"/>
        <v>Minnesota43647</v>
      </c>
      <c r="I331">
        <f t="shared" si="36"/>
        <v>7</v>
      </c>
      <c r="J331">
        <f t="shared" si="37"/>
        <v>2019</v>
      </c>
      <c r="K331">
        <f t="shared" si="38"/>
        <v>3.1704849682716016E-2</v>
      </c>
      <c r="L331">
        <f t="shared" si="39"/>
        <v>3142453</v>
      </c>
      <c r="M331">
        <f t="shared" si="40"/>
        <v>99631</v>
      </c>
      <c r="N331">
        <f t="shared" si="41"/>
        <v>3142453</v>
      </c>
    </row>
    <row r="332" spans="1:14" x14ac:dyDescent="0.25">
      <c r="A332" t="s">
        <v>28</v>
      </c>
      <c r="B332" s="1">
        <v>43647</v>
      </c>
      <c r="C332">
        <v>1294421</v>
      </c>
      <c r="D332">
        <v>81327</v>
      </c>
      <c r="E332" s="1">
        <v>43647</v>
      </c>
      <c r="F332">
        <v>1294421</v>
      </c>
      <c r="G332">
        <v>81327</v>
      </c>
      <c r="H332" t="str">
        <f t="shared" si="35"/>
        <v>Mississippi43647</v>
      </c>
      <c r="I332">
        <f t="shared" si="36"/>
        <v>7</v>
      </c>
      <c r="J332">
        <f t="shared" si="37"/>
        <v>2019</v>
      </c>
      <c r="K332">
        <f t="shared" si="38"/>
        <v>6.2828863252373066E-2</v>
      </c>
      <c r="L332">
        <f t="shared" si="39"/>
        <v>1294421</v>
      </c>
      <c r="M332">
        <f t="shared" si="40"/>
        <v>81327</v>
      </c>
      <c r="N332">
        <f t="shared" si="41"/>
        <v>1294421</v>
      </c>
    </row>
    <row r="333" spans="1:14" x14ac:dyDescent="0.25">
      <c r="A333" t="s">
        <v>29</v>
      </c>
      <c r="B333" s="1">
        <v>43647</v>
      </c>
      <c r="C333">
        <v>3117422</v>
      </c>
      <c r="D333">
        <v>117030</v>
      </c>
      <c r="E333" s="1">
        <v>43647</v>
      </c>
      <c r="F333">
        <v>3117422</v>
      </c>
      <c r="G333">
        <v>117030</v>
      </c>
      <c r="H333" t="str">
        <f t="shared" si="35"/>
        <v>Missouri43647</v>
      </c>
      <c r="I333">
        <f t="shared" si="36"/>
        <v>7</v>
      </c>
      <c r="J333">
        <f t="shared" si="37"/>
        <v>2019</v>
      </c>
      <c r="K333">
        <f t="shared" si="38"/>
        <v>3.7540634537127152E-2</v>
      </c>
      <c r="L333">
        <f t="shared" si="39"/>
        <v>3117422</v>
      </c>
      <c r="M333">
        <f t="shared" si="40"/>
        <v>117030</v>
      </c>
      <c r="N333">
        <f t="shared" si="41"/>
        <v>3117422</v>
      </c>
    </row>
    <row r="334" spans="1:14" x14ac:dyDescent="0.25">
      <c r="A334" t="s">
        <v>30</v>
      </c>
      <c r="B334" s="1">
        <v>43647</v>
      </c>
      <c r="C334">
        <v>543860</v>
      </c>
      <c r="D334">
        <v>16834</v>
      </c>
      <c r="E334" s="1">
        <v>43647</v>
      </c>
      <c r="F334">
        <v>543860</v>
      </c>
      <c r="G334">
        <v>16834</v>
      </c>
      <c r="H334" t="str">
        <f t="shared" si="35"/>
        <v>Montana43647</v>
      </c>
      <c r="I334">
        <f t="shared" si="36"/>
        <v>7</v>
      </c>
      <c r="J334">
        <f t="shared" si="37"/>
        <v>2019</v>
      </c>
      <c r="K334">
        <f t="shared" si="38"/>
        <v>3.0952818740116943E-2</v>
      </c>
      <c r="L334">
        <f t="shared" si="39"/>
        <v>543860</v>
      </c>
      <c r="M334">
        <f t="shared" si="40"/>
        <v>16834</v>
      </c>
      <c r="N334">
        <f t="shared" si="41"/>
        <v>543860</v>
      </c>
    </row>
    <row r="335" spans="1:14" x14ac:dyDescent="0.25">
      <c r="A335" t="s">
        <v>31</v>
      </c>
      <c r="B335" s="1">
        <v>43647</v>
      </c>
      <c r="C335">
        <v>1051883</v>
      </c>
      <c r="D335">
        <v>35001</v>
      </c>
      <c r="E335" s="1">
        <v>43647</v>
      </c>
      <c r="F335">
        <v>1051883</v>
      </c>
      <c r="G335">
        <v>35001</v>
      </c>
      <c r="H335" t="str">
        <f t="shared" si="35"/>
        <v>Nebraska43647</v>
      </c>
      <c r="I335">
        <f t="shared" si="36"/>
        <v>7</v>
      </c>
      <c r="J335">
        <f t="shared" si="37"/>
        <v>2019</v>
      </c>
      <c r="K335">
        <f t="shared" si="38"/>
        <v>3.3274613241206487E-2</v>
      </c>
      <c r="L335">
        <f t="shared" si="39"/>
        <v>1051883</v>
      </c>
      <c r="M335">
        <f t="shared" si="40"/>
        <v>35001</v>
      </c>
      <c r="N335">
        <f t="shared" si="41"/>
        <v>1051883</v>
      </c>
    </row>
    <row r="336" spans="1:14" x14ac:dyDescent="0.25">
      <c r="A336" t="s">
        <v>32</v>
      </c>
      <c r="B336" s="1">
        <v>43647</v>
      </c>
      <c r="C336">
        <v>1550643</v>
      </c>
      <c r="D336">
        <v>63204</v>
      </c>
      <c r="E336" s="1">
        <v>43647</v>
      </c>
      <c r="F336">
        <v>1550643</v>
      </c>
      <c r="G336">
        <v>63204</v>
      </c>
      <c r="H336" t="str">
        <f t="shared" si="35"/>
        <v>Nevada43647</v>
      </c>
      <c r="I336">
        <f t="shared" si="36"/>
        <v>7</v>
      </c>
      <c r="J336">
        <f t="shared" si="37"/>
        <v>2019</v>
      </c>
      <c r="K336">
        <f t="shared" si="38"/>
        <v>4.075986542356945E-2</v>
      </c>
      <c r="L336">
        <f t="shared" si="39"/>
        <v>1550643</v>
      </c>
      <c r="M336">
        <f t="shared" si="40"/>
        <v>63204</v>
      </c>
      <c r="N336">
        <f t="shared" si="41"/>
        <v>1550643</v>
      </c>
    </row>
    <row r="337" spans="1:14" x14ac:dyDescent="0.25">
      <c r="A337" t="s">
        <v>33</v>
      </c>
      <c r="B337" s="1">
        <v>43647</v>
      </c>
      <c r="C337">
        <v>787198</v>
      </c>
      <c r="D337">
        <v>19857</v>
      </c>
      <c r="E337" s="1">
        <v>43647</v>
      </c>
      <c r="F337">
        <v>787198</v>
      </c>
      <c r="G337">
        <v>19857</v>
      </c>
      <c r="H337" t="str">
        <f t="shared" si="35"/>
        <v>New Hampshire43647</v>
      </c>
      <c r="I337">
        <f t="shared" si="36"/>
        <v>7</v>
      </c>
      <c r="J337">
        <f t="shared" si="37"/>
        <v>2019</v>
      </c>
      <c r="K337">
        <f t="shared" si="38"/>
        <v>2.5224911648657644E-2</v>
      </c>
      <c r="L337">
        <f t="shared" si="39"/>
        <v>787198</v>
      </c>
      <c r="M337">
        <f t="shared" si="40"/>
        <v>19857</v>
      </c>
      <c r="N337">
        <f t="shared" si="41"/>
        <v>787198</v>
      </c>
    </row>
    <row r="338" spans="1:14" x14ac:dyDescent="0.25">
      <c r="A338" t="s">
        <v>34</v>
      </c>
      <c r="B338" s="1">
        <v>43647</v>
      </c>
      <c r="C338">
        <v>4555166</v>
      </c>
      <c r="D338">
        <v>176079</v>
      </c>
      <c r="E338" s="1">
        <v>43647</v>
      </c>
      <c r="F338">
        <v>4555166</v>
      </c>
      <c r="G338">
        <v>176079</v>
      </c>
      <c r="H338" t="str">
        <f t="shared" si="35"/>
        <v>New Jersey43647</v>
      </c>
      <c r="I338">
        <f t="shared" si="36"/>
        <v>7</v>
      </c>
      <c r="J338">
        <f t="shared" si="37"/>
        <v>2019</v>
      </c>
      <c r="K338">
        <f t="shared" si="38"/>
        <v>3.8654793261101793E-2</v>
      </c>
      <c r="L338">
        <f t="shared" si="39"/>
        <v>4555166</v>
      </c>
      <c r="M338">
        <f t="shared" si="40"/>
        <v>176079</v>
      </c>
      <c r="N338">
        <f t="shared" si="41"/>
        <v>4555166</v>
      </c>
    </row>
    <row r="339" spans="1:14" x14ac:dyDescent="0.25">
      <c r="A339" t="s">
        <v>35</v>
      </c>
      <c r="B339" s="1">
        <v>43647</v>
      </c>
      <c r="C339">
        <v>960503</v>
      </c>
      <c r="D339">
        <v>52663</v>
      </c>
      <c r="E339" s="1">
        <v>43647</v>
      </c>
      <c r="F339">
        <v>960503</v>
      </c>
      <c r="G339">
        <v>52663</v>
      </c>
      <c r="H339" t="str">
        <f t="shared" si="35"/>
        <v>New Mexico43647</v>
      </c>
      <c r="I339">
        <f t="shared" si="36"/>
        <v>7</v>
      </c>
      <c r="J339">
        <f t="shared" si="37"/>
        <v>2019</v>
      </c>
      <c r="K339">
        <f t="shared" si="38"/>
        <v>5.4828563783767464E-2</v>
      </c>
      <c r="L339">
        <f t="shared" si="39"/>
        <v>960503</v>
      </c>
      <c r="M339">
        <f t="shared" si="40"/>
        <v>52663</v>
      </c>
      <c r="N339">
        <f t="shared" si="41"/>
        <v>960503</v>
      </c>
    </row>
    <row r="340" spans="1:14" x14ac:dyDescent="0.25">
      <c r="A340" t="s">
        <v>36</v>
      </c>
      <c r="B340" s="1">
        <v>43647</v>
      </c>
      <c r="C340">
        <v>9596950</v>
      </c>
      <c r="D340">
        <v>400342</v>
      </c>
      <c r="E340" s="1">
        <v>43647</v>
      </c>
      <c r="F340">
        <v>9596950</v>
      </c>
      <c r="G340">
        <v>400342</v>
      </c>
      <c r="H340" t="str">
        <f t="shared" si="35"/>
        <v>New York43647</v>
      </c>
      <c r="I340">
        <f t="shared" si="36"/>
        <v>7</v>
      </c>
      <c r="J340">
        <f t="shared" si="37"/>
        <v>2019</v>
      </c>
      <c r="K340">
        <f t="shared" si="38"/>
        <v>4.1715545042956353E-2</v>
      </c>
      <c r="L340">
        <f t="shared" si="39"/>
        <v>9596950</v>
      </c>
      <c r="M340">
        <f t="shared" si="40"/>
        <v>400342</v>
      </c>
      <c r="N340">
        <f t="shared" si="41"/>
        <v>9596950</v>
      </c>
    </row>
    <row r="341" spans="1:14" x14ac:dyDescent="0.25">
      <c r="A341" t="s">
        <v>37</v>
      </c>
      <c r="B341" s="1">
        <v>43647</v>
      </c>
      <c r="C341">
        <v>5125881</v>
      </c>
      <c r="D341">
        <v>219539</v>
      </c>
      <c r="E341" s="1">
        <v>43647</v>
      </c>
      <c r="F341">
        <v>5125881</v>
      </c>
      <c r="G341">
        <v>219539</v>
      </c>
      <c r="H341" t="str">
        <f t="shared" si="35"/>
        <v>North Carolina43647</v>
      </c>
      <c r="I341">
        <f t="shared" si="36"/>
        <v>7</v>
      </c>
      <c r="J341">
        <f t="shared" si="37"/>
        <v>2019</v>
      </c>
      <c r="K341">
        <f t="shared" si="38"/>
        <v>4.282951555059511E-2</v>
      </c>
      <c r="L341">
        <f t="shared" si="39"/>
        <v>5125881</v>
      </c>
      <c r="M341">
        <f t="shared" si="40"/>
        <v>219539</v>
      </c>
      <c r="N341">
        <f t="shared" si="41"/>
        <v>5125881</v>
      </c>
    </row>
    <row r="342" spans="1:14" x14ac:dyDescent="0.25">
      <c r="A342" t="s">
        <v>38</v>
      </c>
      <c r="B342" s="1">
        <v>43647</v>
      </c>
      <c r="C342">
        <v>411927</v>
      </c>
      <c r="D342">
        <v>9189</v>
      </c>
      <c r="E342" s="1">
        <v>43647</v>
      </c>
      <c r="F342">
        <v>411927</v>
      </c>
      <c r="G342">
        <v>9189</v>
      </c>
      <c r="H342" t="str">
        <f t="shared" si="35"/>
        <v>North Dakota43647</v>
      </c>
      <c r="I342">
        <f t="shared" si="36"/>
        <v>7</v>
      </c>
      <c r="J342">
        <f t="shared" si="37"/>
        <v>2019</v>
      </c>
      <c r="K342">
        <f t="shared" si="38"/>
        <v>2.2307350574252233E-2</v>
      </c>
      <c r="L342">
        <f t="shared" si="39"/>
        <v>411927</v>
      </c>
      <c r="M342">
        <f t="shared" si="40"/>
        <v>9189</v>
      </c>
      <c r="N342">
        <f t="shared" si="41"/>
        <v>411927</v>
      </c>
    </row>
    <row r="343" spans="1:14" x14ac:dyDescent="0.25">
      <c r="A343" t="s">
        <v>39</v>
      </c>
      <c r="B343" s="1">
        <v>43647</v>
      </c>
      <c r="C343">
        <v>5884316</v>
      </c>
      <c r="D343">
        <v>266365</v>
      </c>
      <c r="E343" s="1">
        <v>43647</v>
      </c>
      <c r="F343">
        <v>5884316</v>
      </c>
      <c r="G343">
        <v>266365</v>
      </c>
      <c r="H343" t="str">
        <f t="shared" si="35"/>
        <v>Ohio43647</v>
      </c>
      <c r="I343">
        <f t="shared" si="36"/>
        <v>7</v>
      </c>
      <c r="J343">
        <f t="shared" si="37"/>
        <v>2019</v>
      </c>
      <c r="K343">
        <f t="shared" si="38"/>
        <v>4.5266943515609968E-2</v>
      </c>
      <c r="L343">
        <f t="shared" si="39"/>
        <v>5884316</v>
      </c>
      <c r="M343">
        <f t="shared" si="40"/>
        <v>266365</v>
      </c>
      <c r="N343">
        <f t="shared" si="41"/>
        <v>5884316</v>
      </c>
    </row>
    <row r="344" spans="1:14" x14ac:dyDescent="0.25">
      <c r="A344" t="s">
        <v>40</v>
      </c>
      <c r="B344" s="1">
        <v>43647</v>
      </c>
      <c r="C344">
        <v>1850754</v>
      </c>
      <c r="D344">
        <v>62846</v>
      </c>
      <c r="E344" s="1">
        <v>43647</v>
      </c>
      <c r="F344">
        <v>1850754</v>
      </c>
      <c r="G344">
        <v>62846</v>
      </c>
      <c r="H344" t="str">
        <f t="shared" si="35"/>
        <v>Oklahoma43647</v>
      </c>
      <c r="I344">
        <f t="shared" si="36"/>
        <v>7</v>
      </c>
      <c r="J344">
        <f t="shared" si="37"/>
        <v>2019</v>
      </c>
      <c r="K344">
        <f t="shared" si="38"/>
        <v>3.395697105071771E-2</v>
      </c>
      <c r="L344">
        <f t="shared" si="39"/>
        <v>1850754</v>
      </c>
      <c r="M344">
        <f t="shared" si="40"/>
        <v>62846</v>
      </c>
      <c r="N344">
        <f t="shared" si="41"/>
        <v>1850754</v>
      </c>
    </row>
    <row r="345" spans="1:14" x14ac:dyDescent="0.25">
      <c r="A345" t="s">
        <v>41</v>
      </c>
      <c r="B345" s="1">
        <v>43647</v>
      </c>
      <c r="C345">
        <v>2126411</v>
      </c>
      <c r="D345">
        <v>85756</v>
      </c>
      <c r="E345" s="1">
        <v>43647</v>
      </c>
      <c r="F345">
        <v>2126411</v>
      </c>
      <c r="G345">
        <v>85756</v>
      </c>
      <c r="H345" t="str">
        <f t="shared" si="35"/>
        <v>Oregon43647</v>
      </c>
      <c r="I345">
        <f t="shared" si="36"/>
        <v>7</v>
      </c>
      <c r="J345">
        <f t="shared" si="37"/>
        <v>2019</v>
      </c>
      <c r="K345">
        <f t="shared" si="38"/>
        <v>4.0328986259006376E-2</v>
      </c>
      <c r="L345">
        <f t="shared" si="39"/>
        <v>2126411</v>
      </c>
      <c r="M345">
        <f t="shared" si="40"/>
        <v>85756</v>
      </c>
      <c r="N345">
        <f t="shared" si="41"/>
        <v>2126411</v>
      </c>
    </row>
    <row r="346" spans="1:14" x14ac:dyDescent="0.25">
      <c r="A346" t="s">
        <v>42</v>
      </c>
      <c r="B346" s="1">
        <v>43647</v>
      </c>
      <c r="C346">
        <v>6581549</v>
      </c>
      <c r="D346">
        <v>321521</v>
      </c>
      <c r="E346" s="1">
        <v>43647</v>
      </c>
      <c r="F346">
        <v>6581549</v>
      </c>
      <c r="G346">
        <v>321521</v>
      </c>
      <c r="H346" t="str">
        <f t="shared" si="35"/>
        <v>Pennsylvania43647</v>
      </c>
      <c r="I346">
        <f t="shared" si="36"/>
        <v>7</v>
      </c>
      <c r="J346">
        <f t="shared" si="37"/>
        <v>2019</v>
      </c>
      <c r="K346">
        <f t="shared" si="38"/>
        <v>4.8851873624279028E-2</v>
      </c>
      <c r="L346">
        <f t="shared" si="39"/>
        <v>6581549</v>
      </c>
      <c r="M346">
        <f t="shared" si="40"/>
        <v>321521</v>
      </c>
      <c r="N346">
        <f t="shared" si="41"/>
        <v>6581549</v>
      </c>
    </row>
    <row r="347" spans="1:14" x14ac:dyDescent="0.25">
      <c r="A347" t="s">
        <v>43</v>
      </c>
      <c r="B347" s="1">
        <v>43647</v>
      </c>
      <c r="C347">
        <v>562181</v>
      </c>
      <c r="D347">
        <v>21801</v>
      </c>
      <c r="E347" s="1">
        <v>43647</v>
      </c>
      <c r="F347">
        <v>562181</v>
      </c>
      <c r="G347">
        <v>21801</v>
      </c>
      <c r="H347" t="str">
        <f t="shared" si="35"/>
        <v>Rhode Island43647</v>
      </c>
      <c r="I347">
        <f t="shared" si="36"/>
        <v>7</v>
      </c>
      <c r="J347">
        <f t="shared" si="37"/>
        <v>2019</v>
      </c>
      <c r="K347">
        <f t="shared" si="38"/>
        <v>3.877932551971696E-2</v>
      </c>
      <c r="L347">
        <f t="shared" si="39"/>
        <v>562181</v>
      </c>
      <c r="M347">
        <f t="shared" si="40"/>
        <v>21801</v>
      </c>
      <c r="N347">
        <f t="shared" si="41"/>
        <v>562181</v>
      </c>
    </row>
    <row r="348" spans="1:14" x14ac:dyDescent="0.25">
      <c r="A348" t="s">
        <v>44</v>
      </c>
      <c r="B348" s="1">
        <v>43647</v>
      </c>
      <c r="C348">
        <v>2402172</v>
      </c>
      <c r="D348">
        <v>72245</v>
      </c>
      <c r="E348" s="1">
        <v>43647</v>
      </c>
      <c r="F348">
        <v>2402172</v>
      </c>
      <c r="G348">
        <v>72245</v>
      </c>
      <c r="H348" t="str">
        <f t="shared" si="35"/>
        <v>South Carolina43647</v>
      </c>
      <c r="I348">
        <f t="shared" si="36"/>
        <v>7</v>
      </c>
      <c r="J348">
        <f t="shared" si="37"/>
        <v>2019</v>
      </c>
      <c r="K348">
        <f t="shared" si="38"/>
        <v>3.0074865579983449E-2</v>
      </c>
      <c r="L348">
        <f t="shared" si="39"/>
        <v>2402172</v>
      </c>
      <c r="M348">
        <f t="shared" si="40"/>
        <v>72245</v>
      </c>
      <c r="N348">
        <f t="shared" si="41"/>
        <v>2402172</v>
      </c>
    </row>
    <row r="349" spans="1:14" x14ac:dyDescent="0.25">
      <c r="A349" t="s">
        <v>45</v>
      </c>
      <c r="B349" s="1">
        <v>43647</v>
      </c>
      <c r="C349">
        <v>471856</v>
      </c>
      <c r="D349">
        <v>14359</v>
      </c>
      <c r="E349" s="1">
        <v>43647</v>
      </c>
      <c r="F349">
        <v>471856</v>
      </c>
      <c r="G349">
        <v>14359</v>
      </c>
      <c r="H349" t="str">
        <f t="shared" si="35"/>
        <v>South Dakota43647</v>
      </c>
      <c r="I349">
        <f t="shared" si="36"/>
        <v>7</v>
      </c>
      <c r="J349">
        <f t="shared" si="37"/>
        <v>2019</v>
      </c>
      <c r="K349">
        <f t="shared" si="38"/>
        <v>3.0430894171103048E-2</v>
      </c>
      <c r="L349">
        <f t="shared" si="39"/>
        <v>471856</v>
      </c>
      <c r="M349">
        <f t="shared" si="40"/>
        <v>14359</v>
      </c>
      <c r="N349">
        <f t="shared" si="41"/>
        <v>471856</v>
      </c>
    </row>
    <row r="350" spans="1:14" x14ac:dyDescent="0.25">
      <c r="A350" t="s">
        <v>46</v>
      </c>
      <c r="B350" s="1">
        <v>43647</v>
      </c>
      <c r="C350">
        <v>3377806</v>
      </c>
      <c r="D350">
        <v>132139</v>
      </c>
      <c r="E350" s="1">
        <v>43647</v>
      </c>
      <c r="F350">
        <v>3377806</v>
      </c>
      <c r="G350">
        <v>132139</v>
      </c>
      <c r="H350" t="str">
        <f t="shared" si="35"/>
        <v>Tennessee43647</v>
      </c>
      <c r="I350">
        <f t="shared" si="36"/>
        <v>7</v>
      </c>
      <c r="J350">
        <f t="shared" si="37"/>
        <v>2019</v>
      </c>
      <c r="K350">
        <f t="shared" si="38"/>
        <v>3.9119771828222225E-2</v>
      </c>
      <c r="L350">
        <f t="shared" si="39"/>
        <v>3377806</v>
      </c>
      <c r="M350">
        <f t="shared" si="40"/>
        <v>132139</v>
      </c>
      <c r="N350">
        <f t="shared" si="41"/>
        <v>3377806</v>
      </c>
    </row>
    <row r="351" spans="1:14" x14ac:dyDescent="0.25">
      <c r="A351" t="s">
        <v>47</v>
      </c>
      <c r="B351" s="1">
        <v>43647</v>
      </c>
      <c r="C351">
        <v>14064960</v>
      </c>
      <c r="D351">
        <v>540487</v>
      </c>
      <c r="E351" s="1">
        <v>43647</v>
      </c>
      <c r="F351">
        <v>14064960</v>
      </c>
      <c r="G351">
        <v>540487</v>
      </c>
      <c r="H351" t="str">
        <f t="shared" si="35"/>
        <v>Texas43647</v>
      </c>
      <c r="I351">
        <f t="shared" si="36"/>
        <v>7</v>
      </c>
      <c r="J351">
        <f t="shared" si="37"/>
        <v>2019</v>
      </c>
      <c r="K351">
        <f t="shared" si="38"/>
        <v>3.842790878893363E-2</v>
      </c>
      <c r="L351">
        <f t="shared" si="39"/>
        <v>14064960</v>
      </c>
      <c r="M351">
        <f t="shared" si="40"/>
        <v>540487</v>
      </c>
      <c r="N351">
        <f t="shared" si="41"/>
        <v>14064960</v>
      </c>
    </row>
    <row r="352" spans="1:14" x14ac:dyDescent="0.25">
      <c r="A352" t="s">
        <v>48</v>
      </c>
      <c r="B352" s="1">
        <v>43647</v>
      </c>
      <c r="C352">
        <v>1616418</v>
      </c>
      <c r="D352">
        <v>43635</v>
      </c>
      <c r="E352" s="1">
        <v>43647</v>
      </c>
      <c r="F352">
        <v>1616418</v>
      </c>
      <c r="G352">
        <v>43635</v>
      </c>
      <c r="H352" t="str">
        <f t="shared" si="35"/>
        <v>Utah43647</v>
      </c>
      <c r="I352">
        <f t="shared" si="36"/>
        <v>7</v>
      </c>
      <c r="J352">
        <f t="shared" si="37"/>
        <v>2019</v>
      </c>
      <c r="K352">
        <f t="shared" si="38"/>
        <v>2.699487385069951E-2</v>
      </c>
      <c r="L352">
        <f t="shared" si="39"/>
        <v>1616418</v>
      </c>
      <c r="M352">
        <f t="shared" si="40"/>
        <v>43635</v>
      </c>
      <c r="N352">
        <f t="shared" si="41"/>
        <v>1616418</v>
      </c>
    </row>
    <row r="353" spans="1:14" x14ac:dyDescent="0.25">
      <c r="A353" t="s">
        <v>49</v>
      </c>
      <c r="B353" s="1">
        <v>43647</v>
      </c>
      <c r="C353">
        <v>346705</v>
      </c>
      <c r="D353">
        <v>8209</v>
      </c>
      <c r="E353" s="1">
        <v>43647</v>
      </c>
      <c r="F353">
        <v>346705</v>
      </c>
      <c r="G353">
        <v>8209</v>
      </c>
      <c r="H353" t="str">
        <f t="shared" si="35"/>
        <v>Vermont43647</v>
      </c>
      <c r="I353">
        <f t="shared" si="36"/>
        <v>7</v>
      </c>
      <c r="J353">
        <f t="shared" si="37"/>
        <v>2019</v>
      </c>
      <c r="K353">
        <f t="shared" si="38"/>
        <v>2.3677189541541081E-2</v>
      </c>
      <c r="L353">
        <f t="shared" si="39"/>
        <v>346705</v>
      </c>
      <c r="M353">
        <f t="shared" si="40"/>
        <v>8209</v>
      </c>
      <c r="N353">
        <f t="shared" si="41"/>
        <v>346705</v>
      </c>
    </row>
    <row r="354" spans="1:14" x14ac:dyDescent="0.25">
      <c r="A354" t="s">
        <v>50</v>
      </c>
      <c r="B354" s="1">
        <v>43647</v>
      </c>
      <c r="C354">
        <v>4465718</v>
      </c>
      <c r="D354">
        <v>131979</v>
      </c>
      <c r="E354" s="1">
        <v>43647</v>
      </c>
      <c r="F354">
        <v>4465718</v>
      </c>
      <c r="G354">
        <v>131979</v>
      </c>
      <c r="H354" t="str">
        <f t="shared" si="35"/>
        <v>Virginia43647</v>
      </c>
      <c r="I354">
        <f t="shared" si="36"/>
        <v>7</v>
      </c>
      <c r="J354">
        <f t="shared" si="37"/>
        <v>2019</v>
      </c>
      <c r="K354">
        <f t="shared" si="38"/>
        <v>2.9553814190685573E-2</v>
      </c>
      <c r="L354">
        <f t="shared" si="39"/>
        <v>4465718</v>
      </c>
      <c r="M354">
        <f t="shared" si="40"/>
        <v>131979</v>
      </c>
      <c r="N354">
        <f t="shared" si="41"/>
        <v>4465718</v>
      </c>
    </row>
    <row r="355" spans="1:14" x14ac:dyDescent="0.25">
      <c r="A355" t="s">
        <v>51</v>
      </c>
      <c r="B355" s="1">
        <v>43647</v>
      </c>
      <c r="C355">
        <v>3944959</v>
      </c>
      <c r="D355">
        <v>164164</v>
      </c>
      <c r="E355" s="1">
        <v>43647</v>
      </c>
      <c r="F355">
        <v>3944959</v>
      </c>
      <c r="G355">
        <v>164164</v>
      </c>
      <c r="H355" t="str">
        <f t="shared" si="35"/>
        <v>Washington43647</v>
      </c>
      <c r="I355">
        <f t="shared" si="36"/>
        <v>7</v>
      </c>
      <c r="J355">
        <f t="shared" si="37"/>
        <v>2019</v>
      </c>
      <c r="K355">
        <f t="shared" si="38"/>
        <v>4.161361372830491E-2</v>
      </c>
      <c r="L355">
        <f t="shared" si="39"/>
        <v>3944959</v>
      </c>
      <c r="M355">
        <f t="shared" si="40"/>
        <v>164164</v>
      </c>
      <c r="N355">
        <f t="shared" si="41"/>
        <v>3944959</v>
      </c>
    </row>
    <row r="356" spans="1:14" x14ac:dyDescent="0.25">
      <c r="A356" t="s">
        <v>52</v>
      </c>
      <c r="B356" s="1">
        <v>43647</v>
      </c>
      <c r="C356">
        <v>805335</v>
      </c>
      <c r="D356">
        <v>38061</v>
      </c>
      <c r="E356" s="1">
        <v>43647</v>
      </c>
      <c r="F356">
        <v>805335</v>
      </c>
      <c r="G356">
        <v>38061</v>
      </c>
      <c r="H356" t="str">
        <f t="shared" si="35"/>
        <v>West Virginia43647</v>
      </c>
      <c r="I356">
        <f t="shared" si="36"/>
        <v>7</v>
      </c>
      <c r="J356">
        <f t="shared" si="37"/>
        <v>2019</v>
      </c>
      <c r="K356">
        <f t="shared" si="38"/>
        <v>4.7261077688167036E-2</v>
      </c>
      <c r="L356">
        <f t="shared" si="39"/>
        <v>805335</v>
      </c>
      <c r="M356">
        <f t="shared" si="40"/>
        <v>38061</v>
      </c>
      <c r="N356">
        <f t="shared" si="41"/>
        <v>805335</v>
      </c>
    </row>
    <row r="357" spans="1:14" x14ac:dyDescent="0.25">
      <c r="A357" t="s">
        <v>53</v>
      </c>
      <c r="B357" s="1">
        <v>43647</v>
      </c>
      <c r="C357">
        <v>3150096</v>
      </c>
      <c r="D357">
        <v>113279</v>
      </c>
      <c r="E357" s="1">
        <v>43647</v>
      </c>
      <c r="F357">
        <v>3150096</v>
      </c>
      <c r="G357">
        <v>113279</v>
      </c>
      <c r="H357" t="str">
        <f t="shared" si="35"/>
        <v>Wisconsin43647</v>
      </c>
      <c r="I357">
        <f t="shared" si="36"/>
        <v>7</v>
      </c>
      <c r="J357">
        <f t="shared" si="37"/>
        <v>2019</v>
      </c>
      <c r="K357">
        <f t="shared" si="38"/>
        <v>3.596049136280291E-2</v>
      </c>
      <c r="L357">
        <f t="shared" si="39"/>
        <v>3150096</v>
      </c>
      <c r="M357">
        <f t="shared" si="40"/>
        <v>113279</v>
      </c>
      <c r="N357">
        <f t="shared" si="41"/>
        <v>3150096</v>
      </c>
    </row>
    <row r="358" spans="1:14" x14ac:dyDescent="0.25">
      <c r="A358" t="s">
        <v>54</v>
      </c>
      <c r="B358" s="1">
        <v>43647</v>
      </c>
      <c r="C358">
        <v>298084</v>
      </c>
      <c r="D358">
        <v>10633</v>
      </c>
      <c r="E358" s="1">
        <v>43647</v>
      </c>
      <c r="F358">
        <v>298084</v>
      </c>
      <c r="G358">
        <v>10633</v>
      </c>
      <c r="H358" t="str">
        <f t="shared" si="35"/>
        <v>Wyoming43647</v>
      </c>
      <c r="I358">
        <f t="shared" si="36"/>
        <v>7</v>
      </c>
      <c r="J358">
        <f t="shared" si="37"/>
        <v>2019</v>
      </c>
      <c r="K358">
        <f t="shared" si="38"/>
        <v>3.5671153097784514E-2</v>
      </c>
      <c r="L358">
        <f t="shared" si="39"/>
        <v>298084</v>
      </c>
      <c r="M358">
        <f t="shared" si="40"/>
        <v>10633</v>
      </c>
      <c r="N358">
        <f t="shared" si="41"/>
        <v>298084</v>
      </c>
    </row>
    <row r="359" spans="1:14" x14ac:dyDescent="0.25">
      <c r="A359" t="s">
        <v>4</v>
      </c>
      <c r="B359" s="1">
        <v>43678</v>
      </c>
      <c r="C359">
        <v>2235642</v>
      </c>
      <c r="D359">
        <v>66431</v>
      </c>
      <c r="E359" s="1">
        <v>43678</v>
      </c>
      <c r="F359">
        <v>2235642</v>
      </c>
      <c r="G359">
        <v>66431</v>
      </c>
      <c r="H359" t="str">
        <f t="shared" si="35"/>
        <v>Alabama43678</v>
      </c>
      <c r="I359">
        <f t="shared" si="36"/>
        <v>8</v>
      </c>
      <c r="J359">
        <f t="shared" si="37"/>
        <v>2019</v>
      </c>
      <c r="K359">
        <f t="shared" si="38"/>
        <v>2.9714507063295464E-2</v>
      </c>
      <c r="L359">
        <f t="shared" si="39"/>
        <v>2235642</v>
      </c>
      <c r="M359">
        <f t="shared" si="40"/>
        <v>66431</v>
      </c>
      <c r="N359">
        <f t="shared" si="41"/>
        <v>2235642</v>
      </c>
    </row>
    <row r="360" spans="1:14" x14ac:dyDescent="0.25">
      <c r="A360" t="s">
        <v>5</v>
      </c>
      <c r="B360" s="1">
        <v>43678</v>
      </c>
      <c r="C360">
        <v>353859</v>
      </c>
      <c r="D360">
        <v>18805</v>
      </c>
      <c r="E360" s="1">
        <v>43678</v>
      </c>
      <c r="F360">
        <v>353859</v>
      </c>
      <c r="G360">
        <v>18805</v>
      </c>
      <c r="H360" t="str">
        <f t="shared" si="35"/>
        <v>Alaska43678</v>
      </c>
      <c r="I360">
        <f t="shared" si="36"/>
        <v>8</v>
      </c>
      <c r="J360">
        <f t="shared" si="37"/>
        <v>2019</v>
      </c>
      <c r="K360">
        <f t="shared" si="38"/>
        <v>5.3142635908652883E-2</v>
      </c>
      <c r="L360">
        <f t="shared" si="39"/>
        <v>353859</v>
      </c>
      <c r="M360">
        <f t="shared" si="40"/>
        <v>18805</v>
      </c>
      <c r="N360">
        <f t="shared" si="41"/>
        <v>353859</v>
      </c>
    </row>
    <row r="361" spans="1:14" x14ac:dyDescent="0.25">
      <c r="A361" t="s">
        <v>6</v>
      </c>
      <c r="B361" s="1">
        <v>43678</v>
      </c>
      <c r="C361">
        <v>3556056</v>
      </c>
      <c r="D361">
        <v>178406</v>
      </c>
      <c r="E361" s="1">
        <v>43678</v>
      </c>
      <c r="F361">
        <v>3556056</v>
      </c>
      <c r="G361">
        <v>178406</v>
      </c>
      <c r="H361" t="str">
        <f t="shared" si="35"/>
        <v>Arizona43678</v>
      </c>
      <c r="I361">
        <f t="shared" si="36"/>
        <v>8</v>
      </c>
      <c r="J361">
        <f t="shared" si="37"/>
        <v>2019</v>
      </c>
      <c r="K361">
        <f t="shared" si="38"/>
        <v>5.0169626125122886E-2</v>
      </c>
      <c r="L361">
        <f t="shared" si="39"/>
        <v>3556056</v>
      </c>
      <c r="M361">
        <f t="shared" si="40"/>
        <v>178406</v>
      </c>
      <c r="N361">
        <f t="shared" si="41"/>
        <v>3556056</v>
      </c>
    </row>
    <row r="362" spans="1:14" x14ac:dyDescent="0.25">
      <c r="A362" t="s">
        <v>7</v>
      </c>
      <c r="B362" s="1">
        <v>43678</v>
      </c>
      <c r="C362">
        <v>1364195</v>
      </c>
      <c r="D362">
        <v>49499</v>
      </c>
      <c r="E362" s="1">
        <v>43678</v>
      </c>
      <c r="F362">
        <v>1364195</v>
      </c>
      <c r="G362">
        <v>49499</v>
      </c>
      <c r="H362" t="str">
        <f t="shared" si="35"/>
        <v>Arkansas43678</v>
      </c>
      <c r="I362">
        <f t="shared" si="36"/>
        <v>8</v>
      </c>
      <c r="J362">
        <f t="shared" si="37"/>
        <v>2019</v>
      </c>
      <c r="K362">
        <f t="shared" si="38"/>
        <v>3.6284402156583184E-2</v>
      </c>
      <c r="L362">
        <f t="shared" si="39"/>
        <v>1364195</v>
      </c>
      <c r="M362">
        <f t="shared" si="40"/>
        <v>49499</v>
      </c>
      <c r="N362">
        <f t="shared" si="41"/>
        <v>1364195</v>
      </c>
    </row>
    <row r="363" spans="1:14" x14ac:dyDescent="0.25">
      <c r="A363" t="s">
        <v>8</v>
      </c>
      <c r="B363" s="1">
        <v>43678</v>
      </c>
      <c r="C363">
        <v>19428941</v>
      </c>
      <c r="D363">
        <v>808406</v>
      </c>
      <c r="E363" s="1">
        <v>43678</v>
      </c>
      <c r="F363">
        <v>19428941</v>
      </c>
      <c r="G363">
        <v>808406</v>
      </c>
      <c r="H363" t="str">
        <f t="shared" si="35"/>
        <v>California43678</v>
      </c>
      <c r="I363">
        <f t="shared" si="36"/>
        <v>8</v>
      </c>
      <c r="J363">
        <f t="shared" si="37"/>
        <v>2019</v>
      </c>
      <c r="K363">
        <f t="shared" si="38"/>
        <v>4.1608340876633475E-2</v>
      </c>
      <c r="L363">
        <f t="shared" si="39"/>
        <v>19428941</v>
      </c>
      <c r="M363">
        <f t="shared" si="40"/>
        <v>808406</v>
      </c>
      <c r="N363">
        <f t="shared" si="41"/>
        <v>19428941</v>
      </c>
    </row>
    <row r="364" spans="1:14" x14ac:dyDescent="0.25">
      <c r="A364" t="s">
        <v>9</v>
      </c>
      <c r="B364" s="1">
        <v>43678</v>
      </c>
      <c r="C364">
        <v>3170260</v>
      </c>
      <c r="D364">
        <v>83635</v>
      </c>
      <c r="E364" s="1">
        <v>43678</v>
      </c>
      <c r="F364">
        <v>3170260</v>
      </c>
      <c r="G364">
        <v>83635</v>
      </c>
      <c r="H364" t="str">
        <f t="shared" si="35"/>
        <v>Colorado43678</v>
      </c>
      <c r="I364">
        <f t="shared" si="36"/>
        <v>8</v>
      </c>
      <c r="J364">
        <f t="shared" si="37"/>
        <v>2019</v>
      </c>
      <c r="K364">
        <f t="shared" si="38"/>
        <v>2.6381117006176149E-2</v>
      </c>
      <c r="L364">
        <f t="shared" si="39"/>
        <v>3170260</v>
      </c>
      <c r="M364">
        <f t="shared" si="40"/>
        <v>83635</v>
      </c>
      <c r="N364">
        <f t="shared" si="41"/>
        <v>3170260</v>
      </c>
    </row>
    <row r="365" spans="1:14" x14ac:dyDescent="0.25">
      <c r="A365" t="s">
        <v>10</v>
      </c>
      <c r="B365" s="1">
        <v>43678</v>
      </c>
      <c r="C365">
        <v>1925819</v>
      </c>
      <c r="D365">
        <v>73111</v>
      </c>
      <c r="E365" s="1">
        <v>43678</v>
      </c>
      <c r="F365">
        <v>1925819</v>
      </c>
      <c r="G365">
        <v>73111</v>
      </c>
      <c r="H365" t="str">
        <f t="shared" si="35"/>
        <v>Connecticut43678</v>
      </c>
      <c r="I365">
        <f t="shared" si="36"/>
        <v>8</v>
      </c>
      <c r="J365">
        <f t="shared" si="37"/>
        <v>2019</v>
      </c>
      <c r="K365">
        <f t="shared" si="38"/>
        <v>3.7963588478460333E-2</v>
      </c>
      <c r="L365">
        <f t="shared" si="39"/>
        <v>1925819</v>
      </c>
      <c r="M365">
        <f t="shared" si="40"/>
        <v>73111</v>
      </c>
      <c r="N365">
        <f t="shared" si="41"/>
        <v>1925819</v>
      </c>
    </row>
    <row r="366" spans="1:14" x14ac:dyDescent="0.25">
      <c r="A366" t="s">
        <v>11</v>
      </c>
      <c r="B366" s="1">
        <v>43678</v>
      </c>
      <c r="C366">
        <v>490824</v>
      </c>
      <c r="D366">
        <v>20234</v>
      </c>
      <c r="E366" s="1">
        <v>43678</v>
      </c>
      <c r="F366">
        <v>490824</v>
      </c>
      <c r="G366">
        <v>20234</v>
      </c>
      <c r="H366" t="str">
        <f t="shared" si="35"/>
        <v>Delaware43678</v>
      </c>
      <c r="I366">
        <f t="shared" si="36"/>
        <v>8</v>
      </c>
      <c r="J366">
        <f t="shared" si="37"/>
        <v>2019</v>
      </c>
      <c r="K366">
        <f t="shared" si="38"/>
        <v>4.1224552996593486E-2</v>
      </c>
      <c r="L366">
        <f t="shared" si="39"/>
        <v>490824</v>
      </c>
      <c r="M366">
        <f t="shared" si="40"/>
        <v>20234</v>
      </c>
      <c r="N366">
        <f t="shared" si="41"/>
        <v>490824</v>
      </c>
    </row>
    <row r="367" spans="1:14" x14ac:dyDescent="0.25">
      <c r="A367" t="s">
        <v>12</v>
      </c>
      <c r="B367" s="1">
        <v>43678</v>
      </c>
      <c r="C367">
        <v>407817</v>
      </c>
      <c r="D367">
        <v>22418</v>
      </c>
      <c r="E367" s="1">
        <v>43678</v>
      </c>
      <c r="F367">
        <v>407817</v>
      </c>
      <c r="G367">
        <v>22418</v>
      </c>
      <c r="H367" t="str">
        <f t="shared" si="35"/>
        <v>D.C.43678</v>
      </c>
      <c r="I367">
        <f t="shared" si="36"/>
        <v>8</v>
      </c>
      <c r="J367">
        <f t="shared" si="37"/>
        <v>2019</v>
      </c>
      <c r="K367">
        <f t="shared" si="38"/>
        <v>5.4970734422547365E-2</v>
      </c>
      <c r="L367">
        <f t="shared" si="39"/>
        <v>407817</v>
      </c>
      <c r="M367">
        <f t="shared" si="40"/>
        <v>22418</v>
      </c>
      <c r="N367">
        <f t="shared" si="41"/>
        <v>407817</v>
      </c>
    </row>
    <row r="368" spans="1:14" x14ac:dyDescent="0.25">
      <c r="A368" t="s">
        <v>13</v>
      </c>
      <c r="B368" s="1">
        <v>43678</v>
      </c>
      <c r="C368">
        <v>10353589</v>
      </c>
      <c r="D368">
        <v>341558</v>
      </c>
      <c r="E368" s="1">
        <v>43678</v>
      </c>
      <c r="F368">
        <v>10353589</v>
      </c>
      <c r="G368">
        <v>341558</v>
      </c>
      <c r="H368" t="str">
        <f t="shared" si="35"/>
        <v>Florida43678</v>
      </c>
      <c r="I368">
        <f t="shared" si="36"/>
        <v>8</v>
      </c>
      <c r="J368">
        <f t="shared" si="37"/>
        <v>2019</v>
      </c>
      <c r="K368">
        <f t="shared" si="38"/>
        <v>3.2989333457219522E-2</v>
      </c>
      <c r="L368">
        <f t="shared" si="39"/>
        <v>10353589</v>
      </c>
      <c r="M368">
        <f t="shared" si="40"/>
        <v>341558</v>
      </c>
      <c r="N368">
        <f t="shared" si="41"/>
        <v>10353589</v>
      </c>
    </row>
    <row r="369" spans="1:14" x14ac:dyDescent="0.25">
      <c r="A369" t="s">
        <v>14</v>
      </c>
      <c r="B369" s="1">
        <v>43678</v>
      </c>
      <c r="C369">
        <v>5097809</v>
      </c>
      <c r="D369">
        <v>186680</v>
      </c>
      <c r="E369" s="1">
        <v>43678</v>
      </c>
      <c r="F369">
        <v>5097809</v>
      </c>
      <c r="G369">
        <v>186680</v>
      </c>
      <c r="H369" t="str">
        <f t="shared" si="35"/>
        <v>Georgia43678</v>
      </c>
      <c r="I369">
        <f t="shared" si="36"/>
        <v>8</v>
      </c>
      <c r="J369">
        <f t="shared" si="37"/>
        <v>2019</v>
      </c>
      <c r="K369">
        <f t="shared" si="38"/>
        <v>3.6619653659052349E-2</v>
      </c>
      <c r="L369">
        <f t="shared" si="39"/>
        <v>5097809</v>
      </c>
      <c r="M369">
        <f t="shared" si="40"/>
        <v>186680</v>
      </c>
      <c r="N369">
        <f t="shared" si="41"/>
        <v>5097809</v>
      </c>
    </row>
    <row r="370" spans="1:14" x14ac:dyDescent="0.25">
      <c r="A370" t="s">
        <v>15</v>
      </c>
      <c r="B370" s="1">
        <v>43678</v>
      </c>
      <c r="C370">
        <v>663706</v>
      </c>
      <c r="D370">
        <v>17821</v>
      </c>
      <c r="E370" s="1">
        <v>43678</v>
      </c>
      <c r="F370">
        <v>663706</v>
      </c>
      <c r="G370">
        <v>17821</v>
      </c>
      <c r="H370" t="str">
        <f t="shared" si="35"/>
        <v>Hawaii43678</v>
      </c>
      <c r="I370">
        <f t="shared" si="36"/>
        <v>8</v>
      </c>
      <c r="J370">
        <f t="shared" si="37"/>
        <v>2019</v>
      </c>
      <c r="K370">
        <f t="shared" si="38"/>
        <v>2.6850744154791429E-2</v>
      </c>
      <c r="L370">
        <f t="shared" si="39"/>
        <v>663706</v>
      </c>
      <c r="M370">
        <f t="shared" si="40"/>
        <v>17821</v>
      </c>
      <c r="N370">
        <f t="shared" si="41"/>
        <v>663706</v>
      </c>
    </row>
    <row r="371" spans="1:14" x14ac:dyDescent="0.25">
      <c r="A371" t="s">
        <v>16</v>
      </c>
      <c r="B371" s="1">
        <v>43678</v>
      </c>
      <c r="C371">
        <v>888664</v>
      </c>
      <c r="D371">
        <v>22457</v>
      </c>
      <c r="E371" s="1">
        <v>43678</v>
      </c>
      <c r="F371">
        <v>888664</v>
      </c>
      <c r="G371">
        <v>22457</v>
      </c>
      <c r="H371" t="str">
        <f t="shared" si="35"/>
        <v>Idaho43678</v>
      </c>
      <c r="I371">
        <f t="shared" si="36"/>
        <v>8</v>
      </c>
      <c r="J371">
        <f t="shared" si="37"/>
        <v>2019</v>
      </c>
      <c r="K371">
        <f t="shared" si="38"/>
        <v>2.5270518441165613E-2</v>
      </c>
      <c r="L371">
        <f t="shared" si="39"/>
        <v>888664</v>
      </c>
      <c r="M371">
        <f t="shared" si="40"/>
        <v>22457</v>
      </c>
      <c r="N371">
        <f t="shared" si="41"/>
        <v>888664</v>
      </c>
    </row>
    <row r="372" spans="1:14" x14ac:dyDescent="0.25">
      <c r="A372" t="s">
        <v>17</v>
      </c>
      <c r="B372" s="1">
        <v>43678</v>
      </c>
      <c r="C372">
        <v>6459291</v>
      </c>
      <c r="D372">
        <v>257769</v>
      </c>
      <c r="E372" s="1">
        <v>43678</v>
      </c>
      <c r="F372">
        <v>6459291</v>
      </c>
      <c r="G372">
        <v>257769</v>
      </c>
      <c r="H372" t="str">
        <f t="shared" si="35"/>
        <v>Illinois43678</v>
      </c>
      <c r="I372">
        <f t="shared" si="36"/>
        <v>8</v>
      </c>
      <c r="J372">
        <f t="shared" si="37"/>
        <v>2019</v>
      </c>
      <c r="K372">
        <f t="shared" si="38"/>
        <v>3.9906701834613117E-2</v>
      </c>
      <c r="L372">
        <f t="shared" si="39"/>
        <v>6459291</v>
      </c>
      <c r="M372">
        <f t="shared" si="40"/>
        <v>257769</v>
      </c>
      <c r="N372">
        <f t="shared" si="41"/>
        <v>6459291</v>
      </c>
    </row>
    <row r="373" spans="1:14" x14ac:dyDescent="0.25">
      <c r="A373" t="s">
        <v>18</v>
      </c>
      <c r="B373" s="1">
        <v>43678</v>
      </c>
      <c r="C373">
        <v>3385489</v>
      </c>
      <c r="D373">
        <v>113806</v>
      </c>
      <c r="E373" s="1">
        <v>43678</v>
      </c>
      <c r="F373">
        <v>3385489</v>
      </c>
      <c r="G373">
        <v>113806</v>
      </c>
      <c r="H373" t="str">
        <f t="shared" si="35"/>
        <v>Indiana43678</v>
      </c>
      <c r="I373">
        <f t="shared" si="36"/>
        <v>8</v>
      </c>
      <c r="J373">
        <f t="shared" si="37"/>
        <v>2019</v>
      </c>
      <c r="K373">
        <f t="shared" si="38"/>
        <v>3.3615823297609294E-2</v>
      </c>
      <c r="L373">
        <f t="shared" si="39"/>
        <v>3385489</v>
      </c>
      <c r="M373">
        <f t="shared" si="40"/>
        <v>113806</v>
      </c>
      <c r="N373">
        <f t="shared" si="41"/>
        <v>3385489</v>
      </c>
    </row>
    <row r="374" spans="1:14" x14ac:dyDescent="0.25">
      <c r="A374" t="s">
        <v>19</v>
      </c>
      <c r="B374" s="1">
        <v>43678</v>
      </c>
      <c r="C374">
        <v>1748009</v>
      </c>
      <c r="D374">
        <v>48287</v>
      </c>
      <c r="E374" s="1">
        <v>43678</v>
      </c>
      <c r="F374">
        <v>1748009</v>
      </c>
      <c r="G374">
        <v>48287</v>
      </c>
      <c r="H374" t="str">
        <f t="shared" si="35"/>
        <v>Iowa43678</v>
      </c>
      <c r="I374">
        <f t="shared" si="36"/>
        <v>8</v>
      </c>
      <c r="J374">
        <f t="shared" si="37"/>
        <v>2019</v>
      </c>
      <c r="K374">
        <f t="shared" si="38"/>
        <v>2.7623999647599068E-2</v>
      </c>
      <c r="L374">
        <f t="shared" si="39"/>
        <v>1748009</v>
      </c>
      <c r="M374">
        <f t="shared" si="40"/>
        <v>48287</v>
      </c>
      <c r="N374">
        <f t="shared" si="41"/>
        <v>1748009</v>
      </c>
    </row>
    <row r="375" spans="1:14" x14ac:dyDescent="0.25">
      <c r="A375" t="s">
        <v>20</v>
      </c>
      <c r="B375" s="1">
        <v>43678</v>
      </c>
      <c r="C375">
        <v>1485168</v>
      </c>
      <c r="D375">
        <v>50095</v>
      </c>
      <c r="E375" s="1">
        <v>43678</v>
      </c>
      <c r="F375">
        <v>1485168</v>
      </c>
      <c r="G375">
        <v>50095</v>
      </c>
      <c r="H375" t="str">
        <f t="shared" si="35"/>
        <v>Kansas43678</v>
      </c>
      <c r="I375">
        <f t="shared" si="36"/>
        <v>8</v>
      </c>
      <c r="J375">
        <f t="shared" si="37"/>
        <v>2019</v>
      </c>
      <c r="K375">
        <f t="shared" si="38"/>
        <v>3.3730190793230128E-2</v>
      </c>
      <c r="L375">
        <f t="shared" si="39"/>
        <v>1485168</v>
      </c>
      <c r="M375">
        <f t="shared" si="40"/>
        <v>50095</v>
      </c>
      <c r="N375">
        <f t="shared" si="41"/>
        <v>1485168</v>
      </c>
    </row>
    <row r="376" spans="1:14" x14ac:dyDescent="0.25">
      <c r="A376" t="s">
        <v>21</v>
      </c>
      <c r="B376" s="1">
        <v>43678</v>
      </c>
      <c r="C376">
        <v>2069554</v>
      </c>
      <c r="D376">
        <v>86918</v>
      </c>
      <c r="E376" s="1">
        <v>43678</v>
      </c>
      <c r="F376">
        <v>2069554</v>
      </c>
      <c r="G376">
        <v>86918</v>
      </c>
      <c r="H376" t="str">
        <f t="shared" si="35"/>
        <v>Kentucky43678</v>
      </c>
      <c r="I376">
        <f t="shared" si="36"/>
        <v>8</v>
      </c>
      <c r="J376">
        <f t="shared" si="37"/>
        <v>2019</v>
      </c>
      <c r="K376">
        <f t="shared" si="38"/>
        <v>4.1998420915810845E-2</v>
      </c>
      <c r="L376">
        <f t="shared" si="39"/>
        <v>2069554</v>
      </c>
      <c r="M376">
        <f t="shared" si="40"/>
        <v>86918</v>
      </c>
      <c r="N376">
        <f t="shared" si="41"/>
        <v>2069554</v>
      </c>
    </row>
    <row r="377" spans="1:14" x14ac:dyDescent="0.25">
      <c r="A377" t="s">
        <v>22</v>
      </c>
      <c r="B377" s="1">
        <v>43678</v>
      </c>
      <c r="C377">
        <v>2097206</v>
      </c>
      <c r="D377">
        <v>112426</v>
      </c>
      <c r="E377" s="1">
        <v>43678</v>
      </c>
      <c r="F377">
        <v>2097206</v>
      </c>
      <c r="G377">
        <v>112426</v>
      </c>
      <c r="H377" t="str">
        <f t="shared" si="35"/>
        <v>Louisiana43678</v>
      </c>
      <c r="I377">
        <f t="shared" si="36"/>
        <v>8</v>
      </c>
      <c r="J377">
        <f t="shared" si="37"/>
        <v>2019</v>
      </c>
      <c r="K377">
        <f t="shared" si="38"/>
        <v>5.3607513997194364E-2</v>
      </c>
      <c r="L377">
        <f t="shared" si="39"/>
        <v>2097206</v>
      </c>
      <c r="M377">
        <f t="shared" si="40"/>
        <v>112426</v>
      </c>
      <c r="N377">
        <f t="shared" si="41"/>
        <v>2097206</v>
      </c>
    </row>
    <row r="378" spans="1:14" x14ac:dyDescent="0.25">
      <c r="A378" t="s">
        <v>23</v>
      </c>
      <c r="B378" s="1">
        <v>43678</v>
      </c>
      <c r="C378">
        <v>708364</v>
      </c>
      <c r="D378">
        <v>16281</v>
      </c>
      <c r="E378" s="1">
        <v>43678</v>
      </c>
      <c r="F378">
        <v>708364</v>
      </c>
      <c r="G378">
        <v>16281</v>
      </c>
      <c r="H378" t="str">
        <f t="shared" si="35"/>
        <v>Maine43678</v>
      </c>
      <c r="I378">
        <f t="shared" si="36"/>
        <v>8</v>
      </c>
      <c r="J378">
        <f t="shared" si="37"/>
        <v>2019</v>
      </c>
      <c r="K378">
        <f t="shared" si="38"/>
        <v>2.2983946106803845E-2</v>
      </c>
      <c r="L378">
        <f t="shared" si="39"/>
        <v>708364</v>
      </c>
      <c r="M378">
        <f t="shared" si="40"/>
        <v>16281</v>
      </c>
      <c r="N378">
        <f t="shared" si="41"/>
        <v>708364</v>
      </c>
    </row>
    <row r="379" spans="1:14" x14ac:dyDescent="0.25">
      <c r="A379" t="s">
        <v>24</v>
      </c>
      <c r="B379" s="1">
        <v>43678</v>
      </c>
      <c r="C379">
        <v>3280077</v>
      </c>
      <c r="D379">
        <v>122557</v>
      </c>
      <c r="E379" s="1">
        <v>43678</v>
      </c>
      <c r="F379">
        <v>3280077</v>
      </c>
      <c r="G379">
        <v>122557</v>
      </c>
      <c r="H379" t="str">
        <f t="shared" si="35"/>
        <v>Maryland43678</v>
      </c>
      <c r="I379">
        <f t="shared" si="36"/>
        <v>8</v>
      </c>
      <c r="J379">
        <f t="shared" si="37"/>
        <v>2019</v>
      </c>
      <c r="K379">
        <f t="shared" si="38"/>
        <v>3.7364061880254637E-2</v>
      </c>
      <c r="L379">
        <f t="shared" si="39"/>
        <v>3280077</v>
      </c>
      <c r="M379">
        <f t="shared" si="40"/>
        <v>122557</v>
      </c>
      <c r="N379">
        <f t="shared" si="41"/>
        <v>3280077</v>
      </c>
    </row>
    <row r="380" spans="1:14" x14ac:dyDescent="0.25">
      <c r="A380" t="s">
        <v>25</v>
      </c>
      <c r="B380" s="1">
        <v>43678</v>
      </c>
      <c r="C380">
        <v>3855804</v>
      </c>
      <c r="D380">
        <v>108391</v>
      </c>
      <c r="E380" s="1">
        <v>43678</v>
      </c>
      <c r="F380">
        <v>3855804</v>
      </c>
      <c r="G380">
        <v>108391</v>
      </c>
      <c r="H380" t="str">
        <f t="shared" si="35"/>
        <v>Massachusetts43678</v>
      </c>
      <c r="I380">
        <f t="shared" si="36"/>
        <v>8</v>
      </c>
      <c r="J380">
        <f t="shared" si="37"/>
        <v>2019</v>
      </c>
      <c r="K380">
        <f t="shared" si="38"/>
        <v>2.8111128055264219E-2</v>
      </c>
      <c r="L380">
        <f t="shared" si="39"/>
        <v>3855804</v>
      </c>
      <c r="M380">
        <f t="shared" si="40"/>
        <v>108391</v>
      </c>
      <c r="N380">
        <f t="shared" si="41"/>
        <v>3855804</v>
      </c>
    </row>
    <row r="381" spans="1:14" x14ac:dyDescent="0.25">
      <c r="A381" t="s">
        <v>26</v>
      </c>
      <c r="B381" s="1">
        <v>43678</v>
      </c>
      <c r="C381">
        <v>4965356</v>
      </c>
      <c r="D381">
        <v>209484</v>
      </c>
      <c r="E381" s="1">
        <v>43678</v>
      </c>
      <c r="F381">
        <v>4965356</v>
      </c>
      <c r="G381">
        <v>209484</v>
      </c>
      <c r="H381" t="str">
        <f t="shared" si="35"/>
        <v>Michigan43678</v>
      </c>
      <c r="I381">
        <f t="shared" si="36"/>
        <v>8</v>
      </c>
      <c r="J381">
        <f t="shared" si="37"/>
        <v>2019</v>
      </c>
      <c r="K381">
        <f t="shared" si="38"/>
        <v>4.2189119974479168E-2</v>
      </c>
      <c r="L381">
        <f t="shared" si="39"/>
        <v>4965356</v>
      </c>
      <c r="M381">
        <f t="shared" si="40"/>
        <v>209484</v>
      </c>
      <c r="N381">
        <f t="shared" si="41"/>
        <v>4965356</v>
      </c>
    </row>
    <row r="382" spans="1:14" x14ac:dyDescent="0.25">
      <c r="A382" t="s">
        <v>27</v>
      </c>
      <c r="B382" s="1">
        <v>43678</v>
      </c>
      <c r="C382">
        <v>3122724</v>
      </c>
      <c r="D382">
        <v>94260</v>
      </c>
      <c r="E382" s="1">
        <v>43678</v>
      </c>
      <c r="F382">
        <v>3122724</v>
      </c>
      <c r="G382">
        <v>94260</v>
      </c>
      <c r="H382" t="str">
        <f t="shared" si="35"/>
        <v>Minnesota43678</v>
      </c>
      <c r="I382">
        <f t="shared" si="36"/>
        <v>8</v>
      </c>
      <c r="J382">
        <f t="shared" si="37"/>
        <v>2019</v>
      </c>
      <c r="K382">
        <f t="shared" si="38"/>
        <v>3.0185184473555782E-2</v>
      </c>
      <c r="L382">
        <f t="shared" si="39"/>
        <v>3122724</v>
      </c>
      <c r="M382">
        <f t="shared" si="40"/>
        <v>94260</v>
      </c>
      <c r="N382">
        <f t="shared" si="41"/>
        <v>3122724</v>
      </c>
    </row>
    <row r="383" spans="1:14" x14ac:dyDescent="0.25">
      <c r="A383" t="s">
        <v>28</v>
      </c>
      <c r="B383" s="1">
        <v>43678</v>
      </c>
      <c r="C383">
        <v>1272644</v>
      </c>
      <c r="D383">
        <v>71648</v>
      </c>
      <c r="E383" s="1">
        <v>43678</v>
      </c>
      <c r="F383">
        <v>1272644</v>
      </c>
      <c r="G383">
        <v>71648</v>
      </c>
      <c r="H383" t="str">
        <f t="shared" si="35"/>
        <v>Mississippi43678</v>
      </c>
      <c r="I383">
        <f t="shared" si="36"/>
        <v>8</v>
      </c>
      <c r="J383">
        <f t="shared" si="37"/>
        <v>2019</v>
      </c>
      <c r="K383">
        <f t="shared" si="38"/>
        <v>5.6298540675947084E-2</v>
      </c>
      <c r="L383">
        <f t="shared" si="39"/>
        <v>1272644</v>
      </c>
      <c r="M383">
        <f t="shared" si="40"/>
        <v>71648</v>
      </c>
      <c r="N383">
        <f t="shared" si="41"/>
        <v>1272644</v>
      </c>
    </row>
    <row r="384" spans="1:14" x14ac:dyDescent="0.25">
      <c r="A384" t="s">
        <v>29</v>
      </c>
      <c r="B384" s="1">
        <v>43678</v>
      </c>
      <c r="C384">
        <v>3077694</v>
      </c>
      <c r="D384">
        <v>108761</v>
      </c>
      <c r="E384" s="1">
        <v>43678</v>
      </c>
      <c r="F384">
        <v>3077694</v>
      </c>
      <c r="G384">
        <v>108761</v>
      </c>
      <c r="H384" t="str">
        <f t="shared" si="35"/>
        <v>Missouri43678</v>
      </c>
      <c r="I384">
        <f t="shared" si="36"/>
        <v>8</v>
      </c>
      <c r="J384">
        <f t="shared" si="37"/>
        <v>2019</v>
      </c>
      <c r="K384">
        <f t="shared" si="38"/>
        <v>3.5338470946104455E-2</v>
      </c>
      <c r="L384">
        <f t="shared" si="39"/>
        <v>3077694</v>
      </c>
      <c r="M384">
        <f t="shared" si="40"/>
        <v>108761</v>
      </c>
      <c r="N384">
        <f t="shared" si="41"/>
        <v>3077694</v>
      </c>
    </row>
    <row r="385" spans="1:14" x14ac:dyDescent="0.25">
      <c r="A385" t="s">
        <v>30</v>
      </c>
      <c r="B385" s="1">
        <v>43678</v>
      </c>
      <c r="C385">
        <v>542082</v>
      </c>
      <c r="D385">
        <v>16824</v>
      </c>
      <c r="E385" s="1">
        <v>43678</v>
      </c>
      <c r="F385">
        <v>542082</v>
      </c>
      <c r="G385">
        <v>16824</v>
      </c>
      <c r="H385" t="str">
        <f t="shared" si="35"/>
        <v>Montana43678</v>
      </c>
      <c r="I385">
        <f t="shared" si="36"/>
        <v>8</v>
      </c>
      <c r="J385">
        <f t="shared" si="37"/>
        <v>2019</v>
      </c>
      <c r="K385">
        <f t="shared" si="38"/>
        <v>3.1035894938404154E-2</v>
      </c>
      <c r="L385">
        <f t="shared" si="39"/>
        <v>542082</v>
      </c>
      <c r="M385">
        <f t="shared" si="40"/>
        <v>16824</v>
      </c>
      <c r="N385">
        <f t="shared" si="41"/>
        <v>542082</v>
      </c>
    </row>
    <row r="386" spans="1:14" x14ac:dyDescent="0.25">
      <c r="A386" t="s">
        <v>31</v>
      </c>
      <c r="B386" s="1">
        <v>43678</v>
      </c>
      <c r="C386">
        <v>1039417</v>
      </c>
      <c r="D386">
        <v>31306</v>
      </c>
      <c r="E386" s="1">
        <v>43678</v>
      </c>
      <c r="F386">
        <v>1039417</v>
      </c>
      <c r="G386">
        <v>31306</v>
      </c>
      <c r="H386" t="str">
        <f t="shared" si="35"/>
        <v>Nebraska43678</v>
      </c>
      <c r="I386">
        <f t="shared" si="36"/>
        <v>8</v>
      </c>
      <c r="J386">
        <f t="shared" si="37"/>
        <v>2019</v>
      </c>
      <c r="K386">
        <f t="shared" si="38"/>
        <v>3.0118806985069514E-2</v>
      </c>
      <c r="L386">
        <f t="shared" si="39"/>
        <v>1039417</v>
      </c>
      <c r="M386">
        <f t="shared" si="40"/>
        <v>31306</v>
      </c>
      <c r="N386">
        <f t="shared" si="41"/>
        <v>1039417</v>
      </c>
    </row>
    <row r="387" spans="1:14" x14ac:dyDescent="0.25">
      <c r="A387" t="s">
        <v>32</v>
      </c>
      <c r="B387" s="1">
        <v>43678</v>
      </c>
      <c r="C387">
        <v>1548152</v>
      </c>
      <c r="D387">
        <v>59708</v>
      </c>
      <c r="E387" s="1">
        <v>43678</v>
      </c>
      <c r="F387">
        <v>1548152</v>
      </c>
      <c r="G387">
        <v>59708</v>
      </c>
      <c r="H387" t="str">
        <f t="shared" ref="H387:H450" si="42">CONCATENATE(A387, B387)</f>
        <v>Nevada43678</v>
      </c>
      <c r="I387">
        <f t="shared" ref="I387:I450" si="43">MONTH(E387)</f>
        <v>8</v>
      </c>
      <c r="J387">
        <f t="shared" ref="J387:J450" si="44">YEAR(E387)</f>
        <v>2019</v>
      </c>
      <c r="K387">
        <f t="shared" ref="K387:K450" si="45">G387/F387</f>
        <v>3.8567272464202482E-2</v>
      </c>
      <c r="L387">
        <f t="shared" ref="L387:L450" si="46">F387</f>
        <v>1548152</v>
      </c>
      <c r="M387">
        <f t="shared" ref="M387:M450" si="47">G387</f>
        <v>59708</v>
      </c>
      <c r="N387">
        <f t="shared" ref="N387:N450" si="48">F387</f>
        <v>1548152</v>
      </c>
    </row>
    <row r="388" spans="1:14" x14ac:dyDescent="0.25">
      <c r="A388" t="s">
        <v>33</v>
      </c>
      <c r="B388" s="1">
        <v>43678</v>
      </c>
      <c r="C388">
        <v>783726</v>
      </c>
      <c r="D388">
        <v>19639</v>
      </c>
      <c r="E388" s="1">
        <v>43678</v>
      </c>
      <c r="F388">
        <v>783726</v>
      </c>
      <c r="G388">
        <v>19639</v>
      </c>
      <c r="H388" t="str">
        <f t="shared" si="42"/>
        <v>New Hampshire43678</v>
      </c>
      <c r="I388">
        <f t="shared" si="43"/>
        <v>8</v>
      </c>
      <c r="J388">
        <f t="shared" si="44"/>
        <v>2019</v>
      </c>
      <c r="K388">
        <f t="shared" si="45"/>
        <v>2.5058502588915003E-2</v>
      </c>
      <c r="L388">
        <f t="shared" si="46"/>
        <v>783726</v>
      </c>
      <c r="M388">
        <f t="shared" si="47"/>
        <v>19639</v>
      </c>
      <c r="N388">
        <f t="shared" si="48"/>
        <v>783726</v>
      </c>
    </row>
    <row r="389" spans="1:14" x14ac:dyDescent="0.25">
      <c r="A389" t="s">
        <v>34</v>
      </c>
      <c r="B389" s="1">
        <v>43678</v>
      </c>
      <c r="C389">
        <v>4530548</v>
      </c>
      <c r="D389">
        <v>166692</v>
      </c>
      <c r="E389" s="1">
        <v>43678</v>
      </c>
      <c r="F389">
        <v>4530548</v>
      </c>
      <c r="G389">
        <v>166692</v>
      </c>
      <c r="H389" t="str">
        <f t="shared" si="42"/>
        <v>New Jersey43678</v>
      </c>
      <c r="I389">
        <f t="shared" si="43"/>
        <v>8</v>
      </c>
      <c r="J389">
        <f t="shared" si="44"/>
        <v>2019</v>
      </c>
      <c r="K389">
        <f t="shared" si="45"/>
        <v>3.6792900108331264E-2</v>
      </c>
      <c r="L389">
        <f t="shared" si="46"/>
        <v>4530548</v>
      </c>
      <c r="M389">
        <f t="shared" si="47"/>
        <v>166692</v>
      </c>
      <c r="N389">
        <f t="shared" si="48"/>
        <v>4530548</v>
      </c>
    </row>
    <row r="390" spans="1:14" x14ac:dyDescent="0.25">
      <c r="A390" t="s">
        <v>35</v>
      </c>
      <c r="B390" s="1">
        <v>43678</v>
      </c>
      <c r="C390">
        <v>955627</v>
      </c>
      <c r="D390">
        <v>47067</v>
      </c>
      <c r="E390" s="1">
        <v>43678</v>
      </c>
      <c r="F390">
        <v>955627</v>
      </c>
      <c r="G390">
        <v>47067</v>
      </c>
      <c r="H390" t="str">
        <f t="shared" si="42"/>
        <v>New Mexico43678</v>
      </c>
      <c r="I390">
        <f t="shared" si="43"/>
        <v>8</v>
      </c>
      <c r="J390">
        <f t="shared" si="44"/>
        <v>2019</v>
      </c>
      <c r="K390">
        <f t="shared" si="45"/>
        <v>4.9252480308739709E-2</v>
      </c>
      <c r="L390">
        <f t="shared" si="46"/>
        <v>955627</v>
      </c>
      <c r="M390">
        <f t="shared" si="47"/>
        <v>47067</v>
      </c>
      <c r="N390">
        <f t="shared" si="48"/>
        <v>955627</v>
      </c>
    </row>
    <row r="391" spans="1:14" x14ac:dyDescent="0.25">
      <c r="A391" t="s">
        <v>36</v>
      </c>
      <c r="B391" s="1">
        <v>43678</v>
      </c>
      <c r="C391">
        <v>9539835</v>
      </c>
      <c r="D391">
        <v>393551</v>
      </c>
      <c r="E391" s="1">
        <v>43678</v>
      </c>
      <c r="F391">
        <v>9539835</v>
      </c>
      <c r="G391">
        <v>393551</v>
      </c>
      <c r="H391" t="str">
        <f t="shared" si="42"/>
        <v>New York43678</v>
      </c>
      <c r="I391">
        <f t="shared" si="43"/>
        <v>8</v>
      </c>
      <c r="J391">
        <f t="shared" si="44"/>
        <v>2019</v>
      </c>
      <c r="K391">
        <f t="shared" si="45"/>
        <v>4.1253438869749845E-2</v>
      </c>
      <c r="L391">
        <f t="shared" si="46"/>
        <v>9539835</v>
      </c>
      <c r="M391">
        <f t="shared" si="47"/>
        <v>393551</v>
      </c>
      <c r="N391">
        <f t="shared" si="48"/>
        <v>9539835</v>
      </c>
    </row>
    <row r="392" spans="1:14" x14ac:dyDescent="0.25">
      <c r="A392" t="s">
        <v>37</v>
      </c>
      <c r="B392" s="1">
        <v>43678</v>
      </c>
      <c r="C392">
        <v>5074829</v>
      </c>
      <c r="D392">
        <v>210207</v>
      </c>
      <c r="E392" s="1">
        <v>43678</v>
      </c>
      <c r="F392">
        <v>5074829</v>
      </c>
      <c r="G392">
        <v>210207</v>
      </c>
      <c r="H392" t="str">
        <f t="shared" si="42"/>
        <v>North Carolina43678</v>
      </c>
      <c r="I392">
        <f t="shared" si="43"/>
        <v>8</v>
      </c>
      <c r="J392">
        <f t="shared" si="44"/>
        <v>2019</v>
      </c>
      <c r="K392">
        <f t="shared" si="45"/>
        <v>4.1421494202070648E-2</v>
      </c>
      <c r="L392">
        <f t="shared" si="46"/>
        <v>5074829</v>
      </c>
      <c r="M392">
        <f t="shared" si="47"/>
        <v>210207</v>
      </c>
      <c r="N392">
        <f t="shared" si="48"/>
        <v>5074829</v>
      </c>
    </row>
    <row r="393" spans="1:14" x14ac:dyDescent="0.25">
      <c r="A393" t="s">
        <v>38</v>
      </c>
      <c r="B393" s="1">
        <v>43678</v>
      </c>
      <c r="C393">
        <v>410255</v>
      </c>
      <c r="D393">
        <v>9123</v>
      </c>
      <c r="E393" s="1">
        <v>43678</v>
      </c>
      <c r="F393">
        <v>410255</v>
      </c>
      <c r="G393">
        <v>9123</v>
      </c>
      <c r="H393" t="str">
        <f t="shared" si="42"/>
        <v>North Dakota43678</v>
      </c>
      <c r="I393">
        <f t="shared" si="43"/>
        <v>8</v>
      </c>
      <c r="J393">
        <f t="shared" si="44"/>
        <v>2019</v>
      </c>
      <c r="K393">
        <f t="shared" si="45"/>
        <v>2.2237388941024484E-2</v>
      </c>
      <c r="L393">
        <f t="shared" si="46"/>
        <v>410255</v>
      </c>
      <c r="M393">
        <f t="shared" si="47"/>
        <v>9123</v>
      </c>
      <c r="N393">
        <f t="shared" si="48"/>
        <v>410255</v>
      </c>
    </row>
    <row r="394" spans="1:14" x14ac:dyDescent="0.25">
      <c r="A394" t="s">
        <v>39</v>
      </c>
      <c r="B394" s="1">
        <v>43678</v>
      </c>
      <c r="C394">
        <v>5848312</v>
      </c>
      <c r="D394">
        <v>246429</v>
      </c>
      <c r="E394" s="1">
        <v>43678</v>
      </c>
      <c r="F394">
        <v>5848312</v>
      </c>
      <c r="G394">
        <v>246429</v>
      </c>
      <c r="H394" t="str">
        <f t="shared" si="42"/>
        <v>Ohio43678</v>
      </c>
      <c r="I394">
        <f t="shared" si="43"/>
        <v>8</v>
      </c>
      <c r="J394">
        <f t="shared" si="44"/>
        <v>2019</v>
      </c>
      <c r="K394">
        <f t="shared" si="45"/>
        <v>4.2136773824652307E-2</v>
      </c>
      <c r="L394">
        <f t="shared" si="46"/>
        <v>5848312</v>
      </c>
      <c r="M394">
        <f t="shared" si="47"/>
        <v>246429</v>
      </c>
      <c r="N394">
        <f t="shared" si="48"/>
        <v>5848312</v>
      </c>
    </row>
    <row r="395" spans="1:14" x14ac:dyDescent="0.25">
      <c r="A395" t="s">
        <v>40</v>
      </c>
      <c r="B395" s="1">
        <v>43678</v>
      </c>
      <c r="C395">
        <v>1836797</v>
      </c>
      <c r="D395">
        <v>60607</v>
      </c>
      <c r="E395" s="1">
        <v>43678</v>
      </c>
      <c r="F395">
        <v>1836797</v>
      </c>
      <c r="G395">
        <v>60607</v>
      </c>
      <c r="H395" t="str">
        <f t="shared" si="42"/>
        <v>Oklahoma43678</v>
      </c>
      <c r="I395">
        <f t="shared" si="43"/>
        <v>8</v>
      </c>
      <c r="J395">
        <f t="shared" si="44"/>
        <v>2019</v>
      </c>
      <c r="K395">
        <f t="shared" si="45"/>
        <v>3.2996025145946996E-2</v>
      </c>
      <c r="L395">
        <f t="shared" si="46"/>
        <v>1836797</v>
      </c>
      <c r="M395">
        <f t="shared" si="47"/>
        <v>60607</v>
      </c>
      <c r="N395">
        <f t="shared" si="48"/>
        <v>1836797</v>
      </c>
    </row>
    <row r="396" spans="1:14" x14ac:dyDescent="0.25">
      <c r="A396" t="s">
        <v>41</v>
      </c>
      <c r="B396" s="1">
        <v>43678</v>
      </c>
      <c r="C396">
        <v>2123490</v>
      </c>
      <c r="D396">
        <v>82140</v>
      </c>
      <c r="E396" s="1">
        <v>43678</v>
      </c>
      <c r="F396">
        <v>2123490</v>
      </c>
      <c r="G396">
        <v>82140</v>
      </c>
      <c r="H396" t="str">
        <f t="shared" si="42"/>
        <v>Oregon43678</v>
      </c>
      <c r="I396">
        <f t="shared" si="43"/>
        <v>8</v>
      </c>
      <c r="J396">
        <f t="shared" si="44"/>
        <v>2019</v>
      </c>
      <c r="K396">
        <f t="shared" si="45"/>
        <v>3.8681604340025148E-2</v>
      </c>
      <c r="L396">
        <f t="shared" si="46"/>
        <v>2123490</v>
      </c>
      <c r="M396">
        <f t="shared" si="47"/>
        <v>82140</v>
      </c>
      <c r="N396">
        <f t="shared" si="48"/>
        <v>2123490</v>
      </c>
    </row>
    <row r="397" spans="1:14" x14ac:dyDescent="0.25">
      <c r="A397" t="s">
        <v>42</v>
      </c>
      <c r="B397" s="1">
        <v>43678</v>
      </c>
      <c r="C397">
        <v>6542283</v>
      </c>
      <c r="D397">
        <v>314579</v>
      </c>
      <c r="E397" s="1">
        <v>43678</v>
      </c>
      <c r="F397">
        <v>6542283</v>
      </c>
      <c r="G397">
        <v>314579</v>
      </c>
      <c r="H397" t="str">
        <f t="shared" si="42"/>
        <v>Pennsylvania43678</v>
      </c>
      <c r="I397">
        <f t="shared" si="43"/>
        <v>8</v>
      </c>
      <c r="J397">
        <f t="shared" si="44"/>
        <v>2019</v>
      </c>
      <c r="K397">
        <f t="shared" si="45"/>
        <v>4.8083979246999864E-2</v>
      </c>
      <c r="L397">
        <f t="shared" si="46"/>
        <v>6542283</v>
      </c>
      <c r="M397">
        <f t="shared" si="47"/>
        <v>314579</v>
      </c>
      <c r="N397">
        <f t="shared" si="48"/>
        <v>6542283</v>
      </c>
    </row>
    <row r="398" spans="1:14" x14ac:dyDescent="0.25">
      <c r="A398" t="s">
        <v>43</v>
      </c>
      <c r="B398" s="1">
        <v>43678</v>
      </c>
      <c r="C398">
        <v>560466</v>
      </c>
      <c r="D398">
        <v>20937</v>
      </c>
      <c r="E398" s="1">
        <v>43678</v>
      </c>
      <c r="F398">
        <v>560466</v>
      </c>
      <c r="G398">
        <v>20937</v>
      </c>
      <c r="H398" t="str">
        <f t="shared" si="42"/>
        <v>Rhode Island43678</v>
      </c>
      <c r="I398">
        <f t="shared" si="43"/>
        <v>8</v>
      </c>
      <c r="J398">
        <f t="shared" si="44"/>
        <v>2019</v>
      </c>
      <c r="K398">
        <f t="shared" si="45"/>
        <v>3.7356414126815903E-2</v>
      </c>
      <c r="L398">
        <f t="shared" si="46"/>
        <v>560466</v>
      </c>
      <c r="M398">
        <f t="shared" si="47"/>
        <v>20937</v>
      </c>
      <c r="N398">
        <f t="shared" si="48"/>
        <v>560466</v>
      </c>
    </row>
    <row r="399" spans="1:14" x14ac:dyDescent="0.25">
      <c r="A399" t="s">
        <v>44</v>
      </c>
      <c r="B399" s="1">
        <v>43678</v>
      </c>
      <c r="C399">
        <v>2385686</v>
      </c>
      <c r="D399">
        <v>67954</v>
      </c>
      <c r="E399" s="1">
        <v>43678</v>
      </c>
      <c r="F399">
        <v>2385686</v>
      </c>
      <c r="G399">
        <v>67954</v>
      </c>
      <c r="H399" t="str">
        <f t="shared" si="42"/>
        <v>South Carolina43678</v>
      </c>
      <c r="I399">
        <f t="shared" si="43"/>
        <v>8</v>
      </c>
      <c r="J399">
        <f t="shared" si="44"/>
        <v>2019</v>
      </c>
      <c r="K399">
        <f t="shared" si="45"/>
        <v>2.8484050289937571E-2</v>
      </c>
      <c r="L399">
        <f t="shared" si="46"/>
        <v>2385686</v>
      </c>
      <c r="M399">
        <f t="shared" si="47"/>
        <v>67954</v>
      </c>
      <c r="N399">
        <f t="shared" si="48"/>
        <v>2385686</v>
      </c>
    </row>
    <row r="400" spans="1:14" x14ac:dyDescent="0.25">
      <c r="A400" t="s">
        <v>45</v>
      </c>
      <c r="B400" s="1">
        <v>43678</v>
      </c>
      <c r="C400">
        <v>468482</v>
      </c>
      <c r="D400">
        <v>15340</v>
      </c>
      <c r="E400" s="1">
        <v>43678</v>
      </c>
      <c r="F400">
        <v>468482</v>
      </c>
      <c r="G400">
        <v>15340</v>
      </c>
      <c r="H400" t="str">
        <f t="shared" si="42"/>
        <v>South Dakota43678</v>
      </c>
      <c r="I400">
        <f t="shared" si="43"/>
        <v>8</v>
      </c>
      <c r="J400">
        <f t="shared" si="44"/>
        <v>2019</v>
      </c>
      <c r="K400">
        <f t="shared" si="45"/>
        <v>3.2744054200588284E-2</v>
      </c>
      <c r="L400">
        <f t="shared" si="46"/>
        <v>468482</v>
      </c>
      <c r="M400">
        <f t="shared" si="47"/>
        <v>15340</v>
      </c>
      <c r="N400">
        <f t="shared" si="48"/>
        <v>468482</v>
      </c>
    </row>
    <row r="401" spans="1:14" x14ac:dyDescent="0.25">
      <c r="A401" t="s">
        <v>46</v>
      </c>
      <c r="B401" s="1">
        <v>43678</v>
      </c>
      <c r="C401">
        <v>3339297</v>
      </c>
      <c r="D401">
        <v>113486</v>
      </c>
      <c r="E401" s="1">
        <v>43678</v>
      </c>
      <c r="F401">
        <v>3339297</v>
      </c>
      <c r="G401">
        <v>113486</v>
      </c>
      <c r="H401" t="str">
        <f t="shared" si="42"/>
        <v>Tennessee43678</v>
      </c>
      <c r="I401">
        <f t="shared" si="43"/>
        <v>8</v>
      </c>
      <c r="J401">
        <f t="shared" si="44"/>
        <v>2019</v>
      </c>
      <c r="K401">
        <f t="shared" si="45"/>
        <v>3.398499744107817E-2</v>
      </c>
      <c r="L401">
        <f t="shared" si="46"/>
        <v>3339297</v>
      </c>
      <c r="M401">
        <f t="shared" si="47"/>
        <v>113486</v>
      </c>
      <c r="N401">
        <f t="shared" si="48"/>
        <v>3339297</v>
      </c>
    </row>
    <row r="402" spans="1:14" x14ac:dyDescent="0.25">
      <c r="A402" t="s">
        <v>47</v>
      </c>
      <c r="B402" s="1">
        <v>43678</v>
      </c>
      <c r="C402">
        <v>14030092</v>
      </c>
      <c r="D402">
        <v>523448</v>
      </c>
      <c r="E402" s="1">
        <v>43678</v>
      </c>
      <c r="F402">
        <v>14030092</v>
      </c>
      <c r="G402">
        <v>523448</v>
      </c>
      <c r="H402" t="str">
        <f t="shared" si="42"/>
        <v>Texas43678</v>
      </c>
      <c r="I402">
        <f t="shared" si="43"/>
        <v>8</v>
      </c>
      <c r="J402">
        <f t="shared" si="44"/>
        <v>2019</v>
      </c>
      <c r="K402">
        <f t="shared" si="45"/>
        <v>3.7308949934184321E-2</v>
      </c>
      <c r="L402">
        <f t="shared" si="46"/>
        <v>14030092</v>
      </c>
      <c r="M402">
        <f t="shared" si="47"/>
        <v>523448</v>
      </c>
      <c r="N402">
        <f t="shared" si="48"/>
        <v>14030092</v>
      </c>
    </row>
    <row r="403" spans="1:14" x14ac:dyDescent="0.25">
      <c r="A403" t="s">
        <v>48</v>
      </c>
      <c r="B403" s="1">
        <v>43678</v>
      </c>
      <c r="C403">
        <v>1615398</v>
      </c>
      <c r="D403">
        <v>42719</v>
      </c>
      <c r="E403" s="1">
        <v>43678</v>
      </c>
      <c r="F403">
        <v>1615398</v>
      </c>
      <c r="G403">
        <v>42719</v>
      </c>
      <c r="H403" t="str">
        <f t="shared" si="42"/>
        <v>Utah43678</v>
      </c>
      <c r="I403">
        <f t="shared" si="43"/>
        <v>8</v>
      </c>
      <c r="J403">
        <f t="shared" si="44"/>
        <v>2019</v>
      </c>
      <c r="K403">
        <f t="shared" si="45"/>
        <v>2.644487612340736E-2</v>
      </c>
      <c r="L403">
        <f t="shared" si="46"/>
        <v>1615398</v>
      </c>
      <c r="M403">
        <f t="shared" si="47"/>
        <v>42719</v>
      </c>
      <c r="N403">
        <f t="shared" si="48"/>
        <v>1615398</v>
      </c>
    </row>
    <row r="404" spans="1:14" x14ac:dyDescent="0.25">
      <c r="A404" t="s">
        <v>49</v>
      </c>
      <c r="B404" s="1">
        <v>43678</v>
      </c>
      <c r="C404">
        <v>344368</v>
      </c>
      <c r="D404">
        <v>7910</v>
      </c>
      <c r="E404" s="1">
        <v>43678</v>
      </c>
      <c r="F404">
        <v>344368</v>
      </c>
      <c r="G404">
        <v>7910</v>
      </c>
      <c r="H404" t="str">
        <f t="shared" si="42"/>
        <v>Vermont43678</v>
      </c>
      <c r="I404">
        <f t="shared" si="43"/>
        <v>8</v>
      </c>
      <c r="J404">
        <f t="shared" si="44"/>
        <v>2019</v>
      </c>
      <c r="K404">
        <f t="shared" si="45"/>
        <v>2.2969613901407795E-2</v>
      </c>
      <c r="L404">
        <f t="shared" si="46"/>
        <v>344368</v>
      </c>
      <c r="M404">
        <f t="shared" si="47"/>
        <v>7910</v>
      </c>
      <c r="N404">
        <f t="shared" si="48"/>
        <v>344368</v>
      </c>
    </row>
    <row r="405" spans="1:14" x14ac:dyDescent="0.25">
      <c r="A405" t="s">
        <v>50</v>
      </c>
      <c r="B405" s="1">
        <v>43678</v>
      </c>
      <c r="C405">
        <v>4422123</v>
      </c>
      <c r="D405">
        <v>130261</v>
      </c>
      <c r="E405" s="1">
        <v>43678</v>
      </c>
      <c r="F405">
        <v>4422123</v>
      </c>
      <c r="G405">
        <v>130261</v>
      </c>
      <c r="H405" t="str">
        <f t="shared" si="42"/>
        <v>Virginia43678</v>
      </c>
      <c r="I405">
        <f t="shared" si="43"/>
        <v>8</v>
      </c>
      <c r="J405">
        <f t="shared" si="44"/>
        <v>2019</v>
      </c>
      <c r="K405">
        <f t="shared" si="45"/>
        <v>2.9456665949816413E-2</v>
      </c>
      <c r="L405">
        <f t="shared" si="46"/>
        <v>4422123</v>
      </c>
      <c r="M405">
        <f t="shared" si="47"/>
        <v>130261</v>
      </c>
      <c r="N405">
        <f t="shared" si="48"/>
        <v>4422123</v>
      </c>
    </row>
    <row r="406" spans="1:14" x14ac:dyDescent="0.25">
      <c r="A406" t="s">
        <v>51</v>
      </c>
      <c r="B406" s="1">
        <v>43678</v>
      </c>
      <c r="C406">
        <v>3930563</v>
      </c>
      <c r="D406">
        <v>160846</v>
      </c>
      <c r="E406" s="1">
        <v>43678</v>
      </c>
      <c r="F406">
        <v>3930563</v>
      </c>
      <c r="G406">
        <v>160846</v>
      </c>
      <c r="H406" t="str">
        <f t="shared" si="42"/>
        <v>Washington43678</v>
      </c>
      <c r="I406">
        <f t="shared" si="43"/>
        <v>8</v>
      </c>
      <c r="J406">
        <f t="shared" si="44"/>
        <v>2019</v>
      </c>
      <c r="K406">
        <f t="shared" si="45"/>
        <v>4.0921873024297027E-2</v>
      </c>
      <c r="L406">
        <f t="shared" si="46"/>
        <v>3930563</v>
      </c>
      <c r="M406">
        <f t="shared" si="47"/>
        <v>160846</v>
      </c>
      <c r="N406">
        <f t="shared" si="48"/>
        <v>3930563</v>
      </c>
    </row>
    <row r="407" spans="1:14" x14ac:dyDescent="0.25">
      <c r="A407" t="s">
        <v>52</v>
      </c>
      <c r="B407" s="1">
        <v>43678</v>
      </c>
      <c r="C407">
        <v>801184</v>
      </c>
      <c r="D407">
        <v>38253</v>
      </c>
      <c r="E407" s="1">
        <v>43678</v>
      </c>
      <c r="F407">
        <v>801184</v>
      </c>
      <c r="G407">
        <v>38253</v>
      </c>
      <c r="H407" t="str">
        <f t="shared" si="42"/>
        <v>West Virginia43678</v>
      </c>
      <c r="I407">
        <f t="shared" si="43"/>
        <v>8</v>
      </c>
      <c r="J407">
        <f t="shared" si="44"/>
        <v>2019</v>
      </c>
      <c r="K407">
        <f t="shared" si="45"/>
        <v>4.774558653193274E-2</v>
      </c>
      <c r="L407">
        <f t="shared" si="46"/>
        <v>801184</v>
      </c>
      <c r="M407">
        <f t="shared" si="47"/>
        <v>38253</v>
      </c>
      <c r="N407">
        <f t="shared" si="48"/>
        <v>801184</v>
      </c>
    </row>
    <row r="408" spans="1:14" x14ac:dyDescent="0.25">
      <c r="A408" t="s">
        <v>53</v>
      </c>
      <c r="B408" s="1">
        <v>43678</v>
      </c>
      <c r="C408">
        <v>3120077</v>
      </c>
      <c r="D408">
        <v>106141</v>
      </c>
      <c r="E408" s="1">
        <v>43678</v>
      </c>
      <c r="F408">
        <v>3120077</v>
      </c>
      <c r="G408">
        <v>106141</v>
      </c>
      <c r="H408" t="str">
        <f t="shared" si="42"/>
        <v>Wisconsin43678</v>
      </c>
      <c r="I408">
        <f t="shared" si="43"/>
        <v>8</v>
      </c>
      <c r="J408">
        <f t="shared" si="44"/>
        <v>2019</v>
      </c>
      <c r="K408">
        <f t="shared" si="45"/>
        <v>3.401871171769158E-2</v>
      </c>
      <c r="L408">
        <f t="shared" si="46"/>
        <v>3120077</v>
      </c>
      <c r="M408">
        <f t="shared" si="47"/>
        <v>106141</v>
      </c>
      <c r="N408">
        <f t="shared" si="48"/>
        <v>3120077</v>
      </c>
    </row>
    <row r="409" spans="1:14" x14ac:dyDescent="0.25">
      <c r="A409" t="s">
        <v>54</v>
      </c>
      <c r="B409" s="1">
        <v>43678</v>
      </c>
      <c r="C409">
        <v>296141</v>
      </c>
      <c r="D409">
        <v>9825</v>
      </c>
      <c r="E409" s="1">
        <v>43678</v>
      </c>
      <c r="F409">
        <v>296141</v>
      </c>
      <c r="G409">
        <v>9825</v>
      </c>
      <c r="H409" t="str">
        <f t="shared" si="42"/>
        <v>Wyoming43678</v>
      </c>
      <c r="I409">
        <f t="shared" si="43"/>
        <v>8</v>
      </c>
      <c r="J409">
        <f t="shared" si="44"/>
        <v>2019</v>
      </c>
      <c r="K409">
        <f t="shared" si="45"/>
        <v>3.3176763771311638E-2</v>
      </c>
      <c r="L409">
        <f t="shared" si="46"/>
        <v>296141</v>
      </c>
      <c r="M409">
        <f t="shared" si="47"/>
        <v>9825</v>
      </c>
      <c r="N409">
        <f t="shared" si="48"/>
        <v>296141</v>
      </c>
    </row>
    <row r="410" spans="1:14" x14ac:dyDescent="0.25">
      <c r="A410" t="s">
        <v>4</v>
      </c>
      <c r="B410" s="1">
        <v>43709</v>
      </c>
      <c r="C410">
        <v>2237761</v>
      </c>
      <c r="D410">
        <v>57536</v>
      </c>
      <c r="E410" s="1">
        <v>43709</v>
      </c>
      <c r="F410">
        <v>2237761</v>
      </c>
      <c r="G410">
        <v>57536</v>
      </c>
      <c r="H410" t="str">
        <f t="shared" si="42"/>
        <v>Alabama43709</v>
      </c>
      <c r="I410">
        <f t="shared" si="43"/>
        <v>9</v>
      </c>
      <c r="J410">
        <f t="shared" si="44"/>
        <v>2019</v>
      </c>
      <c r="K410">
        <f t="shared" si="45"/>
        <v>2.571141422162599E-2</v>
      </c>
      <c r="L410">
        <f t="shared" si="46"/>
        <v>2237761</v>
      </c>
      <c r="M410">
        <f t="shared" si="47"/>
        <v>57536</v>
      </c>
      <c r="N410">
        <f t="shared" si="48"/>
        <v>2237761</v>
      </c>
    </row>
    <row r="411" spans="1:14" x14ac:dyDescent="0.25">
      <c r="A411" t="s">
        <v>5</v>
      </c>
      <c r="B411" s="1">
        <v>43709</v>
      </c>
      <c r="C411">
        <v>348825</v>
      </c>
      <c r="D411">
        <v>19306</v>
      </c>
      <c r="E411" s="1">
        <v>43709</v>
      </c>
      <c r="F411">
        <v>348825</v>
      </c>
      <c r="G411">
        <v>19306</v>
      </c>
      <c r="H411" t="str">
        <f t="shared" si="42"/>
        <v>Alaska43709</v>
      </c>
      <c r="I411">
        <f t="shared" si="43"/>
        <v>9</v>
      </c>
      <c r="J411">
        <f t="shared" si="44"/>
        <v>2019</v>
      </c>
      <c r="K411">
        <f t="shared" si="45"/>
        <v>5.5345803769798613E-2</v>
      </c>
      <c r="L411">
        <f t="shared" si="46"/>
        <v>348825</v>
      </c>
      <c r="M411">
        <f t="shared" si="47"/>
        <v>19306</v>
      </c>
      <c r="N411">
        <f t="shared" si="48"/>
        <v>348825</v>
      </c>
    </row>
    <row r="412" spans="1:14" x14ac:dyDescent="0.25">
      <c r="A412" t="s">
        <v>6</v>
      </c>
      <c r="B412" s="1">
        <v>43709</v>
      </c>
      <c r="C412">
        <v>3591467</v>
      </c>
      <c r="D412">
        <v>165431</v>
      </c>
      <c r="E412" s="1">
        <v>43709</v>
      </c>
      <c r="F412">
        <v>3591467</v>
      </c>
      <c r="G412">
        <v>165431</v>
      </c>
      <c r="H412" t="str">
        <f t="shared" si="42"/>
        <v>Arizona43709</v>
      </c>
      <c r="I412">
        <f t="shared" si="43"/>
        <v>9</v>
      </c>
      <c r="J412">
        <f t="shared" si="44"/>
        <v>2019</v>
      </c>
      <c r="K412">
        <f t="shared" si="45"/>
        <v>4.6062235849584583E-2</v>
      </c>
      <c r="L412">
        <f t="shared" si="46"/>
        <v>3591467</v>
      </c>
      <c r="M412">
        <f t="shared" si="47"/>
        <v>165431</v>
      </c>
      <c r="N412">
        <f t="shared" si="48"/>
        <v>3591467</v>
      </c>
    </row>
    <row r="413" spans="1:14" x14ac:dyDescent="0.25">
      <c r="A413" t="s">
        <v>7</v>
      </c>
      <c r="B413" s="1">
        <v>43709</v>
      </c>
      <c r="C413">
        <v>1364706</v>
      </c>
      <c r="D413">
        <v>45467</v>
      </c>
      <c r="E413" s="1">
        <v>43709</v>
      </c>
      <c r="F413">
        <v>1364706</v>
      </c>
      <c r="G413">
        <v>45467</v>
      </c>
      <c r="H413" t="str">
        <f t="shared" si="42"/>
        <v>Arkansas43709</v>
      </c>
      <c r="I413">
        <f t="shared" si="43"/>
        <v>9</v>
      </c>
      <c r="J413">
        <f t="shared" si="44"/>
        <v>2019</v>
      </c>
      <c r="K413">
        <f t="shared" si="45"/>
        <v>3.3316333334798852E-2</v>
      </c>
      <c r="L413">
        <f t="shared" si="46"/>
        <v>1364706</v>
      </c>
      <c r="M413">
        <f t="shared" si="47"/>
        <v>45467</v>
      </c>
      <c r="N413">
        <f t="shared" si="48"/>
        <v>1364706</v>
      </c>
    </row>
    <row r="414" spans="1:14" x14ac:dyDescent="0.25">
      <c r="A414" t="s">
        <v>8</v>
      </c>
      <c r="B414" s="1">
        <v>43709</v>
      </c>
      <c r="C414">
        <v>19505846</v>
      </c>
      <c r="D414">
        <v>704291</v>
      </c>
      <c r="E414" s="1">
        <v>43709</v>
      </c>
      <c r="F414">
        <v>19505846</v>
      </c>
      <c r="G414">
        <v>704291</v>
      </c>
      <c r="H414" t="str">
        <f t="shared" si="42"/>
        <v>California43709</v>
      </c>
      <c r="I414">
        <f t="shared" si="43"/>
        <v>9</v>
      </c>
      <c r="J414">
        <f t="shared" si="44"/>
        <v>2019</v>
      </c>
      <c r="K414">
        <f t="shared" si="45"/>
        <v>3.6106662587205907E-2</v>
      </c>
      <c r="L414">
        <f t="shared" si="46"/>
        <v>19505846</v>
      </c>
      <c r="M414">
        <f t="shared" si="47"/>
        <v>704291</v>
      </c>
      <c r="N414">
        <f t="shared" si="48"/>
        <v>19505846</v>
      </c>
    </row>
    <row r="415" spans="1:14" x14ac:dyDescent="0.25">
      <c r="A415" t="s">
        <v>9</v>
      </c>
      <c r="B415" s="1">
        <v>43709</v>
      </c>
      <c r="C415">
        <v>3178923</v>
      </c>
      <c r="D415">
        <v>75467</v>
      </c>
      <c r="E415" s="1">
        <v>43709</v>
      </c>
      <c r="F415">
        <v>3178923</v>
      </c>
      <c r="G415">
        <v>75467</v>
      </c>
      <c r="H415" t="str">
        <f t="shared" si="42"/>
        <v>Colorado43709</v>
      </c>
      <c r="I415">
        <f t="shared" si="43"/>
        <v>9</v>
      </c>
      <c r="J415">
        <f t="shared" si="44"/>
        <v>2019</v>
      </c>
      <c r="K415">
        <f t="shared" si="45"/>
        <v>2.3739801184237554E-2</v>
      </c>
      <c r="L415">
        <f t="shared" si="46"/>
        <v>3178923</v>
      </c>
      <c r="M415">
        <f t="shared" si="47"/>
        <v>75467</v>
      </c>
      <c r="N415">
        <f t="shared" si="48"/>
        <v>3178923</v>
      </c>
    </row>
    <row r="416" spans="1:14" x14ac:dyDescent="0.25">
      <c r="A416" t="s">
        <v>10</v>
      </c>
      <c r="B416" s="1">
        <v>43709</v>
      </c>
      <c r="C416">
        <v>1913111</v>
      </c>
      <c r="D416">
        <v>66569</v>
      </c>
      <c r="E416" s="1">
        <v>43709</v>
      </c>
      <c r="F416">
        <v>1913111</v>
      </c>
      <c r="G416">
        <v>66569</v>
      </c>
      <c r="H416" t="str">
        <f t="shared" si="42"/>
        <v>Connecticut43709</v>
      </c>
      <c r="I416">
        <f t="shared" si="43"/>
        <v>9</v>
      </c>
      <c r="J416">
        <f t="shared" si="44"/>
        <v>2019</v>
      </c>
      <c r="K416">
        <f t="shared" si="45"/>
        <v>3.4796203670356816E-2</v>
      </c>
      <c r="L416">
        <f t="shared" si="46"/>
        <v>1913111</v>
      </c>
      <c r="M416">
        <f t="shared" si="47"/>
        <v>66569</v>
      </c>
      <c r="N416">
        <f t="shared" si="48"/>
        <v>1913111</v>
      </c>
    </row>
    <row r="417" spans="1:14" x14ac:dyDescent="0.25">
      <c r="A417" t="s">
        <v>11</v>
      </c>
      <c r="B417" s="1">
        <v>43709</v>
      </c>
      <c r="C417">
        <v>484356</v>
      </c>
      <c r="D417">
        <v>18909</v>
      </c>
      <c r="E417" s="1">
        <v>43709</v>
      </c>
      <c r="F417">
        <v>484356</v>
      </c>
      <c r="G417">
        <v>18909</v>
      </c>
      <c r="H417" t="str">
        <f t="shared" si="42"/>
        <v>Delaware43709</v>
      </c>
      <c r="I417">
        <f t="shared" si="43"/>
        <v>9</v>
      </c>
      <c r="J417">
        <f t="shared" si="44"/>
        <v>2019</v>
      </c>
      <c r="K417">
        <f t="shared" si="45"/>
        <v>3.9039466838441145E-2</v>
      </c>
      <c r="L417">
        <f t="shared" si="46"/>
        <v>484356</v>
      </c>
      <c r="M417">
        <f t="shared" si="47"/>
        <v>18909</v>
      </c>
      <c r="N417">
        <f t="shared" si="48"/>
        <v>484356</v>
      </c>
    </row>
    <row r="418" spans="1:14" x14ac:dyDescent="0.25">
      <c r="A418" t="s">
        <v>12</v>
      </c>
      <c r="B418" s="1">
        <v>43709</v>
      </c>
      <c r="C418">
        <v>407988</v>
      </c>
      <c r="D418">
        <v>21886</v>
      </c>
      <c r="E418" s="1">
        <v>43709</v>
      </c>
      <c r="F418">
        <v>407988</v>
      </c>
      <c r="G418">
        <v>21886</v>
      </c>
      <c r="H418" t="str">
        <f t="shared" si="42"/>
        <v>D.C.43709</v>
      </c>
      <c r="I418">
        <f t="shared" si="43"/>
        <v>9</v>
      </c>
      <c r="J418">
        <f t="shared" si="44"/>
        <v>2019</v>
      </c>
      <c r="K418">
        <f t="shared" si="45"/>
        <v>5.3643734619645674E-2</v>
      </c>
      <c r="L418">
        <f t="shared" si="46"/>
        <v>407988</v>
      </c>
      <c r="M418">
        <f t="shared" si="47"/>
        <v>21886</v>
      </c>
      <c r="N418">
        <f t="shared" si="48"/>
        <v>407988</v>
      </c>
    </row>
    <row r="419" spans="1:14" x14ac:dyDescent="0.25">
      <c r="A419" t="s">
        <v>13</v>
      </c>
      <c r="B419" s="1">
        <v>43709</v>
      </c>
      <c r="C419">
        <v>10438897</v>
      </c>
      <c r="D419">
        <v>304238</v>
      </c>
      <c r="E419" s="1">
        <v>43709</v>
      </c>
      <c r="F419">
        <v>10438897</v>
      </c>
      <c r="G419">
        <v>304238</v>
      </c>
      <c r="H419" t="str">
        <f t="shared" si="42"/>
        <v>Florida43709</v>
      </c>
      <c r="I419">
        <f t="shared" si="43"/>
        <v>9</v>
      </c>
      <c r="J419">
        <f t="shared" si="44"/>
        <v>2019</v>
      </c>
      <c r="K419">
        <f t="shared" si="45"/>
        <v>2.9144650052586974E-2</v>
      </c>
      <c r="L419">
        <f t="shared" si="46"/>
        <v>10438897</v>
      </c>
      <c r="M419">
        <f t="shared" si="47"/>
        <v>304238</v>
      </c>
      <c r="N419">
        <f t="shared" si="48"/>
        <v>10438897</v>
      </c>
    </row>
    <row r="420" spans="1:14" x14ac:dyDescent="0.25">
      <c r="A420" t="s">
        <v>14</v>
      </c>
      <c r="B420" s="1">
        <v>43709</v>
      </c>
      <c r="C420">
        <v>5119873</v>
      </c>
      <c r="D420">
        <v>156100</v>
      </c>
      <c r="E420" s="1">
        <v>43709</v>
      </c>
      <c r="F420">
        <v>5119873</v>
      </c>
      <c r="G420">
        <v>156100</v>
      </c>
      <c r="H420" t="str">
        <f t="shared" si="42"/>
        <v>Georgia43709</v>
      </c>
      <c r="I420">
        <f t="shared" si="43"/>
        <v>9</v>
      </c>
      <c r="J420">
        <f t="shared" si="44"/>
        <v>2019</v>
      </c>
      <c r="K420">
        <f t="shared" si="45"/>
        <v>3.0489037521047885E-2</v>
      </c>
      <c r="L420">
        <f t="shared" si="46"/>
        <v>5119873</v>
      </c>
      <c r="M420">
        <f t="shared" si="47"/>
        <v>156100</v>
      </c>
      <c r="N420">
        <f t="shared" si="48"/>
        <v>5119873</v>
      </c>
    </row>
    <row r="421" spans="1:14" x14ac:dyDescent="0.25">
      <c r="A421" t="s">
        <v>15</v>
      </c>
      <c r="B421" s="1">
        <v>43709</v>
      </c>
      <c r="C421">
        <v>662543</v>
      </c>
      <c r="D421">
        <v>18842</v>
      </c>
      <c r="E421" s="1">
        <v>43709</v>
      </c>
      <c r="F421">
        <v>662543</v>
      </c>
      <c r="G421">
        <v>18842</v>
      </c>
      <c r="H421" t="str">
        <f t="shared" si="42"/>
        <v>Hawaii43709</v>
      </c>
      <c r="I421">
        <f t="shared" si="43"/>
        <v>9</v>
      </c>
      <c r="J421">
        <f t="shared" si="44"/>
        <v>2019</v>
      </c>
      <c r="K421">
        <f t="shared" si="45"/>
        <v>2.843890887082046E-2</v>
      </c>
      <c r="L421">
        <f t="shared" si="46"/>
        <v>662543</v>
      </c>
      <c r="M421">
        <f t="shared" si="47"/>
        <v>18842</v>
      </c>
      <c r="N421">
        <f t="shared" si="48"/>
        <v>662543</v>
      </c>
    </row>
    <row r="422" spans="1:14" x14ac:dyDescent="0.25">
      <c r="A422" t="s">
        <v>16</v>
      </c>
      <c r="B422" s="1">
        <v>43709</v>
      </c>
      <c r="C422">
        <v>886206</v>
      </c>
      <c r="D422">
        <v>20685</v>
      </c>
      <c r="E422" s="1">
        <v>43709</v>
      </c>
      <c r="F422">
        <v>886206</v>
      </c>
      <c r="G422">
        <v>20685</v>
      </c>
      <c r="H422" t="str">
        <f t="shared" si="42"/>
        <v>Idaho43709</v>
      </c>
      <c r="I422">
        <f t="shared" si="43"/>
        <v>9</v>
      </c>
      <c r="J422">
        <f t="shared" si="44"/>
        <v>2019</v>
      </c>
      <c r="K422">
        <f t="shared" si="45"/>
        <v>2.3341074197195687E-2</v>
      </c>
      <c r="L422">
        <f t="shared" si="46"/>
        <v>886206</v>
      </c>
      <c r="M422">
        <f t="shared" si="47"/>
        <v>20685</v>
      </c>
      <c r="N422">
        <f t="shared" si="48"/>
        <v>886206</v>
      </c>
    </row>
    <row r="423" spans="1:14" x14ac:dyDescent="0.25">
      <c r="A423" t="s">
        <v>17</v>
      </c>
      <c r="B423" s="1">
        <v>43709</v>
      </c>
      <c r="C423">
        <v>6426636</v>
      </c>
      <c r="D423">
        <v>222928</v>
      </c>
      <c r="E423" s="1">
        <v>43709</v>
      </c>
      <c r="F423">
        <v>6426636</v>
      </c>
      <c r="G423">
        <v>222928</v>
      </c>
      <c r="H423" t="str">
        <f t="shared" si="42"/>
        <v>Illinois43709</v>
      </c>
      <c r="I423">
        <f t="shared" si="43"/>
        <v>9</v>
      </c>
      <c r="J423">
        <f t="shared" si="44"/>
        <v>2019</v>
      </c>
      <c r="K423">
        <f t="shared" si="45"/>
        <v>3.4688132329262149E-2</v>
      </c>
      <c r="L423">
        <f t="shared" si="46"/>
        <v>6426636</v>
      </c>
      <c r="M423">
        <f t="shared" si="47"/>
        <v>222928</v>
      </c>
      <c r="N423">
        <f t="shared" si="48"/>
        <v>6426636</v>
      </c>
    </row>
    <row r="424" spans="1:14" x14ac:dyDescent="0.25">
      <c r="A424" t="s">
        <v>18</v>
      </c>
      <c r="B424" s="1">
        <v>43709</v>
      </c>
      <c r="C424">
        <v>3374034</v>
      </c>
      <c r="D424">
        <v>95125</v>
      </c>
      <c r="E424" s="1">
        <v>43709</v>
      </c>
      <c r="F424">
        <v>3374034</v>
      </c>
      <c r="G424">
        <v>95125</v>
      </c>
      <c r="H424" t="str">
        <f t="shared" si="42"/>
        <v>Indiana43709</v>
      </c>
      <c r="I424">
        <f t="shared" si="43"/>
        <v>9</v>
      </c>
      <c r="J424">
        <f t="shared" si="44"/>
        <v>2019</v>
      </c>
      <c r="K424">
        <f t="shared" si="45"/>
        <v>2.8193254721203164E-2</v>
      </c>
      <c r="L424">
        <f t="shared" si="46"/>
        <v>3374034</v>
      </c>
      <c r="M424">
        <f t="shared" si="47"/>
        <v>95125</v>
      </c>
      <c r="N424">
        <f t="shared" si="48"/>
        <v>3374034</v>
      </c>
    </row>
    <row r="425" spans="1:14" x14ac:dyDescent="0.25">
      <c r="A425" t="s">
        <v>19</v>
      </c>
      <c r="B425" s="1">
        <v>43709</v>
      </c>
      <c r="C425">
        <v>1748279</v>
      </c>
      <c r="D425">
        <v>41466</v>
      </c>
      <c r="E425" s="1">
        <v>43709</v>
      </c>
      <c r="F425">
        <v>1748279</v>
      </c>
      <c r="G425">
        <v>41466</v>
      </c>
      <c r="H425" t="str">
        <f t="shared" si="42"/>
        <v>Iowa43709</v>
      </c>
      <c r="I425">
        <f t="shared" si="43"/>
        <v>9</v>
      </c>
      <c r="J425">
        <f t="shared" si="44"/>
        <v>2019</v>
      </c>
      <c r="K425">
        <f t="shared" si="45"/>
        <v>2.3718182280974606E-2</v>
      </c>
      <c r="L425">
        <f t="shared" si="46"/>
        <v>1748279</v>
      </c>
      <c r="M425">
        <f t="shared" si="47"/>
        <v>41466</v>
      </c>
      <c r="N425">
        <f t="shared" si="48"/>
        <v>1748279</v>
      </c>
    </row>
    <row r="426" spans="1:14" x14ac:dyDescent="0.25">
      <c r="A426" t="s">
        <v>20</v>
      </c>
      <c r="B426" s="1">
        <v>43709</v>
      </c>
      <c r="C426">
        <v>1484776</v>
      </c>
      <c r="D426">
        <v>40121</v>
      </c>
      <c r="E426" s="1">
        <v>43709</v>
      </c>
      <c r="F426">
        <v>1484776</v>
      </c>
      <c r="G426">
        <v>40121</v>
      </c>
      <c r="H426" t="str">
        <f t="shared" si="42"/>
        <v>Kansas43709</v>
      </c>
      <c r="I426">
        <f t="shared" si="43"/>
        <v>9</v>
      </c>
      <c r="J426">
        <f t="shared" si="44"/>
        <v>2019</v>
      </c>
      <c r="K426">
        <f t="shared" si="45"/>
        <v>2.7021584400609925E-2</v>
      </c>
      <c r="L426">
        <f t="shared" si="46"/>
        <v>1484776</v>
      </c>
      <c r="M426">
        <f t="shared" si="47"/>
        <v>40121</v>
      </c>
      <c r="N426">
        <f t="shared" si="48"/>
        <v>1484776</v>
      </c>
    </row>
    <row r="427" spans="1:14" x14ac:dyDescent="0.25">
      <c r="A427" t="s">
        <v>21</v>
      </c>
      <c r="B427" s="1">
        <v>43709</v>
      </c>
      <c r="C427">
        <v>2073191</v>
      </c>
      <c r="D427">
        <v>79648</v>
      </c>
      <c r="E427" s="1">
        <v>43709</v>
      </c>
      <c r="F427">
        <v>2073191</v>
      </c>
      <c r="G427">
        <v>79648</v>
      </c>
      <c r="H427" t="str">
        <f t="shared" si="42"/>
        <v>Kentucky43709</v>
      </c>
      <c r="I427">
        <f t="shared" si="43"/>
        <v>9</v>
      </c>
      <c r="J427">
        <f t="shared" si="44"/>
        <v>2019</v>
      </c>
      <c r="K427">
        <f t="shared" si="45"/>
        <v>3.8418071465677786E-2</v>
      </c>
      <c r="L427">
        <f t="shared" si="46"/>
        <v>2073191</v>
      </c>
      <c r="M427">
        <f t="shared" si="47"/>
        <v>79648</v>
      </c>
      <c r="N427">
        <f t="shared" si="48"/>
        <v>2073191</v>
      </c>
    </row>
    <row r="428" spans="1:14" x14ac:dyDescent="0.25">
      <c r="A428" t="s">
        <v>22</v>
      </c>
      <c r="B428" s="1">
        <v>43709</v>
      </c>
      <c r="C428">
        <v>2096725</v>
      </c>
      <c r="D428">
        <v>104342</v>
      </c>
      <c r="E428" s="1">
        <v>43709</v>
      </c>
      <c r="F428">
        <v>2096725</v>
      </c>
      <c r="G428">
        <v>104342</v>
      </c>
      <c r="H428" t="str">
        <f t="shared" si="42"/>
        <v>Louisiana43709</v>
      </c>
      <c r="I428">
        <f t="shared" si="43"/>
        <v>9</v>
      </c>
      <c r="J428">
        <f t="shared" si="44"/>
        <v>2019</v>
      </c>
      <c r="K428">
        <f t="shared" si="45"/>
        <v>4.976427523876522E-2</v>
      </c>
      <c r="L428">
        <f t="shared" si="46"/>
        <v>2096725</v>
      </c>
      <c r="M428">
        <f t="shared" si="47"/>
        <v>104342</v>
      </c>
      <c r="N428">
        <f t="shared" si="48"/>
        <v>2096725</v>
      </c>
    </row>
    <row r="429" spans="1:14" x14ac:dyDescent="0.25">
      <c r="A429" t="s">
        <v>23</v>
      </c>
      <c r="B429" s="1">
        <v>43709</v>
      </c>
      <c r="C429">
        <v>692599</v>
      </c>
      <c r="D429">
        <v>16025</v>
      </c>
      <c r="E429" s="1">
        <v>43709</v>
      </c>
      <c r="F429">
        <v>692599</v>
      </c>
      <c r="G429">
        <v>16025</v>
      </c>
      <c r="H429" t="str">
        <f t="shared" si="42"/>
        <v>Maine43709</v>
      </c>
      <c r="I429">
        <f t="shared" si="43"/>
        <v>9</v>
      </c>
      <c r="J429">
        <f t="shared" si="44"/>
        <v>2019</v>
      </c>
      <c r="K429">
        <f t="shared" si="45"/>
        <v>2.3137486482076929E-2</v>
      </c>
      <c r="L429">
        <f t="shared" si="46"/>
        <v>692599</v>
      </c>
      <c r="M429">
        <f t="shared" si="47"/>
        <v>16025</v>
      </c>
      <c r="N429">
        <f t="shared" si="48"/>
        <v>692599</v>
      </c>
    </row>
    <row r="430" spans="1:14" x14ac:dyDescent="0.25">
      <c r="A430" t="s">
        <v>24</v>
      </c>
      <c r="B430" s="1">
        <v>43709</v>
      </c>
      <c r="C430">
        <v>3264649</v>
      </c>
      <c r="D430">
        <v>106899</v>
      </c>
      <c r="E430" s="1">
        <v>43709</v>
      </c>
      <c r="F430">
        <v>3264649</v>
      </c>
      <c r="G430">
        <v>106899</v>
      </c>
      <c r="H430" t="str">
        <f t="shared" si="42"/>
        <v>Maryland43709</v>
      </c>
      <c r="I430">
        <f t="shared" si="43"/>
        <v>9</v>
      </c>
      <c r="J430">
        <f t="shared" si="44"/>
        <v>2019</v>
      </c>
      <c r="K430">
        <f t="shared" si="45"/>
        <v>3.2744408357529398E-2</v>
      </c>
      <c r="L430">
        <f t="shared" si="46"/>
        <v>3264649</v>
      </c>
      <c r="M430">
        <f t="shared" si="47"/>
        <v>106899</v>
      </c>
      <c r="N430">
        <f t="shared" si="48"/>
        <v>3264649</v>
      </c>
    </row>
    <row r="431" spans="1:14" x14ac:dyDescent="0.25">
      <c r="A431" t="s">
        <v>25</v>
      </c>
      <c r="B431" s="1">
        <v>43709</v>
      </c>
      <c r="C431">
        <v>3798668</v>
      </c>
      <c r="D431">
        <v>101529</v>
      </c>
      <c r="E431" s="1">
        <v>43709</v>
      </c>
      <c r="F431">
        <v>3798668</v>
      </c>
      <c r="G431">
        <v>101529</v>
      </c>
      <c r="H431" t="str">
        <f t="shared" si="42"/>
        <v>Massachusetts43709</v>
      </c>
      <c r="I431">
        <f t="shared" si="43"/>
        <v>9</v>
      </c>
      <c r="J431">
        <f t="shared" si="44"/>
        <v>2019</v>
      </c>
      <c r="K431">
        <f t="shared" si="45"/>
        <v>2.6727526596164761E-2</v>
      </c>
      <c r="L431">
        <f t="shared" si="46"/>
        <v>3798668</v>
      </c>
      <c r="M431">
        <f t="shared" si="47"/>
        <v>101529</v>
      </c>
      <c r="N431">
        <f t="shared" si="48"/>
        <v>3798668</v>
      </c>
    </row>
    <row r="432" spans="1:14" x14ac:dyDescent="0.25">
      <c r="A432" t="s">
        <v>26</v>
      </c>
      <c r="B432" s="1">
        <v>43709</v>
      </c>
      <c r="C432">
        <v>4930761</v>
      </c>
      <c r="D432">
        <v>173033</v>
      </c>
      <c r="E432" s="1">
        <v>43709</v>
      </c>
      <c r="F432">
        <v>4930761</v>
      </c>
      <c r="G432">
        <v>173033</v>
      </c>
      <c r="H432" t="str">
        <f t="shared" si="42"/>
        <v>Michigan43709</v>
      </c>
      <c r="I432">
        <f t="shared" si="43"/>
        <v>9</v>
      </c>
      <c r="J432">
        <f t="shared" si="44"/>
        <v>2019</v>
      </c>
      <c r="K432">
        <f t="shared" si="45"/>
        <v>3.5092554678679416E-2</v>
      </c>
      <c r="L432">
        <f t="shared" si="46"/>
        <v>4930761</v>
      </c>
      <c r="M432">
        <f t="shared" si="47"/>
        <v>173033</v>
      </c>
      <c r="N432">
        <f t="shared" si="48"/>
        <v>4930761</v>
      </c>
    </row>
    <row r="433" spans="1:14" x14ac:dyDescent="0.25">
      <c r="A433" t="s">
        <v>27</v>
      </c>
      <c r="B433" s="1">
        <v>43709</v>
      </c>
      <c r="C433">
        <v>3110208</v>
      </c>
      <c r="D433">
        <v>80560</v>
      </c>
      <c r="E433" s="1">
        <v>43709</v>
      </c>
      <c r="F433">
        <v>3110208</v>
      </c>
      <c r="G433">
        <v>80560</v>
      </c>
      <c r="H433" t="str">
        <f t="shared" si="42"/>
        <v>Minnesota43709</v>
      </c>
      <c r="I433">
        <f t="shared" si="43"/>
        <v>9</v>
      </c>
      <c r="J433">
        <f t="shared" si="44"/>
        <v>2019</v>
      </c>
      <c r="K433">
        <f t="shared" si="45"/>
        <v>2.5901804638146387E-2</v>
      </c>
      <c r="L433">
        <f t="shared" si="46"/>
        <v>3110208</v>
      </c>
      <c r="M433">
        <f t="shared" si="47"/>
        <v>80560</v>
      </c>
      <c r="N433">
        <f t="shared" si="48"/>
        <v>3110208</v>
      </c>
    </row>
    <row r="434" spans="1:14" x14ac:dyDescent="0.25">
      <c r="A434" t="s">
        <v>28</v>
      </c>
      <c r="B434" s="1">
        <v>43709</v>
      </c>
      <c r="C434">
        <v>1276039</v>
      </c>
      <c r="D434">
        <v>68196</v>
      </c>
      <c r="E434" s="1">
        <v>43709</v>
      </c>
      <c r="F434">
        <v>1276039</v>
      </c>
      <c r="G434">
        <v>68196</v>
      </c>
      <c r="H434" t="str">
        <f t="shared" si="42"/>
        <v>Mississippi43709</v>
      </c>
      <c r="I434">
        <f t="shared" si="43"/>
        <v>9</v>
      </c>
      <c r="J434">
        <f t="shared" si="44"/>
        <v>2019</v>
      </c>
      <c r="K434">
        <f t="shared" si="45"/>
        <v>5.3443507604391399E-2</v>
      </c>
      <c r="L434">
        <f t="shared" si="46"/>
        <v>1276039</v>
      </c>
      <c r="M434">
        <f t="shared" si="47"/>
        <v>68196</v>
      </c>
      <c r="N434">
        <f t="shared" si="48"/>
        <v>1276039</v>
      </c>
    </row>
    <row r="435" spans="1:14" x14ac:dyDescent="0.25">
      <c r="A435" t="s">
        <v>29</v>
      </c>
      <c r="B435" s="1">
        <v>43709</v>
      </c>
      <c r="C435">
        <v>3083575</v>
      </c>
      <c r="D435">
        <v>82035</v>
      </c>
      <c r="E435" s="1">
        <v>43709</v>
      </c>
      <c r="F435">
        <v>3083575</v>
      </c>
      <c r="G435">
        <v>82035</v>
      </c>
      <c r="H435" t="str">
        <f t="shared" si="42"/>
        <v>Missouri43709</v>
      </c>
      <c r="I435">
        <f t="shared" si="43"/>
        <v>9</v>
      </c>
      <c r="J435">
        <f t="shared" si="44"/>
        <v>2019</v>
      </c>
      <c r="K435">
        <f t="shared" si="45"/>
        <v>2.6603860778479524E-2</v>
      </c>
      <c r="L435">
        <f t="shared" si="46"/>
        <v>3083575</v>
      </c>
      <c r="M435">
        <f t="shared" si="47"/>
        <v>82035</v>
      </c>
      <c r="N435">
        <f t="shared" si="48"/>
        <v>3083575</v>
      </c>
    </row>
    <row r="436" spans="1:14" x14ac:dyDescent="0.25">
      <c r="A436" t="s">
        <v>30</v>
      </c>
      <c r="B436" s="1">
        <v>43709</v>
      </c>
      <c r="C436">
        <v>534592</v>
      </c>
      <c r="D436">
        <v>15869</v>
      </c>
      <c r="E436" s="1">
        <v>43709</v>
      </c>
      <c r="F436">
        <v>534592</v>
      </c>
      <c r="G436">
        <v>15869</v>
      </c>
      <c r="H436" t="str">
        <f t="shared" si="42"/>
        <v>Montana43709</v>
      </c>
      <c r="I436">
        <f t="shared" si="43"/>
        <v>9</v>
      </c>
      <c r="J436">
        <f t="shared" si="44"/>
        <v>2019</v>
      </c>
      <c r="K436">
        <f t="shared" si="45"/>
        <v>2.9684320004788697E-2</v>
      </c>
      <c r="L436">
        <f t="shared" si="46"/>
        <v>534592</v>
      </c>
      <c r="M436">
        <f t="shared" si="47"/>
        <v>15869</v>
      </c>
      <c r="N436">
        <f t="shared" si="48"/>
        <v>534592</v>
      </c>
    </row>
    <row r="437" spans="1:14" x14ac:dyDescent="0.25">
      <c r="A437" t="s">
        <v>31</v>
      </c>
      <c r="B437" s="1">
        <v>43709</v>
      </c>
      <c r="C437">
        <v>1029469</v>
      </c>
      <c r="D437">
        <v>28495</v>
      </c>
      <c r="E437" s="1">
        <v>43709</v>
      </c>
      <c r="F437">
        <v>1029469</v>
      </c>
      <c r="G437">
        <v>28495</v>
      </c>
      <c r="H437" t="str">
        <f t="shared" si="42"/>
        <v>Nebraska43709</v>
      </c>
      <c r="I437">
        <f t="shared" si="43"/>
        <v>9</v>
      </c>
      <c r="J437">
        <f t="shared" si="44"/>
        <v>2019</v>
      </c>
      <c r="K437">
        <f t="shared" si="45"/>
        <v>2.7679318172766736E-2</v>
      </c>
      <c r="L437">
        <f t="shared" si="46"/>
        <v>1029469</v>
      </c>
      <c r="M437">
        <f t="shared" si="47"/>
        <v>28495</v>
      </c>
      <c r="N437">
        <f t="shared" si="48"/>
        <v>1029469</v>
      </c>
    </row>
    <row r="438" spans="1:14" x14ac:dyDescent="0.25">
      <c r="A438" t="s">
        <v>32</v>
      </c>
      <c r="B438" s="1">
        <v>43709</v>
      </c>
      <c r="C438">
        <v>1552411</v>
      </c>
      <c r="D438">
        <v>57740</v>
      </c>
      <c r="E438" s="1">
        <v>43709</v>
      </c>
      <c r="F438">
        <v>1552411</v>
      </c>
      <c r="G438">
        <v>57740</v>
      </c>
      <c r="H438" t="str">
        <f t="shared" si="42"/>
        <v>Nevada43709</v>
      </c>
      <c r="I438">
        <f t="shared" si="43"/>
        <v>9</v>
      </c>
      <c r="J438">
        <f t="shared" si="44"/>
        <v>2019</v>
      </c>
      <c r="K438">
        <f t="shared" si="45"/>
        <v>3.7193758611604788E-2</v>
      </c>
      <c r="L438">
        <f t="shared" si="46"/>
        <v>1552411</v>
      </c>
      <c r="M438">
        <f t="shared" si="47"/>
        <v>57740</v>
      </c>
      <c r="N438">
        <f t="shared" si="48"/>
        <v>1552411</v>
      </c>
    </row>
    <row r="439" spans="1:14" x14ac:dyDescent="0.25">
      <c r="A439" t="s">
        <v>33</v>
      </c>
      <c r="B439" s="1">
        <v>43709</v>
      </c>
      <c r="C439">
        <v>772689</v>
      </c>
      <c r="D439">
        <v>17831</v>
      </c>
      <c r="E439" s="1">
        <v>43709</v>
      </c>
      <c r="F439">
        <v>772689</v>
      </c>
      <c r="G439">
        <v>17831</v>
      </c>
      <c r="H439" t="str">
        <f t="shared" si="42"/>
        <v>New Hampshire43709</v>
      </c>
      <c r="I439">
        <f t="shared" si="43"/>
        <v>9</v>
      </c>
      <c r="J439">
        <f t="shared" si="44"/>
        <v>2019</v>
      </c>
      <c r="K439">
        <f t="shared" si="45"/>
        <v>2.3076554732887358E-2</v>
      </c>
      <c r="L439">
        <f t="shared" si="46"/>
        <v>772689</v>
      </c>
      <c r="M439">
        <f t="shared" si="47"/>
        <v>17831</v>
      </c>
      <c r="N439">
        <f t="shared" si="48"/>
        <v>772689</v>
      </c>
    </row>
    <row r="440" spans="1:14" x14ac:dyDescent="0.25">
      <c r="A440" t="s">
        <v>34</v>
      </c>
      <c r="B440" s="1">
        <v>43709</v>
      </c>
      <c r="C440">
        <v>4496207</v>
      </c>
      <c r="D440">
        <v>152067</v>
      </c>
      <c r="E440" s="1">
        <v>43709</v>
      </c>
      <c r="F440">
        <v>4496207</v>
      </c>
      <c r="G440">
        <v>152067</v>
      </c>
      <c r="H440" t="str">
        <f t="shared" si="42"/>
        <v>New Jersey43709</v>
      </c>
      <c r="I440">
        <f t="shared" si="43"/>
        <v>9</v>
      </c>
      <c r="J440">
        <f t="shared" si="44"/>
        <v>2019</v>
      </c>
      <c r="K440">
        <f t="shared" si="45"/>
        <v>3.3821174158574108E-2</v>
      </c>
      <c r="L440">
        <f t="shared" si="46"/>
        <v>4496207</v>
      </c>
      <c r="M440">
        <f t="shared" si="47"/>
        <v>152067</v>
      </c>
      <c r="N440">
        <f t="shared" si="48"/>
        <v>4496207</v>
      </c>
    </row>
    <row r="441" spans="1:14" x14ac:dyDescent="0.25">
      <c r="A441" t="s">
        <v>35</v>
      </c>
      <c r="B441" s="1">
        <v>43709</v>
      </c>
      <c r="C441">
        <v>955891</v>
      </c>
      <c r="D441">
        <v>44186</v>
      </c>
      <c r="E441" s="1">
        <v>43709</v>
      </c>
      <c r="F441">
        <v>955891</v>
      </c>
      <c r="G441">
        <v>44186</v>
      </c>
      <c r="H441" t="str">
        <f t="shared" si="42"/>
        <v>New Mexico43709</v>
      </c>
      <c r="I441">
        <f t="shared" si="43"/>
        <v>9</v>
      </c>
      <c r="J441">
        <f t="shared" si="44"/>
        <v>2019</v>
      </c>
      <c r="K441">
        <f t="shared" si="45"/>
        <v>4.6224935688274078E-2</v>
      </c>
      <c r="L441">
        <f t="shared" si="46"/>
        <v>955891</v>
      </c>
      <c r="M441">
        <f t="shared" si="47"/>
        <v>44186</v>
      </c>
      <c r="N441">
        <f t="shared" si="48"/>
        <v>955891</v>
      </c>
    </row>
    <row r="442" spans="1:14" x14ac:dyDescent="0.25">
      <c r="A442" t="s">
        <v>36</v>
      </c>
      <c r="B442" s="1">
        <v>43709</v>
      </c>
      <c r="C442">
        <v>9504828</v>
      </c>
      <c r="D442">
        <v>342694</v>
      </c>
      <c r="E442" s="1">
        <v>43709</v>
      </c>
      <c r="F442">
        <v>9504828</v>
      </c>
      <c r="G442">
        <v>342694</v>
      </c>
      <c r="H442" t="str">
        <f t="shared" si="42"/>
        <v>New York43709</v>
      </c>
      <c r="I442">
        <f t="shared" si="43"/>
        <v>9</v>
      </c>
      <c r="J442">
        <f t="shared" si="44"/>
        <v>2019</v>
      </c>
      <c r="K442">
        <f t="shared" si="45"/>
        <v>3.6054729238656394E-2</v>
      </c>
      <c r="L442">
        <f t="shared" si="46"/>
        <v>9504828</v>
      </c>
      <c r="M442">
        <f t="shared" si="47"/>
        <v>342694</v>
      </c>
      <c r="N442">
        <f t="shared" si="48"/>
        <v>9504828</v>
      </c>
    </row>
    <row r="443" spans="1:14" x14ac:dyDescent="0.25">
      <c r="A443" t="s">
        <v>37</v>
      </c>
      <c r="B443" s="1">
        <v>43709</v>
      </c>
      <c r="C443">
        <v>5094495</v>
      </c>
      <c r="D443">
        <v>174618</v>
      </c>
      <c r="E443" s="1">
        <v>43709</v>
      </c>
      <c r="F443">
        <v>5094495</v>
      </c>
      <c r="G443">
        <v>174618</v>
      </c>
      <c r="H443" t="str">
        <f t="shared" si="42"/>
        <v>North Carolina43709</v>
      </c>
      <c r="I443">
        <f t="shared" si="43"/>
        <v>9</v>
      </c>
      <c r="J443">
        <f t="shared" si="44"/>
        <v>2019</v>
      </c>
      <c r="K443">
        <f t="shared" si="45"/>
        <v>3.4275821254118419E-2</v>
      </c>
      <c r="L443">
        <f t="shared" si="46"/>
        <v>5094495</v>
      </c>
      <c r="M443">
        <f t="shared" si="47"/>
        <v>174618</v>
      </c>
      <c r="N443">
        <f t="shared" si="48"/>
        <v>5094495</v>
      </c>
    </row>
    <row r="444" spans="1:14" x14ac:dyDescent="0.25">
      <c r="A444" t="s">
        <v>38</v>
      </c>
      <c r="B444" s="1">
        <v>43709</v>
      </c>
      <c r="C444">
        <v>403896</v>
      </c>
      <c r="D444">
        <v>7434</v>
      </c>
      <c r="E444" s="1">
        <v>43709</v>
      </c>
      <c r="F444">
        <v>403896</v>
      </c>
      <c r="G444">
        <v>7434</v>
      </c>
      <c r="H444" t="str">
        <f t="shared" si="42"/>
        <v>North Dakota43709</v>
      </c>
      <c r="I444">
        <f t="shared" si="43"/>
        <v>9</v>
      </c>
      <c r="J444">
        <f t="shared" si="44"/>
        <v>2019</v>
      </c>
      <c r="K444">
        <f t="shared" si="45"/>
        <v>1.8405728207261274E-2</v>
      </c>
      <c r="L444">
        <f t="shared" si="46"/>
        <v>403896</v>
      </c>
      <c r="M444">
        <f t="shared" si="47"/>
        <v>7434</v>
      </c>
      <c r="N444">
        <f t="shared" si="48"/>
        <v>403896</v>
      </c>
    </row>
    <row r="445" spans="1:14" x14ac:dyDescent="0.25">
      <c r="A445" t="s">
        <v>39</v>
      </c>
      <c r="B445" s="1">
        <v>43709</v>
      </c>
      <c r="C445">
        <v>5805781</v>
      </c>
      <c r="D445">
        <v>225181</v>
      </c>
      <c r="E445" s="1">
        <v>43709</v>
      </c>
      <c r="F445">
        <v>5805781</v>
      </c>
      <c r="G445">
        <v>225181</v>
      </c>
      <c r="H445" t="str">
        <f t="shared" si="42"/>
        <v>Ohio43709</v>
      </c>
      <c r="I445">
        <f t="shared" si="43"/>
        <v>9</v>
      </c>
      <c r="J445">
        <f t="shared" si="44"/>
        <v>2019</v>
      </c>
      <c r="K445">
        <f t="shared" si="45"/>
        <v>3.8785651749523448E-2</v>
      </c>
      <c r="L445">
        <f t="shared" si="46"/>
        <v>5805781</v>
      </c>
      <c r="M445">
        <f t="shared" si="47"/>
        <v>225181</v>
      </c>
      <c r="N445">
        <f t="shared" si="48"/>
        <v>5805781</v>
      </c>
    </row>
    <row r="446" spans="1:14" x14ac:dyDescent="0.25">
      <c r="A446" t="s">
        <v>40</v>
      </c>
      <c r="B446" s="1">
        <v>43709</v>
      </c>
      <c r="C446">
        <v>1844419</v>
      </c>
      <c r="D446">
        <v>57872</v>
      </c>
      <c r="E446" s="1">
        <v>43709</v>
      </c>
      <c r="F446">
        <v>1844419</v>
      </c>
      <c r="G446">
        <v>57872</v>
      </c>
      <c r="H446" t="str">
        <f t="shared" si="42"/>
        <v>Oklahoma43709</v>
      </c>
      <c r="I446">
        <f t="shared" si="43"/>
        <v>9</v>
      </c>
      <c r="J446">
        <f t="shared" si="44"/>
        <v>2019</v>
      </c>
      <c r="K446">
        <f t="shared" si="45"/>
        <v>3.1376818391048888E-2</v>
      </c>
      <c r="L446">
        <f t="shared" si="46"/>
        <v>1844419</v>
      </c>
      <c r="M446">
        <f t="shared" si="47"/>
        <v>57872</v>
      </c>
      <c r="N446">
        <f t="shared" si="48"/>
        <v>1844419</v>
      </c>
    </row>
    <row r="447" spans="1:14" x14ac:dyDescent="0.25">
      <c r="A447" t="s">
        <v>41</v>
      </c>
      <c r="B447" s="1">
        <v>43709</v>
      </c>
      <c r="C447">
        <v>2109356</v>
      </c>
      <c r="D447">
        <v>64940</v>
      </c>
      <c r="E447" s="1">
        <v>43709</v>
      </c>
      <c r="F447">
        <v>2109356</v>
      </c>
      <c r="G447">
        <v>64940</v>
      </c>
      <c r="H447" t="str">
        <f t="shared" si="42"/>
        <v>Oregon43709</v>
      </c>
      <c r="I447">
        <f t="shared" si="43"/>
        <v>9</v>
      </c>
      <c r="J447">
        <f t="shared" si="44"/>
        <v>2019</v>
      </c>
      <c r="K447">
        <f t="shared" si="45"/>
        <v>3.0786647678248718E-2</v>
      </c>
      <c r="L447">
        <f t="shared" si="46"/>
        <v>2109356</v>
      </c>
      <c r="M447">
        <f t="shared" si="47"/>
        <v>64940</v>
      </c>
      <c r="N447">
        <f t="shared" si="48"/>
        <v>2109356</v>
      </c>
    </row>
    <row r="448" spans="1:14" x14ac:dyDescent="0.25">
      <c r="A448" t="s">
        <v>42</v>
      </c>
      <c r="B448" s="1">
        <v>43709</v>
      </c>
      <c r="C448">
        <v>6506111</v>
      </c>
      <c r="D448">
        <v>271125</v>
      </c>
      <c r="E448" s="1">
        <v>43709</v>
      </c>
      <c r="F448">
        <v>6506111</v>
      </c>
      <c r="G448">
        <v>271125</v>
      </c>
      <c r="H448" t="str">
        <f t="shared" si="42"/>
        <v>Pennsylvania43709</v>
      </c>
      <c r="I448">
        <f t="shared" si="43"/>
        <v>9</v>
      </c>
      <c r="J448">
        <f t="shared" si="44"/>
        <v>2019</v>
      </c>
      <c r="K448">
        <f t="shared" si="45"/>
        <v>4.1672360031976094E-2</v>
      </c>
      <c r="L448">
        <f t="shared" si="46"/>
        <v>6506111</v>
      </c>
      <c r="M448">
        <f t="shared" si="47"/>
        <v>271125</v>
      </c>
      <c r="N448">
        <f t="shared" si="48"/>
        <v>6506111</v>
      </c>
    </row>
    <row r="449" spans="1:14" x14ac:dyDescent="0.25">
      <c r="A449" t="s">
        <v>43</v>
      </c>
      <c r="B449" s="1">
        <v>43709</v>
      </c>
      <c r="C449">
        <v>556320</v>
      </c>
      <c r="D449">
        <v>17493</v>
      </c>
      <c r="E449" s="1">
        <v>43709</v>
      </c>
      <c r="F449">
        <v>556320</v>
      </c>
      <c r="G449">
        <v>17493</v>
      </c>
      <c r="H449" t="str">
        <f t="shared" si="42"/>
        <v>Rhode Island43709</v>
      </c>
      <c r="I449">
        <f t="shared" si="43"/>
        <v>9</v>
      </c>
      <c r="J449">
        <f t="shared" si="44"/>
        <v>2019</v>
      </c>
      <c r="K449">
        <f t="shared" si="45"/>
        <v>3.1444132873166525E-2</v>
      </c>
      <c r="L449">
        <f t="shared" si="46"/>
        <v>556320</v>
      </c>
      <c r="M449">
        <f t="shared" si="47"/>
        <v>17493</v>
      </c>
      <c r="N449">
        <f t="shared" si="48"/>
        <v>556320</v>
      </c>
    </row>
    <row r="450" spans="1:14" x14ac:dyDescent="0.25">
      <c r="A450" t="s">
        <v>44</v>
      </c>
      <c r="B450" s="1">
        <v>43709</v>
      </c>
      <c r="C450">
        <v>2366932</v>
      </c>
      <c r="D450">
        <v>47844</v>
      </c>
      <c r="E450" s="1">
        <v>43709</v>
      </c>
      <c r="F450">
        <v>2366932</v>
      </c>
      <c r="G450">
        <v>47844</v>
      </c>
      <c r="H450" t="str">
        <f t="shared" si="42"/>
        <v>South Carolina43709</v>
      </c>
      <c r="I450">
        <f t="shared" si="43"/>
        <v>9</v>
      </c>
      <c r="J450">
        <f t="shared" si="44"/>
        <v>2019</v>
      </c>
      <c r="K450">
        <f t="shared" si="45"/>
        <v>2.0213508457361681E-2</v>
      </c>
      <c r="L450">
        <f t="shared" si="46"/>
        <v>2366932</v>
      </c>
      <c r="M450">
        <f t="shared" si="47"/>
        <v>47844</v>
      </c>
      <c r="N450">
        <f t="shared" si="48"/>
        <v>2366932</v>
      </c>
    </row>
    <row r="451" spans="1:14" x14ac:dyDescent="0.25">
      <c r="A451" t="s">
        <v>45</v>
      </c>
      <c r="B451" s="1">
        <v>43709</v>
      </c>
      <c r="C451">
        <v>463200</v>
      </c>
      <c r="D451">
        <v>14012</v>
      </c>
      <c r="E451" s="1">
        <v>43709</v>
      </c>
      <c r="F451">
        <v>463200</v>
      </c>
      <c r="G451">
        <v>14012</v>
      </c>
      <c r="H451" t="str">
        <f t="shared" ref="H451:H514" si="49">CONCATENATE(A451, B451)</f>
        <v>South Dakota43709</v>
      </c>
      <c r="I451">
        <f t="shared" ref="I451:I514" si="50">MONTH(E451)</f>
        <v>9</v>
      </c>
      <c r="J451">
        <f t="shared" ref="J451:J514" si="51">YEAR(E451)</f>
        <v>2019</v>
      </c>
      <c r="K451">
        <f t="shared" ref="K451:K514" si="52">G451/F451</f>
        <v>3.025043177892919E-2</v>
      </c>
      <c r="L451">
        <f t="shared" ref="L451:L514" si="53">F451</f>
        <v>463200</v>
      </c>
      <c r="M451">
        <f t="shared" ref="M451:M514" si="54">G451</f>
        <v>14012</v>
      </c>
      <c r="N451">
        <f t="shared" ref="N451:N514" si="55">F451</f>
        <v>463200</v>
      </c>
    </row>
    <row r="452" spans="1:14" x14ac:dyDescent="0.25">
      <c r="A452" t="s">
        <v>46</v>
      </c>
      <c r="B452" s="1">
        <v>43709</v>
      </c>
      <c r="C452">
        <v>3351337</v>
      </c>
      <c r="D452">
        <v>105792</v>
      </c>
      <c r="E452" s="1">
        <v>43709</v>
      </c>
      <c r="F452">
        <v>3351337</v>
      </c>
      <c r="G452">
        <v>105792</v>
      </c>
      <c r="H452" t="str">
        <f t="shared" si="49"/>
        <v>Tennessee43709</v>
      </c>
      <c r="I452">
        <f t="shared" si="50"/>
        <v>9</v>
      </c>
      <c r="J452">
        <f t="shared" si="51"/>
        <v>2019</v>
      </c>
      <c r="K452">
        <f t="shared" si="52"/>
        <v>3.1567102920416541E-2</v>
      </c>
      <c r="L452">
        <f t="shared" si="53"/>
        <v>3351337</v>
      </c>
      <c r="M452">
        <f t="shared" si="54"/>
        <v>105792</v>
      </c>
      <c r="N452">
        <f t="shared" si="55"/>
        <v>3351337</v>
      </c>
    </row>
    <row r="453" spans="1:14" x14ac:dyDescent="0.25">
      <c r="A453" t="s">
        <v>47</v>
      </c>
      <c r="B453" s="1">
        <v>43709</v>
      </c>
      <c r="C453">
        <v>14111297</v>
      </c>
      <c r="D453">
        <v>482829</v>
      </c>
      <c r="E453" s="1">
        <v>43709</v>
      </c>
      <c r="F453">
        <v>14111297</v>
      </c>
      <c r="G453">
        <v>482829</v>
      </c>
      <c r="H453" t="str">
        <f t="shared" si="49"/>
        <v>Texas43709</v>
      </c>
      <c r="I453">
        <f t="shared" si="50"/>
        <v>9</v>
      </c>
      <c r="J453">
        <f t="shared" si="51"/>
        <v>2019</v>
      </c>
      <c r="K453">
        <f t="shared" si="52"/>
        <v>3.4215777614205127E-2</v>
      </c>
      <c r="L453">
        <f t="shared" si="53"/>
        <v>14111297</v>
      </c>
      <c r="M453">
        <f t="shared" si="54"/>
        <v>482829</v>
      </c>
      <c r="N453">
        <f t="shared" si="55"/>
        <v>14111297</v>
      </c>
    </row>
    <row r="454" spans="1:14" x14ac:dyDescent="0.25">
      <c r="A454" t="s">
        <v>48</v>
      </c>
      <c r="B454" s="1">
        <v>43709</v>
      </c>
      <c r="C454">
        <v>1615873</v>
      </c>
      <c r="D454">
        <v>34864</v>
      </c>
      <c r="E454" s="1">
        <v>43709</v>
      </c>
      <c r="F454">
        <v>1615873</v>
      </c>
      <c r="G454">
        <v>34864</v>
      </c>
      <c r="H454" t="str">
        <f t="shared" si="49"/>
        <v>Utah43709</v>
      </c>
      <c r="I454">
        <f t="shared" si="50"/>
        <v>9</v>
      </c>
      <c r="J454">
        <f t="shared" si="51"/>
        <v>2019</v>
      </c>
      <c r="K454">
        <f t="shared" si="52"/>
        <v>2.1575953060667515E-2</v>
      </c>
      <c r="L454">
        <f t="shared" si="53"/>
        <v>1615873</v>
      </c>
      <c r="M454">
        <f t="shared" si="54"/>
        <v>34864</v>
      </c>
      <c r="N454">
        <f t="shared" si="55"/>
        <v>1615873</v>
      </c>
    </row>
    <row r="455" spans="1:14" x14ac:dyDescent="0.25">
      <c r="A455" t="s">
        <v>49</v>
      </c>
      <c r="B455" s="1">
        <v>43709</v>
      </c>
      <c r="C455">
        <v>338959</v>
      </c>
      <c r="D455">
        <v>7834</v>
      </c>
      <c r="E455" s="1">
        <v>43709</v>
      </c>
      <c r="F455">
        <v>338959</v>
      </c>
      <c r="G455">
        <v>7834</v>
      </c>
      <c r="H455" t="str">
        <f t="shared" si="49"/>
        <v>Vermont43709</v>
      </c>
      <c r="I455">
        <f t="shared" si="50"/>
        <v>9</v>
      </c>
      <c r="J455">
        <f t="shared" si="51"/>
        <v>2019</v>
      </c>
      <c r="K455">
        <f t="shared" si="52"/>
        <v>2.311193979212825E-2</v>
      </c>
      <c r="L455">
        <f t="shared" si="53"/>
        <v>338959</v>
      </c>
      <c r="M455">
        <f t="shared" si="54"/>
        <v>7834</v>
      </c>
      <c r="N455">
        <f t="shared" si="55"/>
        <v>338959</v>
      </c>
    </row>
    <row r="456" spans="1:14" x14ac:dyDescent="0.25">
      <c r="A456" t="s">
        <v>50</v>
      </c>
      <c r="B456" s="1">
        <v>43709</v>
      </c>
      <c r="C456">
        <v>4420479</v>
      </c>
      <c r="D456">
        <v>114346</v>
      </c>
      <c r="E456" s="1">
        <v>43709</v>
      </c>
      <c r="F456">
        <v>4420479</v>
      </c>
      <c r="G456">
        <v>114346</v>
      </c>
      <c r="H456" t="str">
        <f t="shared" si="49"/>
        <v>Virginia43709</v>
      </c>
      <c r="I456">
        <f t="shared" si="50"/>
        <v>9</v>
      </c>
      <c r="J456">
        <f t="shared" si="51"/>
        <v>2019</v>
      </c>
      <c r="K456">
        <f t="shared" si="52"/>
        <v>2.5867332476865065E-2</v>
      </c>
      <c r="L456">
        <f t="shared" si="53"/>
        <v>4420479</v>
      </c>
      <c r="M456">
        <f t="shared" si="54"/>
        <v>114346</v>
      </c>
      <c r="N456">
        <f t="shared" si="55"/>
        <v>4420479</v>
      </c>
    </row>
    <row r="457" spans="1:14" x14ac:dyDescent="0.25">
      <c r="A457" t="s">
        <v>51</v>
      </c>
      <c r="B457" s="1">
        <v>43709</v>
      </c>
      <c r="C457">
        <v>3937562</v>
      </c>
      <c r="D457">
        <v>144349</v>
      </c>
      <c r="E457" s="1">
        <v>43709</v>
      </c>
      <c r="F457">
        <v>3937562</v>
      </c>
      <c r="G457">
        <v>144349</v>
      </c>
      <c r="H457" t="str">
        <f t="shared" si="49"/>
        <v>Washington43709</v>
      </c>
      <c r="I457">
        <f t="shared" si="50"/>
        <v>9</v>
      </c>
      <c r="J457">
        <f t="shared" si="51"/>
        <v>2019</v>
      </c>
      <c r="K457">
        <f t="shared" si="52"/>
        <v>3.6659486250629196E-2</v>
      </c>
      <c r="L457">
        <f t="shared" si="53"/>
        <v>3937562</v>
      </c>
      <c r="M457">
        <f t="shared" si="54"/>
        <v>144349</v>
      </c>
      <c r="N457">
        <f t="shared" si="55"/>
        <v>3937562</v>
      </c>
    </row>
    <row r="458" spans="1:14" x14ac:dyDescent="0.25">
      <c r="A458" t="s">
        <v>52</v>
      </c>
      <c r="B458" s="1">
        <v>43709</v>
      </c>
      <c r="C458">
        <v>803603</v>
      </c>
      <c r="D458">
        <v>34801</v>
      </c>
      <c r="E458" s="1">
        <v>43709</v>
      </c>
      <c r="F458">
        <v>803603</v>
      </c>
      <c r="G458">
        <v>34801</v>
      </c>
      <c r="H458" t="str">
        <f t="shared" si="49"/>
        <v>West Virginia43709</v>
      </c>
      <c r="I458">
        <f t="shared" si="50"/>
        <v>9</v>
      </c>
      <c r="J458">
        <f t="shared" si="51"/>
        <v>2019</v>
      </c>
      <c r="K458">
        <f t="shared" si="52"/>
        <v>4.3306209658251646E-2</v>
      </c>
      <c r="L458">
        <f t="shared" si="53"/>
        <v>803603</v>
      </c>
      <c r="M458">
        <f t="shared" si="54"/>
        <v>34801</v>
      </c>
      <c r="N458">
        <f t="shared" si="55"/>
        <v>803603</v>
      </c>
    </row>
    <row r="459" spans="1:14" x14ac:dyDescent="0.25">
      <c r="A459" t="s">
        <v>53</v>
      </c>
      <c r="B459" s="1">
        <v>43709</v>
      </c>
      <c r="C459">
        <v>3096038</v>
      </c>
      <c r="D459">
        <v>88493</v>
      </c>
      <c r="E459" s="1">
        <v>43709</v>
      </c>
      <c r="F459">
        <v>3096038</v>
      </c>
      <c r="G459">
        <v>88493</v>
      </c>
      <c r="H459" t="str">
        <f t="shared" si="49"/>
        <v>Wisconsin43709</v>
      </c>
      <c r="I459">
        <f t="shared" si="50"/>
        <v>9</v>
      </c>
      <c r="J459">
        <f t="shared" si="51"/>
        <v>2019</v>
      </c>
      <c r="K459">
        <f t="shared" si="52"/>
        <v>2.858265951516099E-2</v>
      </c>
      <c r="L459">
        <f t="shared" si="53"/>
        <v>3096038</v>
      </c>
      <c r="M459">
        <f t="shared" si="54"/>
        <v>88493</v>
      </c>
      <c r="N459">
        <f t="shared" si="55"/>
        <v>3096038</v>
      </c>
    </row>
    <row r="460" spans="1:14" x14ac:dyDescent="0.25">
      <c r="A460" t="s">
        <v>54</v>
      </c>
      <c r="B460" s="1">
        <v>43709</v>
      </c>
      <c r="C460">
        <v>293770</v>
      </c>
      <c r="D460">
        <v>9663</v>
      </c>
      <c r="E460" s="1">
        <v>43709</v>
      </c>
      <c r="F460">
        <v>293770</v>
      </c>
      <c r="G460">
        <v>9663</v>
      </c>
      <c r="H460" t="str">
        <f t="shared" si="49"/>
        <v>Wyoming43709</v>
      </c>
      <c r="I460">
        <f t="shared" si="50"/>
        <v>9</v>
      </c>
      <c r="J460">
        <f t="shared" si="51"/>
        <v>2019</v>
      </c>
      <c r="K460">
        <f t="shared" si="52"/>
        <v>3.2893079620110968E-2</v>
      </c>
      <c r="L460">
        <f t="shared" si="53"/>
        <v>293770</v>
      </c>
      <c r="M460">
        <f t="shared" si="54"/>
        <v>9663</v>
      </c>
      <c r="N460">
        <f t="shared" si="55"/>
        <v>293770</v>
      </c>
    </row>
    <row r="461" spans="1:14" x14ac:dyDescent="0.25">
      <c r="A461" t="s">
        <v>4</v>
      </c>
      <c r="B461" s="1">
        <v>43739</v>
      </c>
      <c r="C461">
        <v>2252789</v>
      </c>
      <c r="D461">
        <v>57113</v>
      </c>
      <c r="E461" s="1">
        <v>43739</v>
      </c>
      <c r="F461">
        <v>2252789</v>
      </c>
      <c r="G461">
        <v>57113</v>
      </c>
      <c r="H461" t="str">
        <f t="shared" si="49"/>
        <v>Alabama43739</v>
      </c>
      <c r="I461">
        <f t="shared" si="50"/>
        <v>10</v>
      </c>
      <c r="J461">
        <f t="shared" si="51"/>
        <v>2019</v>
      </c>
      <c r="K461">
        <f t="shared" si="52"/>
        <v>2.5352130181743607E-2</v>
      </c>
      <c r="L461">
        <f t="shared" si="53"/>
        <v>2252789</v>
      </c>
      <c r="M461">
        <f t="shared" si="54"/>
        <v>57113</v>
      </c>
      <c r="N461">
        <f t="shared" si="55"/>
        <v>2252789</v>
      </c>
    </row>
    <row r="462" spans="1:14" x14ac:dyDescent="0.25">
      <c r="A462" t="s">
        <v>5</v>
      </c>
      <c r="B462" s="1">
        <v>43739</v>
      </c>
      <c r="C462">
        <v>344605</v>
      </c>
      <c r="D462">
        <v>19701</v>
      </c>
      <c r="E462" s="1">
        <v>43739</v>
      </c>
      <c r="F462">
        <v>344605</v>
      </c>
      <c r="G462">
        <v>19701</v>
      </c>
      <c r="H462" t="str">
        <f t="shared" si="49"/>
        <v>Alaska43739</v>
      </c>
      <c r="I462">
        <f t="shared" si="50"/>
        <v>10</v>
      </c>
      <c r="J462">
        <f t="shared" si="51"/>
        <v>2019</v>
      </c>
      <c r="K462">
        <f t="shared" si="52"/>
        <v>5.7169803107906154E-2</v>
      </c>
      <c r="L462">
        <f t="shared" si="53"/>
        <v>344605</v>
      </c>
      <c r="M462">
        <f t="shared" si="54"/>
        <v>19701</v>
      </c>
      <c r="N462">
        <f t="shared" si="55"/>
        <v>344605</v>
      </c>
    </row>
    <row r="463" spans="1:14" x14ac:dyDescent="0.25">
      <c r="A463" t="s">
        <v>6</v>
      </c>
      <c r="B463" s="1">
        <v>43739</v>
      </c>
      <c r="C463">
        <v>3601094</v>
      </c>
      <c r="D463">
        <v>161137</v>
      </c>
      <c r="E463" s="1">
        <v>43739</v>
      </c>
      <c r="F463">
        <v>3601094</v>
      </c>
      <c r="G463">
        <v>161137</v>
      </c>
      <c r="H463" t="str">
        <f t="shared" si="49"/>
        <v>Arizona43739</v>
      </c>
      <c r="I463">
        <f t="shared" si="50"/>
        <v>10</v>
      </c>
      <c r="J463">
        <f t="shared" si="51"/>
        <v>2019</v>
      </c>
      <c r="K463">
        <f t="shared" si="52"/>
        <v>4.4746679758984352E-2</v>
      </c>
      <c r="L463">
        <f t="shared" si="53"/>
        <v>3601094</v>
      </c>
      <c r="M463">
        <f t="shared" si="54"/>
        <v>161137</v>
      </c>
      <c r="N463">
        <f t="shared" si="55"/>
        <v>3601094</v>
      </c>
    </row>
    <row r="464" spans="1:14" x14ac:dyDescent="0.25">
      <c r="A464" t="s">
        <v>7</v>
      </c>
      <c r="B464" s="1">
        <v>43739</v>
      </c>
      <c r="C464">
        <v>1367199</v>
      </c>
      <c r="D464">
        <v>42231</v>
      </c>
      <c r="E464" s="1">
        <v>43739</v>
      </c>
      <c r="F464">
        <v>1367199</v>
      </c>
      <c r="G464">
        <v>42231</v>
      </c>
      <c r="H464" t="str">
        <f t="shared" si="49"/>
        <v>Arkansas43739</v>
      </c>
      <c r="I464">
        <f t="shared" si="50"/>
        <v>10</v>
      </c>
      <c r="J464">
        <f t="shared" si="51"/>
        <v>2019</v>
      </c>
      <c r="K464">
        <f t="shared" si="52"/>
        <v>3.0888700181904757E-2</v>
      </c>
      <c r="L464">
        <f t="shared" si="53"/>
        <v>1367199</v>
      </c>
      <c r="M464">
        <f t="shared" si="54"/>
        <v>42231</v>
      </c>
      <c r="N464">
        <f t="shared" si="55"/>
        <v>1367199</v>
      </c>
    </row>
    <row r="465" spans="1:14" x14ac:dyDescent="0.25">
      <c r="A465" t="s">
        <v>8</v>
      </c>
      <c r="B465" s="1">
        <v>43739</v>
      </c>
      <c r="C465">
        <v>19538254</v>
      </c>
      <c r="D465">
        <v>725895</v>
      </c>
      <c r="E465" s="1">
        <v>43739</v>
      </c>
      <c r="F465">
        <v>19538254</v>
      </c>
      <c r="G465">
        <v>725895</v>
      </c>
      <c r="H465" t="str">
        <f t="shared" si="49"/>
        <v>California43739</v>
      </c>
      <c r="I465">
        <f t="shared" si="50"/>
        <v>10</v>
      </c>
      <c r="J465">
        <f t="shared" si="51"/>
        <v>2019</v>
      </c>
      <c r="K465">
        <f t="shared" si="52"/>
        <v>3.7152500934832765E-2</v>
      </c>
      <c r="L465">
        <f t="shared" si="53"/>
        <v>19538254</v>
      </c>
      <c r="M465">
        <f t="shared" si="54"/>
        <v>725895</v>
      </c>
      <c r="N465">
        <f t="shared" si="55"/>
        <v>19538254</v>
      </c>
    </row>
    <row r="466" spans="1:14" x14ac:dyDescent="0.25">
      <c r="A466" t="s">
        <v>9</v>
      </c>
      <c r="B466" s="1">
        <v>43739</v>
      </c>
      <c r="C466">
        <v>3183835</v>
      </c>
      <c r="D466">
        <v>75314</v>
      </c>
      <c r="E466" s="1">
        <v>43739</v>
      </c>
      <c r="F466">
        <v>3183835</v>
      </c>
      <c r="G466">
        <v>75314</v>
      </c>
      <c r="H466" t="str">
        <f t="shared" si="49"/>
        <v>Colorado43739</v>
      </c>
      <c r="I466">
        <f t="shared" si="50"/>
        <v>10</v>
      </c>
      <c r="J466">
        <f t="shared" si="51"/>
        <v>2019</v>
      </c>
      <c r="K466">
        <f t="shared" si="52"/>
        <v>2.3655120318735109E-2</v>
      </c>
      <c r="L466">
        <f t="shared" si="53"/>
        <v>3183835</v>
      </c>
      <c r="M466">
        <f t="shared" si="54"/>
        <v>75314</v>
      </c>
      <c r="N466">
        <f t="shared" si="55"/>
        <v>3183835</v>
      </c>
    </row>
    <row r="467" spans="1:14" x14ac:dyDescent="0.25">
      <c r="A467" t="s">
        <v>10</v>
      </c>
      <c r="B467" s="1">
        <v>43739</v>
      </c>
      <c r="C467">
        <v>1925483</v>
      </c>
      <c r="D467">
        <v>66634</v>
      </c>
      <c r="E467" s="1">
        <v>43739</v>
      </c>
      <c r="F467">
        <v>1925483</v>
      </c>
      <c r="G467">
        <v>66634</v>
      </c>
      <c r="H467" t="str">
        <f t="shared" si="49"/>
        <v>Connecticut43739</v>
      </c>
      <c r="I467">
        <f t="shared" si="50"/>
        <v>10</v>
      </c>
      <c r="J467">
        <f t="shared" si="51"/>
        <v>2019</v>
      </c>
      <c r="K467">
        <f t="shared" si="52"/>
        <v>3.4606381879247958E-2</v>
      </c>
      <c r="L467">
        <f t="shared" si="53"/>
        <v>1925483</v>
      </c>
      <c r="M467">
        <f t="shared" si="54"/>
        <v>66634</v>
      </c>
      <c r="N467">
        <f t="shared" si="55"/>
        <v>1925483</v>
      </c>
    </row>
    <row r="468" spans="1:14" x14ac:dyDescent="0.25">
      <c r="A468" t="s">
        <v>11</v>
      </c>
      <c r="B468" s="1">
        <v>43739</v>
      </c>
      <c r="C468">
        <v>487774</v>
      </c>
      <c r="D468">
        <v>18749</v>
      </c>
      <c r="E468" s="1">
        <v>43739</v>
      </c>
      <c r="F468">
        <v>487774</v>
      </c>
      <c r="G468">
        <v>18749</v>
      </c>
      <c r="H468" t="str">
        <f t="shared" si="49"/>
        <v>Delaware43739</v>
      </c>
      <c r="I468">
        <f t="shared" si="50"/>
        <v>10</v>
      </c>
      <c r="J468">
        <f t="shared" si="51"/>
        <v>2019</v>
      </c>
      <c r="K468">
        <f t="shared" si="52"/>
        <v>3.8437883118001372E-2</v>
      </c>
      <c r="L468">
        <f t="shared" si="53"/>
        <v>487774</v>
      </c>
      <c r="M468">
        <f t="shared" si="54"/>
        <v>18749</v>
      </c>
      <c r="N468">
        <f t="shared" si="55"/>
        <v>487774</v>
      </c>
    </row>
    <row r="469" spans="1:14" x14ac:dyDescent="0.25">
      <c r="A469" t="s">
        <v>12</v>
      </c>
      <c r="B469" s="1">
        <v>43739</v>
      </c>
      <c r="C469">
        <v>409726</v>
      </c>
      <c r="D469">
        <v>21517</v>
      </c>
      <c r="E469" s="1">
        <v>43739</v>
      </c>
      <c r="F469">
        <v>409726</v>
      </c>
      <c r="G469">
        <v>21517</v>
      </c>
      <c r="H469" t="str">
        <f t="shared" si="49"/>
        <v>D.C.43739</v>
      </c>
      <c r="I469">
        <f t="shared" si="50"/>
        <v>10</v>
      </c>
      <c r="J469">
        <f t="shared" si="51"/>
        <v>2019</v>
      </c>
      <c r="K469">
        <f t="shared" si="52"/>
        <v>5.2515583585127625E-2</v>
      </c>
      <c r="L469">
        <f t="shared" si="53"/>
        <v>409726</v>
      </c>
      <c r="M469">
        <f t="shared" si="54"/>
        <v>21517</v>
      </c>
      <c r="N469">
        <f t="shared" si="55"/>
        <v>409726</v>
      </c>
    </row>
    <row r="470" spans="1:14" x14ac:dyDescent="0.25">
      <c r="A470" t="s">
        <v>13</v>
      </c>
      <c r="B470" s="1">
        <v>43739</v>
      </c>
      <c r="C470">
        <v>10458221</v>
      </c>
      <c r="D470">
        <v>295902</v>
      </c>
      <c r="E470" s="1">
        <v>43739</v>
      </c>
      <c r="F470">
        <v>10458221</v>
      </c>
      <c r="G470">
        <v>295902</v>
      </c>
      <c r="H470" t="str">
        <f t="shared" si="49"/>
        <v>Florida43739</v>
      </c>
      <c r="I470">
        <f t="shared" si="50"/>
        <v>10</v>
      </c>
      <c r="J470">
        <f t="shared" si="51"/>
        <v>2019</v>
      </c>
      <c r="K470">
        <f t="shared" si="52"/>
        <v>2.829372223057822E-2</v>
      </c>
      <c r="L470">
        <f t="shared" si="53"/>
        <v>10458221</v>
      </c>
      <c r="M470">
        <f t="shared" si="54"/>
        <v>295902</v>
      </c>
      <c r="N470">
        <f t="shared" si="55"/>
        <v>10458221</v>
      </c>
    </row>
    <row r="471" spans="1:14" x14ac:dyDescent="0.25">
      <c r="A471" t="s">
        <v>14</v>
      </c>
      <c r="B471" s="1">
        <v>43739</v>
      </c>
      <c r="C471">
        <v>5140986</v>
      </c>
      <c r="D471">
        <v>159171</v>
      </c>
      <c r="E471" s="1">
        <v>43739</v>
      </c>
      <c r="F471">
        <v>5140986</v>
      </c>
      <c r="G471">
        <v>159171</v>
      </c>
      <c r="H471" t="str">
        <f t="shared" si="49"/>
        <v>Georgia43739</v>
      </c>
      <c r="I471">
        <f t="shared" si="50"/>
        <v>10</v>
      </c>
      <c r="J471">
        <f t="shared" si="51"/>
        <v>2019</v>
      </c>
      <c r="K471">
        <f t="shared" si="52"/>
        <v>3.0961181376490812E-2</v>
      </c>
      <c r="L471">
        <f t="shared" si="53"/>
        <v>5140986</v>
      </c>
      <c r="M471">
        <f t="shared" si="54"/>
        <v>159171</v>
      </c>
      <c r="N471">
        <f t="shared" si="55"/>
        <v>5140986</v>
      </c>
    </row>
    <row r="472" spans="1:14" x14ac:dyDescent="0.25">
      <c r="A472" t="s">
        <v>15</v>
      </c>
      <c r="B472" s="1">
        <v>43739</v>
      </c>
      <c r="C472">
        <v>663747</v>
      </c>
      <c r="D472">
        <v>17540</v>
      </c>
      <c r="E472" s="1">
        <v>43739</v>
      </c>
      <c r="F472">
        <v>663747</v>
      </c>
      <c r="G472">
        <v>17540</v>
      </c>
      <c r="H472" t="str">
        <f t="shared" si="49"/>
        <v>Hawaii43739</v>
      </c>
      <c r="I472">
        <f t="shared" si="50"/>
        <v>10</v>
      </c>
      <c r="J472">
        <f t="shared" si="51"/>
        <v>2019</v>
      </c>
      <c r="K472">
        <f t="shared" si="52"/>
        <v>2.642573149106512E-2</v>
      </c>
      <c r="L472">
        <f t="shared" si="53"/>
        <v>663747</v>
      </c>
      <c r="M472">
        <f t="shared" si="54"/>
        <v>17540</v>
      </c>
      <c r="N472">
        <f t="shared" si="55"/>
        <v>663747</v>
      </c>
    </row>
    <row r="473" spans="1:14" x14ac:dyDescent="0.25">
      <c r="A473" t="s">
        <v>16</v>
      </c>
      <c r="B473" s="1">
        <v>43739</v>
      </c>
      <c r="C473">
        <v>888851</v>
      </c>
      <c r="D473">
        <v>20787</v>
      </c>
      <c r="E473" s="1">
        <v>43739</v>
      </c>
      <c r="F473">
        <v>888851</v>
      </c>
      <c r="G473">
        <v>20787</v>
      </c>
      <c r="H473" t="str">
        <f t="shared" si="49"/>
        <v>Idaho43739</v>
      </c>
      <c r="I473">
        <f t="shared" si="50"/>
        <v>10</v>
      </c>
      <c r="J473">
        <f t="shared" si="51"/>
        <v>2019</v>
      </c>
      <c r="K473">
        <f t="shared" si="52"/>
        <v>2.3386371844099856E-2</v>
      </c>
      <c r="L473">
        <f t="shared" si="53"/>
        <v>888851</v>
      </c>
      <c r="M473">
        <f t="shared" si="54"/>
        <v>20787</v>
      </c>
      <c r="N473">
        <f t="shared" si="55"/>
        <v>888851</v>
      </c>
    </row>
    <row r="474" spans="1:14" x14ac:dyDescent="0.25">
      <c r="A474" t="s">
        <v>17</v>
      </c>
      <c r="B474" s="1">
        <v>43739</v>
      </c>
      <c r="C474">
        <v>6443336</v>
      </c>
      <c r="D474">
        <v>224741</v>
      </c>
      <c r="E474" s="1">
        <v>43739</v>
      </c>
      <c r="F474">
        <v>6443336</v>
      </c>
      <c r="G474">
        <v>224741</v>
      </c>
      <c r="H474" t="str">
        <f t="shared" si="49"/>
        <v>Illinois43739</v>
      </c>
      <c r="I474">
        <f t="shared" si="50"/>
        <v>10</v>
      </c>
      <c r="J474">
        <f t="shared" si="51"/>
        <v>2019</v>
      </c>
      <c r="K474">
        <f t="shared" si="52"/>
        <v>3.4879602739947134E-2</v>
      </c>
      <c r="L474">
        <f t="shared" si="53"/>
        <v>6443336</v>
      </c>
      <c r="M474">
        <f t="shared" si="54"/>
        <v>224741</v>
      </c>
      <c r="N474">
        <f t="shared" si="55"/>
        <v>6443336</v>
      </c>
    </row>
    <row r="475" spans="1:14" x14ac:dyDescent="0.25">
      <c r="A475" t="s">
        <v>18</v>
      </c>
      <c r="B475" s="1">
        <v>43739</v>
      </c>
      <c r="C475">
        <v>3392188</v>
      </c>
      <c r="D475">
        <v>102208</v>
      </c>
      <c r="E475" s="1">
        <v>43739</v>
      </c>
      <c r="F475">
        <v>3392188</v>
      </c>
      <c r="G475">
        <v>102208</v>
      </c>
      <c r="H475" t="str">
        <f t="shared" si="49"/>
        <v>Indiana43739</v>
      </c>
      <c r="I475">
        <f t="shared" si="50"/>
        <v>10</v>
      </c>
      <c r="J475">
        <f t="shared" si="51"/>
        <v>2019</v>
      </c>
      <c r="K475">
        <f t="shared" si="52"/>
        <v>3.0130405508185278E-2</v>
      </c>
      <c r="L475">
        <f t="shared" si="53"/>
        <v>3392188</v>
      </c>
      <c r="M475">
        <f t="shared" si="54"/>
        <v>102208</v>
      </c>
      <c r="N475">
        <f t="shared" si="55"/>
        <v>3392188</v>
      </c>
    </row>
    <row r="476" spans="1:14" x14ac:dyDescent="0.25">
      <c r="A476" t="s">
        <v>19</v>
      </c>
      <c r="B476" s="1">
        <v>43739</v>
      </c>
      <c r="C476">
        <v>1759289</v>
      </c>
      <c r="D476">
        <v>40745</v>
      </c>
      <c r="E476" s="1">
        <v>43739</v>
      </c>
      <c r="F476">
        <v>1759289</v>
      </c>
      <c r="G476">
        <v>40745</v>
      </c>
      <c r="H476" t="str">
        <f t="shared" si="49"/>
        <v>Iowa43739</v>
      </c>
      <c r="I476">
        <f t="shared" si="50"/>
        <v>10</v>
      </c>
      <c r="J476">
        <f t="shared" si="51"/>
        <v>2019</v>
      </c>
      <c r="K476">
        <f t="shared" si="52"/>
        <v>2.3159924264859268E-2</v>
      </c>
      <c r="L476">
        <f t="shared" si="53"/>
        <v>1759289</v>
      </c>
      <c r="M476">
        <f t="shared" si="54"/>
        <v>40745</v>
      </c>
      <c r="N476">
        <f t="shared" si="55"/>
        <v>1759289</v>
      </c>
    </row>
    <row r="477" spans="1:14" x14ac:dyDescent="0.25">
      <c r="A477" t="s">
        <v>20</v>
      </c>
      <c r="B477" s="1">
        <v>43739</v>
      </c>
      <c r="C477">
        <v>1493923</v>
      </c>
      <c r="D477">
        <v>42395</v>
      </c>
      <c r="E477" s="1">
        <v>43739</v>
      </c>
      <c r="F477">
        <v>1493923</v>
      </c>
      <c r="G477">
        <v>42395</v>
      </c>
      <c r="H477" t="str">
        <f t="shared" si="49"/>
        <v>Kansas43739</v>
      </c>
      <c r="I477">
        <f t="shared" si="50"/>
        <v>10</v>
      </c>
      <c r="J477">
        <f t="shared" si="51"/>
        <v>2019</v>
      </c>
      <c r="K477">
        <f t="shared" si="52"/>
        <v>2.8378303299433773E-2</v>
      </c>
      <c r="L477">
        <f t="shared" si="53"/>
        <v>1493923</v>
      </c>
      <c r="M477">
        <f t="shared" si="54"/>
        <v>42395</v>
      </c>
      <c r="N477">
        <f t="shared" si="55"/>
        <v>1493923</v>
      </c>
    </row>
    <row r="478" spans="1:14" x14ac:dyDescent="0.25">
      <c r="A478" t="s">
        <v>21</v>
      </c>
      <c r="B478" s="1">
        <v>43739</v>
      </c>
      <c r="C478">
        <v>2075032</v>
      </c>
      <c r="D478">
        <v>79834</v>
      </c>
      <c r="E478" s="1">
        <v>43739</v>
      </c>
      <c r="F478">
        <v>2075032</v>
      </c>
      <c r="G478">
        <v>79834</v>
      </c>
      <c r="H478" t="str">
        <f t="shared" si="49"/>
        <v>Kentucky43739</v>
      </c>
      <c r="I478">
        <f t="shared" si="50"/>
        <v>10</v>
      </c>
      <c r="J478">
        <f t="shared" si="51"/>
        <v>2019</v>
      </c>
      <c r="K478">
        <f t="shared" si="52"/>
        <v>3.8473623539299638E-2</v>
      </c>
      <c r="L478">
        <f t="shared" si="53"/>
        <v>2075032</v>
      </c>
      <c r="M478">
        <f t="shared" si="54"/>
        <v>79834</v>
      </c>
      <c r="N478">
        <f t="shared" si="55"/>
        <v>2075032</v>
      </c>
    </row>
    <row r="479" spans="1:14" x14ac:dyDescent="0.25">
      <c r="A479" t="s">
        <v>22</v>
      </c>
      <c r="B479" s="1">
        <v>43739</v>
      </c>
      <c r="C479">
        <v>2108448</v>
      </c>
      <c r="D479">
        <v>105844</v>
      </c>
      <c r="E479" s="1">
        <v>43739</v>
      </c>
      <c r="F479">
        <v>2108448</v>
      </c>
      <c r="G479">
        <v>105844</v>
      </c>
      <c r="H479" t="str">
        <f t="shared" si="49"/>
        <v>Louisiana43739</v>
      </c>
      <c r="I479">
        <f t="shared" si="50"/>
        <v>10</v>
      </c>
      <c r="J479">
        <f t="shared" si="51"/>
        <v>2019</v>
      </c>
      <c r="K479">
        <f t="shared" si="52"/>
        <v>5.0199957504287511E-2</v>
      </c>
      <c r="L479">
        <f t="shared" si="53"/>
        <v>2108448</v>
      </c>
      <c r="M479">
        <f t="shared" si="54"/>
        <v>105844</v>
      </c>
      <c r="N479">
        <f t="shared" si="55"/>
        <v>2108448</v>
      </c>
    </row>
    <row r="480" spans="1:14" x14ac:dyDescent="0.25">
      <c r="A480" t="s">
        <v>23</v>
      </c>
      <c r="B480" s="1">
        <v>43739</v>
      </c>
      <c r="C480">
        <v>695929</v>
      </c>
      <c r="D480">
        <v>16749</v>
      </c>
      <c r="E480" s="1">
        <v>43739</v>
      </c>
      <c r="F480">
        <v>695929</v>
      </c>
      <c r="G480">
        <v>16749</v>
      </c>
      <c r="H480" t="str">
        <f t="shared" si="49"/>
        <v>Maine43739</v>
      </c>
      <c r="I480">
        <f t="shared" si="50"/>
        <v>10</v>
      </c>
      <c r="J480">
        <f t="shared" si="51"/>
        <v>2019</v>
      </c>
      <c r="K480">
        <f t="shared" si="52"/>
        <v>2.4067110294297263E-2</v>
      </c>
      <c r="L480">
        <f t="shared" si="53"/>
        <v>695929</v>
      </c>
      <c r="M480">
        <f t="shared" si="54"/>
        <v>16749</v>
      </c>
      <c r="N480">
        <f t="shared" si="55"/>
        <v>695929</v>
      </c>
    </row>
    <row r="481" spans="1:14" x14ac:dyDescent="0.25">
      <c r="A481" t="s">
        <v>24</v>
      </c>
      <c r="B481" s="1">
        <v>43739</v>
      </c>
      <c r="C481">
        <v>3278073</v>
      </c>
      <c r="D481">
        <v>108418</v>
      </c>
      <c r="E481" s="1">
        <v>43739</v>
      </c>
      <c r="F481">
        <v>3278073</v>
      </c>
      <c r="G481">
        <v>108418</v>
      </c>
      <c r="H481" t="str">
        <f t="shared" si="49"/>
        <v>Maryland43739</v>
      </c>
      <c r="I481">
        <f t="shared" si="50"/>
        <v>10</v>
      </c>
      <c r="J481">
        <f t="shared" si="51"/>
        <v>2019</v>
      </c>
      <c r="K481">
        <f t="shared" si="52"/>
        <v>3.3073699090898828E-2</v>
      </c>
      <c r="L481">
        <f t="shared" si="53"/>
        <v>3278073</v>
      </c>
      <c r="M481">
        <f t="shared" si="54"/>
        <v>108418</v>
      </c>
      <c r="N481">
        <f t="shared" si="55"/>
        <v>3278073</v>
      </c>
    </row>
    <row r="482" spans="1:14" x14ac:dyDescent="0.25">
      <c r="A482" t="s">
        <v>25</v>
      </c>
      <c r="B482" s="1">
        <v>43739</v>
      </c>
      <c r="C482">
        <v>3819962</v>
      </c>
      <c r="D482">
        <v>90037</v>
      </c>
      <c r="E482" s="1">
        <v>43739</v>
      </c>
      <c r="F482">
        <v>3819962</v>
      </c>
      <c r="G482">
        <v>90037</v>
      </c>
      <c r="H482" t="str">
        <f t="shared" si="49"/>
        <v>Massachusetts43739</v>
      </c>
      <c r="I482">
        <f t="shared" si="50"/>
        <v>10</v>
      </c>
      <c r="J482">
        <f t="shared" si="51"/>
        <v>2019</v>
      </c>
      <c r="K482">
        <f t="shared" si="52"/>
        <v>2.357012975521746E-2</v>
      </c>
      <c r="L482">
        <f t="shared" si="53"/>
        <v>3819962</v>
      </c>
      <c r="M482">
        <f t="shared" si="54"/>
        <v>90037</v>
      </c>
      <c r="N482">
        <f t="shared" si="55"/>
        <v>3819962</v>
      </c>
    </row>
    <row r="483" spans="1:14" x14ac:dyDescent="0.25">
      <c r="A483" t="s">
        <v>26</v>
      </c>
      <c r="B483" s="1">
        <v>43739</v>
      </c>
      <c r="C483">
        <v>4943286</v>
      </c>
      <c r="D483">
        <v>173524</v>
      </c>
      <c r="E483" s="1">
        <v>43739</v>
      </c>
      <c r="F483">
        <v>4943286</v>
      </c>
      <c r="G483">
        <v>173524</v>
      </c>
      <c r="H483" t="str">
        <f t="shared" si="49"/>
        <v>Michigan43739</v>
      </c>
      <c r="I483">
        <f t="shared" si="50"/>
        <v>10</v>
      </c>
      <c r="J483">
        <f t="shared" si="51"/>
        <v>2019</v>
      </c>
      <c r="K483">
        <f t="shared" si="52"/>
        <v>3.5102965921858457E-2</v>
      </c>
      <c r="L483">
        <f t="shared" si="53"/>
        <v>4943286</v>
      </c>
      <c r="M483">
        <f t="shared" si="54"/>
        <v>173524</v>
      </c>
      <c r="N483">
        <f t="shared" si="55"/>
        <v>4943286</v>
      </c>
    </row>
    <row r="484" spans="1:14" x14ac:dyDescent="0.25">
      <c r="A484" t="s">
        <v>27</v>
      </c>
      <c r="B484" s="1">
        <v>43739</v>
      </c>
      <c r="C484">
        <v>3125946</v>
      </c>
      <c r="D484">
        <v>81756</v>
      </c>
      <c r="E484" s="1">
        <v>43739</v>
      </c>
      <c r="F484">
        <v>3125946</v>
      </c>
      <c r="G484">
        <v>81756</v>
      </c>
      <c r="H484" t="str">
        <f t="shared" si="49"/>
        <v>Minnesota43739</v>
      </c>
      <c r="I484">
        <f t="shared" si="50"/>
        <v>10</v>
      </c>
      <c r="J484">
        <f t="shared" si="51"/>
        <v>2019</v>
      </c>
      <c r="K484">
        <f t="shared" si="52"/>
        <v>2.615400266031467E-2</v>
      </c>
      <c r="L484">
        <f t="shared" si="53"/>
        <v>3125946</v>
      </c>
      <c r="M484">
        <f t="shared" si="54"/>
        <v>81756</v>
      </c>
      <c r="N484">
        <f t="shared" si="55"/>
        <v>3125946</v>
      </c>
    </row>
    <row r="485" spans="1:14" x14ac:dyDescent="0.25">
      <c r="A485" t="s">
        <v>28</v>
      </c>
      <c r="B485" s="1">
        <v>43739</v>
      </c>
      <c r="C485">
        <v>1276407</v>
      </c>
      <c r="D485">
        <v>65083</v>
      </c>
      <c r="E485" s="1">
        <v>43739</v>
      </c>
      <c r="F485">
        <v>1276407</v>
      </c>
      <c r="G485">
        <v>65083</v>
      </c>
      <c r="H485" t="str">
        <f t="shared" si="49"/>
        <v>Mississippi43739</v>
      </c>
      <c r="I485">
        <f t="shared" si="50"/>
        <v>10</v>
      </c>
      <c r="J485">
        <f t="shared" si="51"/>
        <v>2019</v>
      </c>
      <c r="K485">
        <f t="shared" si="52"/>
        <v>5.0989222089819312E-2</v>
      </c>
      <c r="L485">
        <f t="shared" si="53"/>
        <v>1276407</v>
      </c>
      <c r="M485">
        <f t="shared" si="54"/>
        <v>65083</v>
      </c>
      <c r="N485">
        <f t="shared" si="55"/>
        <v>1276407</v>
      </c>
    </row>
    <row r="486" spans="1:14" x14ac:dyDescent="0.25">
      <c r="A486" t="s">
        <v>29</v>
      </c>
      <c r="B486" s="1">
        <v>43739</v>
      </c>
      <c r="C486">
        <v>3103578</v>
      </c>
      <c r="D486">
        <v>86305</v>
      </c>
      <c r="E486" s="1">
        <v>43739</v>
      </c>
      <c r="F486">
        <v>3103578</v>
      </c>
      <c r="G486">
        <v>86305</v>
      </c>
      <c r="H486" t="str">
        <f t="shared" si="49"/>
        <v>Missouri43739</v>
      </c>
      <c r="I486">
        <f t="shared" si="50"/>
        <v>10</v>
      </c>
      <c r="J486">
        <f t="shared" si="51"/>
        <v>2019</v>
      </c>
      <c r="K486">
        <f t="shared" si="52"/>
        <v>2.7808226505020978E-2</v>
      </c>
      <c r="L486">
        <f t="shared" si="53"/>
        <v>3103578</v>
      </c>
      <c r="M486">
        <f t="shared" si="54"/>
        <v>86305</v>
      </c>
      <c r="N486">
        <f t="shared" si="55"/>
        <v>3103578</v>
      </c>
    </row>
    <row r="487" spans="1:14" x14ac:dyDescent="0.25">
      <c r="A487" t="s">
        <v>30</v>
      </c>
      <c r="B487" s="1">
        <v>43739</v>
      </c>
      <c r="C487">
        <v>535076</v>
      </c>
      <c r="D487">
        <v>16905</v>
      </c>
      <c r="E487" s="1">
        <v>43739</v>
      </c>
      <c r="F487">
        <v>535076</v>
      </c>
      <c r="G487">
        <v>16905</v>
      </c>
      <c r="H487" t="str">
        <f t="shared" si="49"/>
        <v>Montana43739</v>
      </c>
      <c r="I487">
        <f t="shared" si="50"/>
        <v>10</v>
      </c>
      <c r="J487">
        <f t="shared" si="51"/>
        <v>2019</v>
      </c>
      <c r="K487">
        <f t="shared" si="52"/>
        <v>3.1593642772241699E-2</v>
      </c>
      <c r="L487">
        <f t="shared" si="53"/>
        <v>535076</v>
      </c>
      <c r="M487">
        <f t="shared" si="54"/>
        <v>16905</v>
      </c>
      <c r="N487">
        <f t="shared" si="55"/>
        <v>535076</v>
      </c>
    </row>
    <row r="488" spans="1:14" x14ac:dyDescent="0.25">
      <c r="A488" t="s">
        <v>31</v>
      </c>
      <c r="B488" s="1">
        <v>43739</v>
      </c>
      <c r="C488">
        <v>1038851</v>
      </c>
      <c r="D488">
        <v>29226</v>
      </c>
      <c r="E488" s="1">
        <v>43739</v>
      </c>
      <c r="F488">
        <v>1038851</v>
      </c>
      <c r="G488">
        <v>29226</v>
      </c>
      <c r="H488" t="str">
        <f t="shared" si="49"/>
        <v>Nebraska43739</v>
      </c>
      <c r="I488">
        <f t="shared" si="50"/>
        <v>10</v>
      </c>
      <c r="J488">
        <f t="shared" si="51"/>
        <v>2019</v>
      </c>
      <c r="K488">
        <f t="shared" si="52"/>
        <v>2.8133004636853601E-2</v>
      </c>
      <c r="L488">
        <f t="shared" si="53"/>
        <v>1038851</v>
      </c>
      <c r="M488">
        <f t="shared" si="54"/>
        <v>29226</v>
      </c>
      <c r="N488">
        <f t="shared" si="55"/>
        <v>1038851</v>
      </c>
    </row>
    <row r="489" spans="1:14" x14ac:dyDescent="0.25">
      <c r="A489" t="s">
        <v>32</v>
      </c>
      <c r="B489" s="1">
        <v>43739</v>
      </c>
      <c r="C489">
        <v>1555164</v>
      </c>
      <c r="D489">
        <v>55450</v>
      </c>
      <c r="E489" s="1">
        <v>43739</v>
      </c>
      <c r="F489">
        <v>1555164</v>
      </c>
      <c r="G489">
        <v>55450</v>
      </c>
      <c r="H489" t="str">
        <f t="shared" si="49"/>
        <v>Nevada43739</v>
      </c>
      <c r="I489">
        <f t="shared" si="50"/>
        <v>10</v>
      </c>
      <c r="J489">
        <f t="shared" si="51"/>
        <v>2019</v>
      </c>
      <c r="K489">
        <f t="shared" si="52"/>
        <v>3.5655403545863974E-2</v>
      </c>
      <c r="L489">
        <f t="shared" si="53"/>
        <v>1555164</v>
      </c>
      <c r="M489">
        <f t="shared" si="54"/>
        <v>55450</v>
      </c>
      <c r="N489">
        <f t="shared" si="55"/>
        <v>1555164</v>
      </c>
    </row>
    <row r="490" spans="1:14" x14ac:dyDescent="0.25">
      <c r="A490" t="s">
        <v>33</v>
      </c>
      <c r="B490" s="1">
        <v>43739</v>
      </c>
      <c r="C490">
        <v>773369</v>
      </c>
      <c r="D490">
        <v>16995</v>
      </c>
      <c r="E490" s="1">
        <v>43739</v>
      </c>
      <c r="F490">
        <v>773369</v>
      </c>
      <c r="G490">
        <v>16995</v>
      </c>
      <c r="H490" t="str">
        <f t="shared" si="49"/>
        <v>New Hampshire43739</v>
      </c>
      <c r="I490">
        <f t="shared" si="50"/>
        <v>10</v>
      </c>
      <c r="J490">
        <f t="shared" si="51"/>
        <v>2019</v>
      </c>
      <c r="K490">
        <f t="shared" si="52"/>
        <v>2.1975279588398292E-2</v>
      </c>
      <c r="L490">
        <f t="shared" si="53"/>
        <v>773369</v>
      </c>
      <c r="M490">
        <f t="shared" si="54"/>
        <v>16995</v>
      </c>
      <c r="N490">
        <f t="shared" si="55"/>
        <v>773369</v>
      </c>
    </row>
    <row r="491" spans="1:14" x14ac:dyDescent="0.25">
      <c r="A491" t="s">
        <v>34</v>
      </c>
      <c r="B491" s="1">
        <v>43739</v>
      </c>
      <c r="C491">
        <v>4533349</v>
      </c>
      <c r="D491">
        <v>154959</v>
      </c>
      <c r="E491" s="1">
        <v>43739</v>
      </c>
      <c r="F491">
        <v>4533349</v>
      </c>
      <c r="G491">
        <v>154959</v>
      </c>
      <c r="H491" t="str">
        <f t="shared" si="49"/>
        <v>New Jersey43739</v>
      </c>
      <c r="I491">
        <f t="shared" si="50"/>
        <v>10</v>
      </c>
      <c r="J491">
        <f t="shared" si="51"/>
        <v>2019</v>
      </c>
      <c r="K491">
        <f t="shared" si="52"/>
        <v>3.4182014223921434E-2</v>
      </c>
      <c r="L491">
        <f t="shared" si="53"/>
        <v>4533349</v>
      </c>
      <c r="M491">
        <f t="shared" si="54"/>
        <v>154959</v>
      </c>
      <c r="N491">
        <f t="shared" si="55"/>
        <v>4533349</v>
      </c>
    </row>
    <row r="492" spans="1:14" x14ac:dyDescent="0.25">
      <c r="A492" t="s">
        <v>35</v>
      </c>
      <c r="B492" s="1">
        <v>43739</v>
      </c>
      <c r="C492">
        <v>963427</v>
      </c>
      <c r="D492">
        <v>44673</v>
      </c>
      <c r="E492" s="1">
        <v>43739</v>
      </c>
      <c r="F492">
        <v>963427</v>
      </c>
      <c r="G492">
        <v>44673</v>
      </c>
      <c r="H492" t="str">
        <f t="shared" si="49"/>
        <v>New Mexico43739</v>
      </c>
      <c r="I492">
        <f t="shared" si="50"/>
        <v>10</v>
      </c>
      <c r="J492">
        <f t="shared" si="51"/>
        <v>2019</v>
      </c>
      <c r="K492">
        <f t="shared" si="52"/>
        <v>4.6368847873269073E-2</v>
      </c>
      <c r="L492">
        <f t="shared" si="53"/>
        <v>963427</v>
      </c>
      <c r="M492">
        <f t="shared" si="54"/>
        <v>44673</v>
      </c>
      <c r="N492">
        <f t="shared" si="55"/>
        <v>963427</v>
      </c>
    </row>
    <row r="493" spans="1:14" x14ac:dyDescent="0.25">
      <c r="A493" t="s">
        <v>36</v>
      </c>
      <c r="B493" s="1">
        <v>43739</v>
      </c>
      <c r="C493">
        <v>9543205</v>
      </c>
      <c r="D493">
        <v>354358</v>
      </c>
      <c r="E493" s="1">
        <v>43739</v>
      </c>
      <c r="F493">
        <v>9543205</v>
      </c>
      <c r="G493">
        <v>354358</v>
      </c>
      <c r="H493" t="str">
        <f t="shared" si="49"/>
        <v>New York43739</v>
      </c>
      <c r="I493">
        <f t="shared" si="50"/>
        <v>10</v>
      </c>
      <c r="J493">
        <f t="shared" si="51"/>
        <v>2019</v>
      </c>
      <c r="K493">
        <f t="shared" si="52"/>
        <v>3.713196981517216E-2</v>
      </c>
      <c r="L493">
        <f t="shared" si="53"/>
        <v>9543205</v>
      </c>
      <c r="M493">
        <f t="shared" si="54"/>
        <v>354358</v>
      </c>
      <c r="N493">
        <f t="shared" si="55"/>
        <v>9543205</v>
      </c>
    </row>
    <row r="494" spans="1:14" x14ac:dyDescent="0.25">
      <c r="A494" t="s">
        <v>37</v>
      </c>
      <c r="B494" s="1">
        <v>43739</v>
      </c>
      <c r="C494">
        <v>5123098</v>
      </c>
      <c r="D494">
        <v>180081</v>
      </c>
      <c r="E494" s="1">
        <v>43739</v>
      </c>
      <c r="F494">
        <v>5123098</v>
      </c>
      <c r="G494">
        <v>180081</v>
      </c>
      <c r="H494" t="str">
        <f t="shared" si="49"/>
        <v>North Carolina43739</v>
      </c>
      <c r="I494">
        <f t="shared" si="50"/>
        <v>10</v>
      </c>
      <c r="J494">
        <f t="shared" si="51"/>
        <v>2019</v>
      </c>
      <c r="K494">
        <f t="shared" si="52"/>
        <v>3.5150801331538063E-2</v>
      </c>
      <c r="L494">
        <f t="shared" si="53"/>
        <v>5123098</v>
      </c>
      <c r="M494">
        <f t="shared" si="54"/>
        <v>180081</v>
      </c>
      <c r="N494">
        <f t="shared" si="55"/>
        <v>5123098</v>
      </c>
    </row>
    <row r="495" spans="1:14" x14ac:dyDescent="0.25">
      <c r="A495" t="s">
        <v>38</v>
      </c>
      <c r="B495" s="1">
        <v>43739</v>
      </c>
      <c r="C495">
        <v>403653</v>
      </c>
      <c r="D495">
        <v>6535</v>
      </c>
      <c r="E495" s="1">
        <v>43739</v>
      </c>
      <c r="F495">
        <v>403653</v>
      </c>
      <c r="G495">
        <v>6535</v>
      </c>
      <c r="H495" t="str">
        <f t="shared" si="49"/>
        <v>North Dakota43739</v>
      </c>
      <c r="I495">
        <f t="shared" si="50"/>
        <v>10</v>
      </c>
      <c r="J495">
        <f t="shared" si="51"/>
        <v>2019</v>
      </c>
      <c r="K495">
        <f t="shared" si="52"/>
        <v>1.6189648039281263E-2</v>
      </c>
      <c r="L495">
        <f t="shared" si="53"/>
        <v>403653</v>
      </c>
      <c r="M495">
        <f t="shared" si="54"/>
        <v>6535</v>
      </c>
      <c r="N495">
        <f t="shared" si="55"/>
        <v>403653</v>
      </c>
    </row>
    <row r="496" spans="1:14" x14ac:dyDescent="0.25">
      <c r="A496" t="s">
        <v>39</v>
      </c>
      <c r="B496" s="1">
        <v>43739</v>
      </c>
      <c r="C496">
        <v>5828726</v>
      </c>
      <c r="D496">
        <v>220052</v>
      </c>
      <c r="E496" s="1">
        <v>43739</v>
      </c>
      <c r="F496">
        <v>5828726</v>
      </c>
      <c r="G496">
        <v>220052</v>
      </c>
      <c r="H496" t="str">
        <f t="shared" si="49"/>
        <v>Ohio43739</v>
      </c>
      <c r="I496">
        <f t="shared" si="50"/>
        <v>10</v>
      </c>
      <c r="J496">
        <f t="shared" si="51"/>
        <v>2019</v>
      </c>
      <c r="K496">
        <f t="shared" si="52"/>
        <v>3.775301841259994E-2</v>
      </c>
      <c r="L496">
        <f t="shared" si="53"/>
        <v>5828726</v>
      </c>
      <c r="M496">
        <f t="shared" si="54"/>
        <v>220052</v>
      </c>
      <c r="N496">
        <f t="shared" si="55"/>
        <v>5828726</v>
      </c>
    </row>
    <row r="497" spans="1:14" x14ac:dyDescent="0.25">
      <c r="A497" t="s">
        <v>40</v>
      </c>
      <c r="B497" s="1">
        <v>43739</v>
      </c>
      <c r="C497">
        <v>1854653</v>
      </c>
      <c r="D497">
        <v>62648</v>
      </c>
      <c r="E497" s="1">
        <v>43739</v>
      </c>
      <c r="F497">
        <v>1854653</v>
      </c>
      <c r="G497">
        <v>62648</v>
      </c>
      <c r="H497" t="str">
        <f t="shared" si="49"/>
        <v>Oklahoma43739</v>
      </c>
      <c r="I497">
        <f t="shared" si="50"/>
        <v>10</v>
      </c>
      <c r="J497">
        <f t="shared" si="51"/>
        <v>2019</v>
      </c>
      <c r="K497">
        <f t="shared" si="52"/>
        <v>3.3778825473013009E-2</v>
      </c>
      <c r="L497">
        <f t="shared" si="53"/>
        <v>1854653</v>
      </c>
      <c r="M497">
        <f t="shared" si="54"/>
        <v>62648</v>
      </c>
      <c r="N497">
        <f t="shared" si="55"/>
        <v>1854653</v>
      </c>
    </row>
    <row r="498" spans="1:14" x14ac:dyDescent="0.25">
      <c r="A498" t="s">
        <v>41</v>
      </c>
      <c r="B498" s="1">
        <v>43739</v>
      </c>
      <c r="C498">
        <v>2109185</v>
      </c>
      <c r="D498">
        <v>63668</v>
      </c>
      <c r="E498" s="1">
        <v>43739</v>
      </c>
      <c r="F498">
        <v>2109185</v>
      </c>
      <c r="G498">
        <v>63668</v>
      </c>
      <c r="H498" t="str">
        <f t="shared" si="49"/>
        <v>Oregon43739</v>
      </c>
      <c r="I498">
        <f t="shared" si="50"/>
        <v>10</v>
      </c>
      <c r="J498">
        <f t="shared" si="51"/>
        <v>2019</v>
      </c>
      <c r="K498">
        <f t="shared" si="52"/>
        <v>3.0186067130194838E-2</v>
      </c>
      <c r="L498">
        <f t="shared" si="53"/>
        <v>2109185</v>
      </c>
      <c r="M498">
        <f t="shared" si="54"/>
        <v>63668</v>
      </c>
      <c r="N498">
        <f t="shared" si="55"/>
        <v>2109185</v>
      </c>
    </row>
    <row r="499" spans="1:14" x14ac:dyDescent="0.25">
      <c r="A499" t="s">
        <v>42</v>
      </c>
      <c r="B499" s="1">
        <v>43739</v>
      </c>
      <c r="C499">
        <v>6545629</v>
      </c>
      <c r="D499">
        <v>289032</v>
      </c>
      <c r="E499" s="1">
        <v>43739</v>
      </c>
      <c r="F499">
        <v>6545629</v>
      </c>
      <c r="G499">
        <v>289032</v>
      </c>
      <c r="H499" t="str">
        <f t="shared" si="49"/>
        <v>Pennsylvania43739</v>
      </c>
      <c r="I499">
        <f t="shared" si="50"/>
        <v>10</v>
      </c>
      <c r="J499">
        <f t="shared" si="51"/>
        <v>2019</v>
      </c>
      <c r="K499">
        <f t="shared" si="52"/>
        <v>4.4156489773557288E-2</v>
      </c>
      <c r="L499">
        <f t="shared" si="53"/>
        <v>6545629</v>
      </c>
      <c r="M499">
        <f t="shared" si="54"/>
        <v>289032</v>
      </c>
      <c r="N499">
        <f t="shared" si="55"/>
        <v>6545629</v>
      </c>
    </row>
    <row r="500" spans="1:14" x14ac:dyDescent="0.25">
      <c r="A500" t="s">
        <v>43</v>
      </c>
      <c r="B500" s="1">
        <v>43739</v>
      </c>
      <c r="C500">
        <v>557600</v>
      </c>
      <c r="D500">
        <v>16402</v>
      </c>
      <c r="E500" s="1">
        <v>43739</v>
      </c>
      <c r="F500">
        <v>557600</v>
      </c>
      <c r="G500">
        <v>16402</v>
      </c>
      <c r="H500" t="str">
        <f t="shared" si="49"/>
        <v>Rhode Island43739</v>
      </c>
      <c r="I500">
        <f t="shared" si="50"/>
        <v>10</v>
      </c>
      <c r="J500">
        <f t="shared" si="51"/>
        <v>2019</v>
      </c>
      <c r="K500">
        <f t="shared" si="52"/>
        <v>2.9415351506456241E-2</v>
      </c>
      <c r="L500">
        <f t="shared" si="53"/>
        <v>557600</v>
      </c>
      <c r="M500">
        <f t="shared" si="54"/>
        <v>16402</v>
      </c>
      <c r="N500">
        <f t="shared" si="55"/>
        <v>557600</v>
      </c>
    </row>
    <row r="501" spans="1:14" x14ac:dyDescent="0.25">
      <c r="A501" t="s">
        <v>44</v>
      </c>
      <c r="B501" s="1">
        <v>43739</v>
      </c>
      <c r="C501">
        <v>2384080</v>
      </c>
      <c r="D501">
        <v>56883</v>
      </c>
      <c r="E501" s="1">
        <v>43739</v>
      </c>
      <c r="F501">
        <v>2384080</v>
      </c>
      <c r="G501">
        <v>56883</v>
      </c>
      <c r="H501" t="str">
        <f t="shared" si="49"/>
        <v>South Carolina43739</v>
      </c>
      <c r="I501">
        <f t="shared" si="50"/>
        <v>10</v>
      </c>
      <c r="J501">
        <f t="shared" si="51"/>
        <v>2019</v>
      </c>
      <c r="K501">
        <f t="shared" si="52"/>
        <v>2.3859518136975268E-2</v>
      </c>
      <c r="L501">
        <f t="shared" si="53"/>
        <v>2384080</v>
      </c>
      <c r="M501">
        <f t="shared" si="54"/>
        <v>56883</v>
      </c>
      <c r="N501">
        <f t="shared" si="55"/>
        <v>2384080</v>
      </c>
    </row>
    <row r="502" spans="1:14" x14ac:dyDescent="0.25">
      <c r="A502" t="s">
        <v>45</v>
      </c>
      <c r="B502" s="1">
        <v>43739</v>
      </c>
      <c r="C502">
        <v>466961</v>
      </c>
      <c r="D502">
        <v>14240</v>
      </c>
      <c r="E502" s="1">
        <v>43739</v>
      </c>
      <c r="F502">
        <v>466961</v>
      </c>
      <c r="G502">
        <v>14240</v>
      </c>
      <c r="H502" t="str">
        <f t="shared" si="49"/>
        <v>South Dakota43739</v>
      </c>
      <c r="I502">
        <f t="shared" si="50"/>
        <v>10</v>
      </c>
      <c r="J502">
        <f t="shared" si="51"/>
        <v>2019</v>
      </c>
      <c r="K502">
        <f t="shared" si="52"/>
        <v>3.049505204931461E-2</v>
      </c>
      <c r="L502">
        <f t="shared" si="53"/>
        <v>466961</v>
      </c>
      <c r="M502">
        <f t="shared" si="54"/>
        <v>14240</v>
      </c>
      <c r="N502">
        <f t="shared" si="55"/>
        <v>466961</v>
      </c>
    </row>
    <row r="503" spans="1:14" x14ac:dyDescent="0.25">
      <c r="A503" t="s">
        <v>46</v>
      </c>
      <c r="B503" s="1">
        <v>43739</v>
      </c>
      <c r="C503">
        <v>3369212</v>
      </c>
      <c r="D503">
        <v>108485</v>
      </c>
      <c r="E503" s="1">
        <v>43739</v>
      </c>
      <c r="F503">
        <v>3369212</v>
      </c>
      <c r="G503">
        <v>108485</v>
      </c>
      <c r="H503" t="str">
        <f t="shared" si="49"/>
        <v>Tennessee43739</v>
      </c>
      <c r="I503">
        <f t="shared" si="50"/>
        <v>10</v>
      </c>
      <c r="J503">
        <f t="shared" si="51"/>
        <v>2019</v>
      </c>
      <c r="K503">
        <f t="shared" si="52"/>
        <v>3.2198923665236856E-2</v>
      </c>
      <c r="L503">
        <f t="shared" si="53"/>
        <v>3369212</v>
      </c>
      <c r="M503">
        <f t="shared" si="54"/>
        <v>108485</v>
      </c>
      <c r="N503">
        <f t="shared" si="55"/>
        <v>3369212</v>
      </c>
    </row>
    <row r="504" spans="1:14" x14ac:dyDescent="0.25">
      <c r="A504" t="s">
        <v>47</v>
      </c>
      <c r="B504" s="1">
        <v>43739</v>
      </c>
      <c r="C504">
        <v>14161315</v>
      </c>
      <c r="D504">
        <v>474329</v>
      </c>
      <c r="E504" s="1">
        <v>43739</v>
      </c>
      <c r="F504">
        <v>14161315</v>
      </c>
      <c r="G504">
        <v>474329</v>
      </c>
      <c r="H504" t="str">
        <f t="shared" si="49"/>
        <v>Texas43739</v>
      </c>
      <c r="I504">
        <f t="shared" si="50"/>
        <v>10</v>
      </c>
      <c r="J504">
        <f t="shared" si="51"/>
        <v>2019</v>
      </c>
      <c r="K504">
        <f t="shared" si="52"/>
        <v>3.3494700174383524E-2</v>
      </c>
      <c r="L504">
        <f t="shared" si="53"/>
        <v>14161315</v>
      </c>
      <c r="M504">
        <f t="shared" si="54"/>
        <v>474329</v>
      </c>
      <c r="N504">
        <f t="shared" si="55"/>
        <v>14161315</v>
      </c>
    </row>
    <row r="505" spans="1:14" x14ac:dyDescent="0.25">
      <c r="A505" t="s">
        <v>48</v>
      </c>
      <c r="B505" s="1">
        <v>43739</v>
      </c>
      <c r="C505">
        <v>1623876</v>
      </c>
      <c r="D505">
        <v>34061</v>
      </c>
      <c r="E505" s="1">
        <v>43739</v>
      </c>
      <c r="F505">
        <v>1623876</v>
      </c>
      <c r="G505">
        <v>34061</v>
      </c>
      <c r="H505" t="str">
        <f t="shared" si="49"/>
        <v>Utah43739</v>
      </c>
      <c r="I505">
        <f t="shared" si="50"/>
        <v>10</v>
      </c>
      <c r="J505">
        <f t="shared" si="51"/>
        <v>2019</v>
      </c>
      <c r="K505">
        <f t="shared" si="52"/>
        <v>2.0975123716342872E-2</v>
      </c>
      <c r="L505">
        <f t="shared" si="53"/>
        <v>1623876</v>
      </c>
      <c r="M505">
        <f t="shared" si="54"/>
        <v>34061</v>
      </c>
      <c r="N505">
        <f t="shared" si="55"/>
        <v>1623876</v>
      </c>
    </row>
    <row r="506" spans="1:14" x14ac:dyDescent="0.25">
      <c r="A506" t="s">
        <v>49</v>
      </c>
      <c r="B506" s="1">
        <v>43739</v>
      </c>
      <c r="C506">
        <v>339366</v>
      </c>
      <c r="D506">
        <v>5798</v>
      </c>
      <c r="E506" s="1">
        <v>43739</v>
      </c>
      <c r="F506">
        <v>339366</v>
      </c>
      <c r="G506">
        <v>5798</v>
      </c>
      <c r="H506" t="str">
        <f t="shared" si="49"/>
        <v>Vermont43739</v>
      </c>
      <c r="I506">
        <f t="shared" si="50"/>
        <v>10</v>
      </c>
      <c r="J506">
        <f t="shared" si="51"/>
        <v>2019</v>
      </c>
      <c r="K506">
        <f t="shared" si="52"/>
        <v>1.7084799302228271E-2</v>
      </c>
      <c r="L506">
        <f t="shared" si="53"/>
        <v>339366</v>
      </c>
      <c r="M506">
        <f t="shared" si="54"/>
        <v>5798</v>
      </c>
      <c r="N506">
        <f t="shared" si="55"/>
        <v>339366</v>
      </c>
    </row>
    <row r="507" spans="1:14" x14ac:dyDescent="0.25">
      <c r="A507" t="s">
        <v>50</v>
      </c>
      <c r="B507" s="1">
        <v>43739</v>
      </c>
      <c r="C507">
        <v>4440231</v>
      </c>
      <c r="D507">
        <v>111836</v>
      </c>
      <c r="E507" s="1">
        <v>43739</v>
      </c>
      <c r="F507">
        <v>4440231</v>
      </c>
      <c r="G507">
        <v>111836</v>
      </c>
      <c r="H507" t="str">
        <f t="shared" si="49"/>
        <v>Virginia43739</v>
      </c>
      <c r="I507">
        <f t="shared" si="50"/>
        <v>10</v>
      </c>
      <c r="J507">
        <f t="shared" si="51"/>
        <v>2019</v>
      </c>
      <c r="K507">
        <f t="shared" si="52"/>
        <v>2.5186977884709152E-2</v>
      </c>
      <c r="L507">
        <f t="shared" si="53"/>
        <v>4440231</v>
      </c>
      <c r="M507">
        <f t="shared" si="54"/>
        <v>111836</v>
      </c>
      <c r="N507">
        <f t="shared" si="55"/>
        <v>4440231</v>
      </c>
    </row>
    <row r="508" spans="1:14" x14ac:dyDescent="0.25">
      <c r="A508" t="s">
        <v>51</v>
      </c>
      <c r="B508" s="1">
        <v>43739</v>
      </c>
      <c r="C508">
        <v>3950939</v>
      </c>
      <c r="D508">
        <v>143866</v>
      </c>
      <c r="E508" s="1">
        <v>43739</v>
      </c>
      <c r="F508">
        <v>3950939</v>
      </c>
      <c r="G508">
        <v>143866</v>
      </c>
      <c r="H508" t="str">
        <f t="shared" si="49"/>
        <v>Washington43739</v>
      </c>
      <c r="I508">
        <f t="shared" si="50"/>
        <v>10</v>
      </c>
      <c r="J508">
        <f t="shared" si="51"/>
        <v>2019</v>
      </c>
      <c r="K508">
        <f t="shared" si="52"/>
        <v>3.6413115970659125E-2</v>
      </c>
      <c r="L508">
        <f t="shared" si="53"/>
        <v>3950939</v>
      </c>
      <c r="M508">
        <f t="shared" si="54"/>
        <v>143866</v>
      </c>
      <c r="N508">
        <f t="shared" si="55"/>
        <v>3950939</v>
      </c>
    </row>
    <row r="509" spans="1:14" x14ac:dyDescent="0.25">
      <c r="A509" t="s">
        <v>52</v>
      </c>
      <c r="B509" s="1">
        <v>43739</v>
      </c>
      <c r="C509">
        <v>807512</v>
      </c>
      <c r="D509">
        <v>36871</v>
      </c>
      <c r="E509" s="1">
        <v>43739</v>
      </c>
      <c r="F509">
        <v>807512</v>
      </c>
      <c r="G509">
        <v>36871</v>
      </c>
      <c r="H509" t="str">
        <f t="shared" si="49"/>
        <v>West Virginia43739</v>
      </c>
      <c r="I509">
        <f t="shared" si="50"/>
        <v>10</v>
      </c>
      <c r="J509">
        <f t="shared" si="51"/>
        <v>2019</v>
      </c>
      <c r="K509">
        <f t="shared" si="52"/>
        <v>4.5660002575813118E-2</v>
      </c>
      <c r="L509">
        <f t="shared" si="53"/>
        <v>807512</v>
      </c>
      <c r="M509">
        <f t="shared" si="54"/>
        <v>36871</v>
      </c>
      <c r="N509">
        <f t="shared" si="55"/>
        <v>807512</v>
      </c>
    </row>
    <row r="510" spans="1:14" x14ac:dyDescent="0.25">
      <c r="A510" t="s">
        <v>53</v>
      </c>
      <c r="B510" s="1">
        <v>43739</v>
      </c>
      <c r="C510">
        <v>3104233</v>
      </c>
      <c r="D510">
        <v>86937</v>
      </c>
      <c r="E510" s="1">
        <v>43739</v>
      </c>
      <c r="F510">
        <v>3104233</v>
      </c>
      <c r="G510">
        <v>86937</v>
      </c>
      <c r="H510" t="str">
        <f t="shared" si="49"/>
        <v>Wisconsin43739</v>
      </c>
      <c r="I510">
        <f t="shared" si="50"/>
        <v>10</v>
      </c>
      <c r="J510">
        <f t="shared" si="51"/>
        <v>2019</v>
      </c>
      <c r="K510">
        <f t="shared" si="52"/>
        <v>2.800595187281367E-2</v>
      </c>
      <c r="L510">
        <f t="shared" si="53"/>
        <v>3104233</v>
      </c>
      <c r="M510">
        <f t="shared" si="54"/>
        <v>86937</v>
      </c>
      <c r="N510">
        <f t="shared" si="55"/>
        <v>3104233</v>
      </c>
    </row>
    <row r="511" spans="1:14" x14ac:dyDescent="0.25">
      <c r="A511" t="s">
        <v>54</v>
      </c>
      <c r="B511" s="1">
        <v>43739</v>
      </c>
      <c r="C511">
        <v>293310</v>
      </c>
      <c r="D511">
        <v>9855</v>
      </c>
      <c r="E511" s="1">
        <v>43739</v>
      </c>
      <c r="F511">
        <v>293310</v>
      </c>
      <c r="G511">
        <v>9855</v>
      </c>
      <c r="H511" t="str">
        <f t="shared" si="49"/>
        <v>Wyoming43739</v>
      </c>
      <c r="I511">
        <f t="shared" si="50"/>
        <v>10</v>
      </c>
      <c r="J511">
        <f t="shared" si="51"/>
        <v>2019</v>
      </c>
      <c r="K511">
        <f t="shared" si="52"/>
        <v>3.3599263577784595E-2</v>
      </c>
      <c r="L511">
        <f t="shared" si="53"/>
        <v>293310</v>
      </c>
      <c r="M511">
        <f t="shared" si="54"/>
        <v>9855</v>
      </c>
      <c r="N511">
        <f t="shared" si="55"/>
        <v>293310</v>
      </c>
    </row>
    <row r="512" spans="1:14" x14ac:dyDescent="0.25">
      <c r="A512" t="s">
        <v>4</v>
      </c>
      <c r="B512" s="1">
        <v>43770</v>
      </c>
      <c r="C512">
        <v>2249775</v>
      </c>
      <c r="D512">
        <v>54861</v>
      </c>
      <c r="E512" s="1">
        <v>43770</v>
      </c>
      <c r="F512">
        <v>2249775</v>
      </c>
      <c r="G512">
        <v>54861</v>
      </c>
      <c r="H512" t="str">
        <f t="shared" si="49"/>
        <v>Alabama43770</v>
      </c>
      <c r="I512">
        <f t="shared" si="50"/>
        <v>11</v>
      </c>
      <c r="J512">
        <f t="shared" si="51"/>
        <v>2019</v>
      </c>
      <c r="K512">
        <f t="shared" si="52"/>
        <v>2.4385105177184386E-2</v>
      </c>
      <c r="L512">
        <f t="shared" si="53"/>
        <v>2249775</v>
      </c>
      <c r="M512">
        <f t="shared" si="54"/>
        <v>54861</v>
      </c>
      <c r="N512">
        <f t="shared" si="55"/>
        <v>2249775</v>
      </c>
    </row>
    <row r="513" spans="1:14" x14ac:dyDescent="0.25">
      <c r="A513" t="s">
        <v>5</v>
      </c>
      <c r="B513" s="1">
        <v>43770</v>
      </c>
      <c r="C513">
        <v>343483</v>
      </c>
      <c r="D513">
        <v>20910</v>
      </c>
      <c r="E513" s="1">
        <v>43770</v>
      </c>
      <c r="F513">
        <v>343483</v>
      </c>
      <c r="G513">
        <v>20910</v>
      </c>
      <c r="H513" t="str">
        <f t="shared" si="49"/>
        <v>Alaska43770</v>
      </c>
      <c r="I513">
        <f t="shared" si="50"/>
        <v>11</v>
      </c>
      <c r="J513">
        <f t="shared" si="51"/>
        <v>2019</v>
      </c>
      <c r="K513">
        <f t="shared" si="52"/>
        <v>6.0876375250012375E-2</v>
      </c>
      <c r="L513">
        <f t="shared" si="53"/>
        <v>343483</v>
      </c>
      <c r="M513">
        <f t="shared" si="54"/>
        <v>20910</v>
      </c>
      <c r="N513">
        <f t="shared" si="55"/>
        <v>343483</v>
      </c>
    </row>
    <row r="514" spans="1:14" x14ac:dyDescent="0.25">
      <c r="A514" t="s">
        <v>6</v>
      </c>
      <c r="B514" s="1">
        <v>43770</v>
      </c>
      <c r="C514">
        <v>3615186</v>
      </c>
      <c r="D514">
        <v>154572</v>
      </c>
      <c r="E514" s="1">
        <v>43770</v>
      </c>
      <c r="F514">
        <v>3615186</v>
      </c>
      <c r="G514">
        <v>154572</v>
      </c>
      <c r="H514" t="str">
        <f t="shared" si="49"/>
        <v>Arizona43770</v>
      </c>
      <c r="I514">
        <f t="shared" si="50"/>
        <v>11</v>
      </c>
      <c r="J514">
        <f t="shared" si="51"/>
        <v>2019</v>
      </c>
      <c r="K514">
        <f t="shared" si="52"/>
        <v>4.2756306314529875E-2</v>
      </c>
      <c r="L514">
        <f t="shared" si="53"/>
        <v>3615186</v>
      </c>
      <c r="M514">
        <f t="shared" si="54"/>
        <v>154572</v>
      </c>
      <c r="N514">
        <f t="shared" si="55"/>
        <v>3615186</v>
      </c>
    </row>
    <row r="515" spans="1:14" x14ac:dyDescent="0.25">
      <c r="A515" t="s">
        <v>7</v>
      </c>
      <c r="B515" s="1">
        <v>43770</v>
      </c>
      <c r="C515">
        <v>1361974</v>
      </c>
      <c r="D515">
        <v>41816</v>
      </c>
      <c r="E515" s="1">
        <v>43770</v>
      </c>
      <c r="F515">
        <v>1361974</v>
      </c>
      <c r="G515">
        <v>41816</v>
      </c>
      <c r="H515" t="str">
        <f t="shared" ref="H515:H578" si="56">CONCATENATE(A515, B515)</f>
        <v>Arkansas43770</v>
      </c>
      <c r="I515">
        <f t="shared" ref="I515:I578" si="57">MONTH(E515)</f>
        <v>11</v>
      </c>
      <c r="J515">
        <f t="shared" ref="J515:J578" si="58">YEAR(E515)</f>
        <v>2019</v>
      </c>
      <c r="K515">
        <f t="shared" ref="K515:K578" si="59">G515/F515</f>
        <v>3.070249505497168E-2</v>
      </c>
      <c r="L515">
        <f t="shared" ref="L515:L578" si="60">F515</f>
        <v>1361974</v>
      </c>
      <c r="M515">
        <f t="shared" ref="M515:M578" si="61">G515</f>
        <v>41816</v>
      </c>
      <c r="N515">
        <f t="shared" ref="N515:N578" si="62">F515</f>
        <v>1361974</v>
      </c>
    </row>
    <row r="516" spans="1:14" x14ac:dyDescent="0.25">
      <c r="A516" t="s">
        <v>8</v>
      </c>
      <c r="B516" s="1">
        <v>43770</v>
      </c>
      <c r="C516">
        <v>19534610</v>
      </c>
      <c r="D516">
        <v>718032</v>
      </c>
      <c r="E516" s="1">
        <v>43770</v>
      </c>
      <c r="F516">
        <v>19534610</v>
      </c>
      <c r="G516">
        <v>718032</v>
      </c>
      <c r="H516" t="str">
        <f t="shared" si="56"/>
        <v>California43770</v>
      </c>
      <c r="I516">
        <f t="shared" si="57"/>
        <v>11</v>
      </c>
      <c r="J516">
        <f t="shared" si="58"/>
        <v>2019</v>
      </c>
      <c r="K516">
        <f t="shared" si="59"/>
        <v>3.6756915034392802E-2</v>
      </c>
      <c r="L516">
        <f t="shared" si="60"/>
        <v>19534610</v>
      </c>
      <c r="M516">
        <f t="shared" si="61"/>
        <v>718032</v>
      </c>
      <c r="N516">
        <f t="shared" si="62"/>
        <v>19534610</v>
      </c>
    </row>
    <row r="517" spans="1:14" x14ac:dyDescent="0.25">
      <c r="A517" t="s">
        <v>9</v>
      </c>
      <c r="B517" s="1">
        <v>43770</v>
      </c>
      <c r="C517">
        <v>3178357</v>
      </c>
      <c r="D517">
        <v>74970</v>
      </c>
      <c r="E517" s="1">
        <v>43770</v>
      </c>
      <c r="F517">
        <v>3178357</v>
      </c>
      <c r="G517">
        <v>74970</v>
      </c>
      <c r="H517" t="str">
        <f t="shared" si="56"/>
        <v>Colorado43770</v>
      </c>
      <c r="I517">
        <f t="shared" si="57"/>
        <v>11</v>
      </c>
      <c r="J517">
        <f t="shared" si="58"/>
        <v>2019</v>
      </c>
      <c r="K517">
        <f t="shared" si="59"/>
        <v>2.3587658655085001E-2</v>
      </c>
      <c r="L517">
        <f t="shared" si="60"/>
        <v>3178357</v>
      </c>
      <c r="M517">
        <f t="shared" si="61"/>
        <v>74970</v>
      </c>
      <c r="N517">
        <f t="shared" si="62"/>
        <v>3178357</v>
      </c>
    </row>
    <row r="518" spans="1:14" x14ac:dyDescent="0.25">
      <c r="A518" t="s">
        <v>10</v>
      </c>
      <c r="B518" s="1">
        <v>43770</v>
      </c>
      <c r="C518">
        <v>1927932</v>
      </c>
      <c r="D518">
        <v>62775</v>
      </c>
      <c r="E518" s="1">
        <v>43770</v>
      </c>
      <c r="F518">
        <v>1927932</v>
      </c>
      <c r="G518">
        <v>62775</v>
      </c>
      <c r="H518" t="str">
        <f t="shared" si="56"/>
        <v>Connecticut43770</v>
      </c>
      <c r="I518">
        <f t="shared" si="57"/>
        <v>11</v>
      </c>
      <c r="J518">
        <f t="shared" si="58"/>
        <v>2019</v>
      </c>
      <c r="K518">
        <f t="shared" si="59"/>
        <v>3.2560795712711858E-2</v>
      </c>
      <c r="L518">
        <f t="shared" si="60"/>
        <v>1927932</v>
      </c>
      <c r="M518">
        <f t="shared" si="61"/>
        <v>62775</v>
      </c>
      <c r="N518">
        <f t="shared" si="62"/>
        <v>1927932</v>
      </c>
    </row>
    <row r="519" spans="1:14" x14ac:dyDescent="0.25">
      <c r="A519" t="s">
        <v>11</v>
      </c>
      <c r="B519" s="1">
        <v>43770</v>
      </c>
      <c r="C519">
        <v>488408</v>
      </c>
      <c r="D519">
        <v>17290</v>
      </c>
      <c r="E519" s="1">
        <v>43770</v>
      </c>
      <c r="F519">
        <v>488408</v>
      </c>
      <c r="G519">
        <v>17290</v>
      </c>
      <c r="H519" t="str">
        <f t="shared" si="56"/>
        <v>Delaware43770</v>
      </c>
      <c r="I519">
        <f t="shared" si="57"/>
        <v>11</v>
      </c>
      <c r="J519">
        <f t="shared" si="58"/>
        <v>2019</v>
      </c>
      <c r="K519">
        <f t="shared" si="59"/>
        <v>3.5400730536764347E-2</v>
      </c>
      <c r="L519">
        <f t="shared" si="60"/>
        <v>488408</v>
      </c>
      <c r="M519">
        <f t="shared" si="61"/>
        <v>17290</v>
      </c>
      <c r="N519">
        <f t="shared" si="62"/>
        <v>488408</v>
      </c>
    </row>
    <row r="520" spans="1:14" x14ac:dyDescent="0.25">
      <c r="A520" t="s">
        <v>12</v>
      </c>
      <c r="B520" s="1">
        <v>43770</v>
      </c>
      <c r="C520">
        <v>412346</v>
      </c>
      <c r="D520">
        <v>20781</v>
      </c>
      <c r="E520" s="1">
        <v>43770</v>
      </c>
      <c r="F520">
        <v>412346</v>
      </c>
      <c r="G520">
        <v>20781</v>
      </c>
      <c r="H520" t="str">
        <f t="shared" si="56"/>
        <v>D.C.43770</v>
      </c>
      <c r="I520">
        <f t="shared" si="57"/>
        <v>11</v>
      </c>
      <c r="J520">
        <f t="shared" si="58"/>
        <v>2019</v>
      </c>
      <c r="K520">
        <f t="shared" si="59"/>
        <v>5.0396996696948679E-2</v>
      </c>
      <c r="L520">
        <f t="shared" si="60"/>
        <v>412346</v>
      </c>
      <c r="M520">
        <f t="shared" si="61"/>
        <v>20781</v>
      </c>
      <c r="N520">
        <f t="shared" si="62"/>
        <v>412346</v>
      </c>
    </row>
    <row r="521" spans="1:14" x14ac:dyDescent="0.25">
      <c r="A521" t="s">
        <v>13</v>
      </c>
      <c r="B521" s="1">
        <v>43770</v>
      </c>
      <c r="C521">
        <v>10411499</v>
      </c>
      <c r="D521">
        <v>283039</v>
      </c>
      <c r="E521" s="1">
        <v>43770</v>
      </c>
      <c r="F521">
        <v>10411499</v>
      </c>
      <c r="G521">
        <v>283039</v>
      </c>
      <c r="H521" t="str">
        <f t="shared" si="56"/>
        <v>Florida43770</v>
      </c>
      <c r="I521">
        <f t="shared" si="57"/>
        <v>11</v>
      </c>
      <c r="J521">
        <f t="shared" si="58"/>
        <v>2019</v>
      </c>
      <c r="K521">
        <f t="shared" si="59"/>
        <v>2.7185230484102242E-2</v>
      </c>
      <c r="L521">
        <f t="shared" si="60"/>
        <v>10411499</v>
      </c>
      <c r="M521">
        <f t="shared" si="61"/>
        <v>283039</v>
      </c>
      <c r="N521">
        <f t="shared" si="62"/>
        <v>10411499</v>
      </c>
    </row>
    <row r="522" spans="1:14" x14ac:dyDescent="0.25">
      <c r="A522" t="s">
        <v>14</v>
      </c>
      <c r="B522" s="1">
        <v>43770</v>
      </c>
      <c r="C522">
        <v>5135208</v>
      </c>
      <c r="D522">
        <v>141518</v>
      </c>
      <c r="E522" s="1">
        <v>43770</v>
      </c>
      <c r="F522">
        <v>5135208</v>
      </c>
      <c r="G522">
        <v>141518</v>
      </c>
      <c r="H522" t="str">
        <f t="shared" si="56"/>
        <v>Georgia43770</v>
      </c>
      <c r="I522">
        <f t="shared" si="57"/>
        <v>11</v>
      </c>
      <c r="J522">
        <f t="shared" si="58"/>
        <v>2019</v>
      </c>
      <c r="K522">
        <f t="shared" si="59"/>
        <v>2.7558377382181986E-2</v>
      </c>
      <c r="L522">
        <f t="shared" si="60"/>
        <v>5135208</v>
      </c>
      <c r="M522">
        <f t="shared" si="61"/>
        <v>141518</v>
      </c>
      <c r="N522">
        <f t="shared" si="62"/>
        <v>5135208</v>
      </c>
    </row>
    <row r="523" spans="1:14" x14ac:dyDescent="0.25">
      <c r="A523" t="s">
        <v>15</v>
      </c>
      <c r="B523" s="1">
        <v>43770</v>
      </c>
      <c r="C523">
        <v>667857</v>
      </c>
      <c r="D523">
        <v>17344</v>
      </c>
      <c r="E523" s="1">
        <v>43770</v>
      </c>
      <c r="F523">
        <v>667857</v>
      </c>
      <c r="G523">
        <v>17344</v>
      </c>
      <c r="H523" t="str">
        <f t="shared" si="56"/>
        <v>Hawaii43770</v>
      </c>
      <c r="I523">
        <f t="shared" si="57"/>
        <v>11</v>
      </c>
      <c r="J523">
        <f t="shared" si="58"/>
        <v>2019</v>
      </c>
      <c r="K523">
        <f t="shared" si="59"/>
        <v>2.5969631223450529E-2</v>
      </c>
      <c r="L523">
        <f t="shared" si="60"/>
        <v>667857</v>
      </c>
      <c r="M523">
        <f t="shared" si="61"/>
        <v>17344</v>
      </c>
      <c r="N523">
        <f t="shared" si="62"/>
        <v>667857</v>
      </c>
    </row>
    <row r="524" spans="1:14" x14ac:dyDescent="0.25">
      <c r="A524" t="s">
        <v>16</v>
      </c>
      <c r="B524" s="1">
        <v>43770</v>
      </c>
      <c r="C524">
        <v>887607</v>
      </c>
      <c r="D524">
        <v>24433</v>
      </c>
      <c r="E524" s="1">
        <v>43770</v>
      </c>
      <c r="F524">
        <v>887607</v>
      </c>
      <c r="G524">
        <v>24433</v>
      </c>
      <c r="H524" t="str">
        <f t="shared" si="56"/>
        <v>Idaho43770</v>
      </c>
      <c r="I524">
        <f t="shared" si="57"/>
        <v>11</v>
      </c>
      <c r="J524">
        <f t="shared" si="58"/>
        <v>2019</v>
      </c>
      <c r="K524">
        <f t="shared" si="59"/>
        <v>2.7526822118347422E-2</v>
      </c>
      <c r="L524">
        <f t="shared" si="60"/>
        <v>887607</v>
      </c>
      <c r="M524">
        <f t="shared" si="61"/>
        <v>24433</v>
      </c>
      <c r="N524">
        <f t="shared" si="62"/>
        <v>887607</v>
      </c>
    </row>
    <row r="525" spans="1:14" x14ac:dyDescent="0.25">
      <c r="A525" t="s">
        <v>17</v>
      </c>
      <c r="B525" s="1">
        <v>43770</v>
      </c>
      <c r="C525">
        <v>6416333</v>
      </c>
      <c r="D525">
        <v>215173</v>
      </c>
      <c r="E525" s="1">
        <v>43770</v>
      </c>
      <c r="F525">
        <v>6416333</v>
      </c>
      <c r="G525">
        <v>215173</v>
      </c>
      <c r="H525" t="str">
        <f t="shared" si="56"/>
        <v>Illinois43770</v>
      </c>
      <c r="I525">
        <f t="shared" si="57"/>
        <v>11</v>
      </c>
      <c r="J525">
        <f t="shared" si="58"/>
        <v>2019</v>
      </c>
      <c r="K525">
        <f t="shared" si="59"/>
        <v>3.3535198375770084E-2</v>
      </c>
      <c r="L525">
        <f t="shared" si="60"/>
        <v>6416333</v>
      </c>
      <c r="M525">
        <f t="shared" si="61"/>
        <v>215173</v>
      </c>
      <c r="N525">
        <f t="shared" si="62"/>
        <v>6416333</v>
      </c>
    </row>
    <row r="526" spans="1:14" x14ac:dyDescent="0.25">
      <c r="A526" t="s">
        <v>18</v>
      </c>
      <c r="B526" s="1">
        <v>43770</v>
      </c>
      <c r="C526">
        <v>3385064</v>
      </c>
      <c r="D526">
        <v>104202</v>
      </c>
      <c r="E526" s="1">
        <v>43770</v>
      </c>
      <c r="F526">
        <v>3385064</v>
      </c>
      <c r="G526">
        <v>104202</v>
      </c>
      <c r="H526" t="str">
        <f t="shared" si="56"/>
        <v>Indiana43770</v>
      </c>
      <c r="I526">
        <f t="shared" si="57"/>
        <v>11</v>
      </c>
      <c r="J526">
        <f t="shared" si="58"/>
        <v>2019</v>
      </c>
      <c r="K526">
        <f t="shared" si="59"/>
        <v>3.0782874415372943E-2</v>
      </c>
      <c r="L526">
        <f t="shared" si="60"/>
        <v>3385064</v>
      </c>
      <c r="M526">
        <f t="shared" si="61"/>
        <v>104202</v>
      </c>
      <c r="N526">
        <f t="shared" si="62"/>
        <v>3385064</v>
      </c>
    </row>
    <row r="527" spans="1:14" x14ac:dyDescent="0.25">
      <c r="A527" t="s">
        <v>19</v>
      </c>
      <c r="B527" s="1">
        <v>43770</v>
      </c>
      <c r="C527">
        <v>1752989</v>
      </c>
      <c r="D527">
        <v>42650</v>
      </c>
      <c r="E527" s="1">
        <v>43770</v>
      </c>
      <c r="F527">
        <v>1752989</v>
      </c>
      <c r="G527">
        <v>42650</v>
      </c>
      <c r="H527" t="str">
        <f t="shared" si="56"/>
        <v>Iowa43770</v>
      </c>
      <c r="I527">
        <f t="shared" si="57"/>
        <v>11</v>
      </c>
      <c r="J527">
        <f t="shared" si="58"/>
        <v>2019</v>
      </c>
      <c r="K527">
        <f t="shared" si="59"/>
        <v>2.4329873148091631E-2</v>
      </c>
      <c r="L527">
        <f t="shared" si="60"/>
        <v>1752989</v>
      </c>
      <c r="M527">
        <f t="shared" si="61"/>
        <v>42650</v>
      </c>
      <c r="N527">
        <f t="shared" si="62"/>
        <v>1752989</v>
      </c>
    </row>
    <row r="528" spans="1:14" x14ac:dyDescent="0.25">
      <c r="A528" t="s">
        <v>20</v>
      </c>
      <c r="B528" s="1">
        <v>43770</v>
      </c>
      <c r="C528">
        <v>1497273</v>
      </c>
      <c r="D528">
        <v>43110</v>
      </c>
      <c r="E528" s="1">
        <v>43770</v>
      </c>
      <c r="F528">
        <v>1497273</v>
      </c>
      <c r="G528">
        <v>43110</v>
      </c>
      <c r="H528" t="str">
        <f t="shared" si="56"/>
        <v>Kansas43770</v>
      </c>
      <c r="I528">
        <f t="shared" si="57"/>
        <v>11</v>
      </c>
      <c r="J528">
        <f t="shared" si="58"/>
        <v>2019</v>
      </c>
      <c r="K528">
        <f t="shared" si="59"/>
        <v>2.8792344482268764E-2</v>
      </c>
      <c r="L528">
        <f t="shared" si="60"/>
        <v>1497273</v>
      </c>
      <c r="M528">
        <f t="shared" si="61"/>
        <v>43110</v>
      </c>
      <c r="N528">
        <f t="shared" si="62"/>
        <v>1497273</v>
      </c>
    </row>
    <row r="529" spans="1:14" x14ac:dyDescent="0.25">
      <c r="A529" t="s">
        <v>21</v>
      </c>
      <c r="B529" s="1">
        <v>43770</v>
      </c>
      <c r="C529">
        <v>2078031</v>
      </c>
      <c r="D529">
        <v>78739</v>
      </c>
      <c r="E529" s="1">
        <v>43770</v>
      </c>
      <c r="F529">
        <v>2078031</v>
      </c>
      <c r="G529">
        <v>78739</v>
      </c>
      <c r="H529" t="str">
        <f t="shared" si="56"/>
        <v>Kentucky43770</v>
      </c>
      <c r="I529">
        <f t="shared" si="57"/>
        <v>11</v>
      </c>
      <c r="J529">
        <f t="shared" si="58"/>
        <v>2019</v>
      </c>
      <c r="K529">
        <f t="shared" si="59"/>
        <v>3.7891157542885551E-2</v>
      </c>
      <c r="L529">
        <f t="shared" si="60"/>
        <v>2078031</v>
      </c>
      <c r="M529">
        <f t="shared" si="61"/>
        <v>78739</v>
      </c>
      <c r="N529">
        <f t="shared" si="62"/>
        <v>2078031</v>
      </c>
    </row>
    <row r="530" spans="1:14" x14ac:dyDescent="0.25">
      <c r="A530" t="s">
        <v>22</v>
      </c>
      <c r="B530" s="1">
        <v>43770</v>
      </c>
      <c r="C530">
        <v>2109627</v>
      </c>
      <c r="D530">
        <v>104716</v>
      </c>
      <c r="E530" s="1">
        <v>43770</v>
      </c>
      <c r="F530">
        <v>2109627</v>
      </c>
      <c r="G530">
        <v>104716</v>
      </c>
      <c r="H530" t="str">
        <f t="shared" si="56"/>
        <v>Louisiana43770</v>
      </c>
      <c r="I530">
        <f t="shared" si="57"/>
        <v>11</v>
      </c>
      <c r="J530">
        <f t="shared" si="58"/>
        <v>2019</v>
      </c>
      <c r="K530">
        <f t="shared" si="59"/>
        <v>4.9637210748629972E-2</v>
      </c>
      <c r="L530">
        <f t="shared" si="60"/>
        <v>2109627</v>
      </c>
      <c r="M530">
        <f t="shared" si="61"/>
        <v>104716</v>
      </c>
      <c r="N530">
        <f t="shared" si="62"/>
        <v>2109627</v>
      </c>
    </row>
    <row r="531" spans="1:14" x14ac:dyDescent="0.25">
      <c r="A531" t="s">
        <v>23</v>
      </c>
      <c r="B531" s="1">
        <v>43770</v>
      </c>
      <c r="C531">
        <v>689655</v>
      </c>
      <c r="D531">
        <v>19516</v>
      </c>
      <c r="E531" s="1">
        <v>43770</v>
      </c>
      <c r="F531">
        <v>689655</v>
      </c>
      <c r="G531">
        <v>19516</v>
      </c>
      <c r="H531" t="str">
        <f t="shared" si="56"/>
        <v>Maine43770</v>
      </c>
      <c r="I531">
        <f t="shared" si="57"/>
        <v>11</v>
      </c>
      <c r="J531">
        <f t="shared" si="58"/>
        <v>2019</v>
      </c>
      <c r="K531">
        <f t="shared" si="59"/>
        <v>2.829820707455177E-2</v>
      </c>
      <c r="L531">
        <f t="shared" si="60"/>
        <v>689655</v>
      </c>
      <c r="M531">
        <f t="shared" si="61"/>
        <v>19516</v>
      </c>
      <c r="N531">
        <f t="shared" si="62"/>
        <v>689655</v>
      </c>
    </row>
    <row r="532" spans="1:14" x14ac:dyDescent="0.25">
      <c r="A532" t="s">
        <v>24</v>
      </c>
      <c r="B532" s="1">
        <v>43770</v>
      </c>
      <c r="C532">
        <v>3270600</v>
      </c>
      <c r="D532">
        <v>104359</v>
      </c>
      <c r="E532" s="1">
        <v>43770</v>
      </c>
      <c r="F532">
        <v>3270600</v>
      </c>
      <c r="G532">
        <v>104359</v>
      </c>
      <c r="H532" t="str">
        <f t="shared" si="56"/>
        <v>Maryland43770</v>
      </c>
      <c r="I532">
        <f t="shared" si="57"/>
        <v>11</v>
      </c>
      <c r="J532">
        <f t="shared" si="58"/>
        <v>2019</v>
      </c>
      <c r="K532">
        <f t="shared" si="59"/>
        <v>3.1908212560386472E-2</v>
      </c>
      <c r="L532">
        <f t="shared" si="60"/>
        <v>3270600</v>
      </c>
      <c r="M532">
        <f t="shared" si="61"/>
        <v>104359</v>
      </c>
      <c r="N532">
        <f t="shared" si="62"/>
        <v>3270600</v>
      </c>
    </row>
    <row r="533" spans="1:14" x14ac:dyDescent="0.25">
      <c r="A533" t="s">
        <v>25</v>
      </c>
      <c r="B533" s="1">
        <v>43770</v>
      </c>
      <c r="C533">
        <v>3825517</v>
      </c>
      <c r="D533">
        <v>87801</v>
      </c>
      <c r="E533" s="1">
        <v>43770</v>
      </c>
      <c r="F533">
        <v>3825517</v>
      </c>
      <c r="G533">
        <v>87801</v>
      </c>
      <c r="H533" t="str">
        <f t="shared" si="56"/>
        <v>Massachusetts43770</v>
      </c>
      <c r="I533">
        <f t="shared" si="57"/>
        <v>11</v>
      </c>
      <c r="J533">
        <f t="shared" si="58"/>
        <v>2019</v>
      </c>
      <c r="K533">
        <f t="shared" si="59"/>
        <v>2.2951407613663721E-2</v>
      </c>
      <c r="L533">
        <f t="shared" si="60"/>
        <v>3825517</v>
      </c>
      <c r="M533">
        <f t="shared" si="61"/>
        <v>87801</v>
      </c>
      <c r="N533">
        <f t="shared" si="62"/>
        <v>3825517</v>
      </c>
    </row>
    <row r="534" spans="1:14" x14ac:dyDescent="0.25">
      <c r="A534" t="s">
        <v>26</v>
      </c>
      <c r="B534" s="1">
        <v>43770</v>
      </c>
      <c r="C534">
        <v>4931109</v>
      </c>
      <c r="D534">
        <v>159361</v>
      </c>
      <c r="E534" s="1">
        <v>43770</v>
      </c>
      <c r="F534">
        <v>4931109</v>
      </c>
      <c r="G534">
        <v>159361</v>
      </c>
      <c r="H534" t="str">
        <f t="shared" si="56"/>
        <v>Michigan43770</v>
      </c>
      <c r="I534">
        <f t="shared" si="57"/>
        <v>11</v>
      </c>
      <c r="J534">
        <f t="shared" si="58"/>
        <v>2019</v>
      </c>
      <c r="K534">
        <f t="shared" si="59"/>
        <v>3.2317476656873741E-2</v>
      </c>
      <c r="L534">
        <f t="shared" si="60"/>
        <v>4931109</v>
      </c>
      <c r="M534">
        <f t="shared" si="61"/>
        <v>159361</v>
      </c>
      <c r="N534">
        <f t="shared" si="62"/>
        <v>4931109</v>
      </c>
    </row>
    <row r="535" spans="1:14" x14ac:dyDescent="0.25">
      <c r="A535" t="s">
        <v>27</v>
      </c>
      <c r="B535" s="1">
        <v>43770</v>
      </c>
      <c r="C535">
        <v>3123662</v>
      </c>
      <c r="D535">
        <v>88135</v>
      </c>
      <c r="E535" s="1">
        <v>43770</v>
      </c>
      <c r="F535">
        <v>3123662</v>
      </c>
      <c r="G535">
        <v>88135</v>
      </c>
      <c r="H535" t="str">
        <f t="shared" si="56"/>
        <v>Minnesota43770</v>
      </c>
      <c r="I535">
        <f t="shared" si="57"/>
        <v>11</v>
      </c>
      <c r="J535">
        <f t="shared" si="58"/>
        <v>2019</v>
      </c>
      <c r="K535">
        <f t="shared" si="59"/>
        <v>2.8215280654565057E-2</v>
      </c>
      <c r="L535">
        <f t="shared" si="60"/>
        <v>3123662</v>
      </c>
      <c r="M535">
        <f t="shared" si="61"/>
        <v>88135</v>
      </c>
      <c r="N535">
        <f t="shared" si="62"/>
        <v>3123662</v>
      </c>
    </row>
    <row r="536" spans="1:14" x14ac:dyDescent="0.25">
      <c r="A536" t="s">
        <v>28</v>
      </c>
      <c r="B536" s="1">
        <v>43770</v>
      </c>
      <c r="C536">
        <v>1279839</v>
      </c>
      <c r="D536">
        <v>65909</v>
      </c>
      <c r="E536" s="1">
        <v>43770</v>
      </c>
      <c r="F536">
        <v>1279839</v>
      </c>
      <c r="G536">
        <v>65909</v>
      </c>
      <c r="H536" t="str">
        <f t="shared" si="56"/>
        <v>Mississippi43770</v>
      </c>
      <c r="I536">
        <f t="shared" si="57"/>
        <v>11</v>
      </c>
      <c r="J536">
        <f t="shared" si="58"/>
        <v>2019</v>
      </c>
      <c r="K536">
        <f t="shared" si="59"/>
        <v>5.1497883718186428E-2</v>
      </c>
      <c r="L536">
        <f t="shared" si="60"/>
        <v>1279839</v>
      </c>
      <c r="M536">
        <f t="shared" si="61"/>
        <v>65909</v>
      </c>
      <c r="N536">
        <f t="shared" si="62"/>
        <v>1279839</v>
      </c>
    </row>
    <row r="537" spans="1:14" x14ac:dyDescent="0.25">
      <c r="A537" t="s">
        <v>29</v>
      </c>
      <c r="B537" s="1">
        <v>43770</v>
      </c>
      <c r="C537">
        <v>3099987</v>
      </c>
      <c r="D537">
        <v>96022</v>
      </c>
      <c r="E537" s="1">
        <v>43770</v>
      </c>
      <c r="F537">
        <v>3099987</v>
      </c>
      <c r="G537">
        <v>96022</v>
      </c>
      <c r="H537" t="str">
        <f t="shared" si="56"/>
        <v>Missouri43770</v>
      </c>
      <c r="I537">
        <f t="shared" si="57"/>
        <v>11</v>
      </c>
      <c r="J537">
        <f t="shared" si="58"/>
        <v>2019</v>
      </c>
      <c r="K537">
        <f t="shared" si="59"/>
        <v>3.097496860470705E-2</v>
      </c>
      <c r="L537">
        <f t="shared" si="60"/>
        <v>3099987</v>
      </c>
      <c r="M537">
        <f t="shared" si="61"/>
        <v>96022</v>
      </c>
      <c r="N537">
        <f t="shared" si="62"/>
        <v>3099987</v>
      </c>
    </row>
    <row r="538" spans="1:14" x14ac:dyDescent="0.25">
      <c r="A538" t="s">
        <v>30</v>
      </c>
      <c r="B538" s="1">
        <v>43770</v>
      </c>
      <c r="C538">
        <v>534315</v>
      </c>
      <c r="D538">
        <v>18209</v>
      </c>
      <c r="E538" s="1">
        <v>43770</v>
      </c>
      <c r="F538">
        <v>534315</v>
      </c>
      <c r="G538">
        <v>18209</v>
      </c>
      <c r="H538" t="str">
        <f t="shared" si="56"/>
        <v>Montana43770</v>
      </c>
      <c r="I538">
        <f t="shared" si="57"/>
        <v>11</v>
      </c>
      <c r="J538">
        <f t="shared" si="58"/>
        <v>2019</v>
      </c>
      <c r="K538">
        <f t="shared" si="59"/>
        <v>3.4079148068087178E-2</v>
      </c>
      <c r="L538">
        <f t="shared" si="60"/>
        <v>534315</v>
      </c>
      <c r="M538">
        <f t="shared" si="61"/>
        <v>18209</v>
      </c>
      <c r="N538">
        <f t="shared" si="62"/>
        <v>534315</v>
      </c>
    </row>
    <row r="539" spans="1:14" x14ac:dyDescent="0.25">
      <c r="A539" t="s">
        <v>31</v>
      </c>
      <c r="B539" s="1">
        <v>43770</v>
      </c>
      <c r="C539">
        <v>1037741</v>
      </c>
      <c r="D539">
        <v>27173</v>
      </c>
      <c r="E539" s="1">
        <v>43770</v>
      </c>
      <c r="F539">
        <v>1037741</v>
      </c>
      <c r="G539">
        <v>27173</v>
      </c>
      <c r="H539" t="str">
        <f t="shared" si="56"/>
        <v>Nebraska43770</v>
      </c>
      <c r="I539">
        <f t="shared" si="57"/>
        <v>11</v>
      </c>
      <c r="J539">
        <f t="shared" si="58"/>
        <v>2019</v>
      </c>
      <c r="K539">
        <f t="shared" si="59"/>
        <v>2.6184760937459348E-2</v>
      </c>
      <c r="L539">
        <f t="shared" si="60"/>
        <v>1037741</v>
      </c>
      <c r="M539">
        <f t="shared" si="61"/>
        <v>27173</v>
      </c>
      <c r="N539">
        <f t="shared" si="62"/>
        <v>1037741</v>
      </c>
    </row>
    <row r="540" spans="1:14" x14ac:dyDescent="0.25">
      <c r="A540" t="s">
        <v>32</v>
      </c>
      <c r="B540" s="1">
        <v>43770</v>
      </c>
      <c r="C540">
        <v>1554598</v>
      </c>
      <c r="D540">
        <v>52974</v>
      </c>
      <c r="E540" s="1">
        <v>43770</v>
      </c>
      <c r="F540">
        <v>1554598</v>
      </c>
      <c r="G540">
        <v>52974</v>
      </c>
      <c r="H540" t="str">
        <f t="shared" si="56"/>
        <v>Nevada43770</v>
      </c>
      <c r="I540">
        <f t="shared" si="57"/>
        <v>11</v>
      </c>
      <c r="J540">
        <f t="shared" si="58"/>
        <v>2019</v>
      </c>
      <c r="K540">
        <f t="shared" si="59"/>
        <v>3.4075690307076169E-2</v>
      </c>
      <c r="L540">
        <f t="shared" si="60"/>
        <v>1554598</v>
      </c>
      <c r="M540">
        <f t="shared" si="61"/>
        <v>52974</v>
      </c>
      <c r="N540">
        <f t="shared" si="62"/>
        <v>1554598</v>
      </c>
    </row>
    <row r="541" spans="1:14" x14ac:dyDescent="0.25">
      <c r="A541" t="s">
        <v>33</v>
      </c>
      <c r="B541" s="1">
        <v>43770</v>
      </c>
      <c r="C541">
        <v>773447</v>
      </c>
      <c r="D541">
        <v>17891</v>
      </c>
      <c r="E541" s="1">
        <v>43770</v>
      </c>
      <c r="F541">
        <v>773447</v>
      </c>
      <c r="G541">
        <v>17891</v>
      </c>
      <c r="H541" t="str">
        <f t="shared" si="56"/>
        <v>New Hampshire43770</v>
      </c>
      <c r="I541">
        <f t="shared" si="57"/>
        <v>11</v>
      </c>
      <c r="J541">
        <f t="shared" si="58"/>
        <v>2019</v>
      </c>
      <c r="K541">
        <f t="shared" si="59"/>
        <v>2.3131513859385323E-2</v>
      </c>
      <c r="L541">
        <f t="shared" si="60"/>
        <v>773447</v>
      </c>
      <c r="M541">
        <f t="shared" si="61"/>
        <v>17891</v>
      </c>
      <c r="N541">
        <f t="shared" si="62"/>
        <v>773447</v>
      </c>
    </row>
    <row r="542" spans="1:14" x14ac:dyDescent="0.25">
      <c r="A542" t="s">
        <v>34</v>
      </c>
      <c r="B542" s="1">
        <v>43770</v>
      </c>
      <c r="C542">
        <v>4534778</v>
      </c>
      <c r="D542">
        <v>157091</v>
      </c>
      <c r="E542" s="1">
        <v>43770</v>
      </c>
      <c r="F542">
        <v>4534778</v>
      </c>
      <c r="G542">
        <v>157091</v>
      </c>
      <c r="H542" t="str">
        <f t="shared" si="56"/>
        <v>New Jersey43770</v>
      </c>
      <c r="I542">
        <f t="shared" si="57"/>
        <v>11</v>
      </c>
      <c r="J542">
        <f t="shared" si="58"/>
        <v>2019</v>
      </c>
      <c r="K542">
        <f t="shared" si="59"/>
        <v>3.4641387075618695E-2</v>
      </c>
      <c r="L542">
        <f t="shared" si="60"/>
        <v>4534778</v>
      </c>
      <c r="M542">
        <f t="shared" si="61"/>
        <v>157091</v>
      </c>
      <c r="N542">
        <f t="shared" si="62"/>
        <v>4534778</v>
      </c>
    </row>
    <row r="543" spans="1:14" x14ac:dyDescent="0.25">
      <c r="A543" t="s">
        <v>35</v>
      </c>
      <c r="B543" s="1">
        <v>43770</v>
      </c>
      <c r="C543">
        <v>967203</v>
      </c>
      <c r="D543">
        <v>44691</v>
      </c>
      <c r="E543" s="1">
        <v>43770</v>
      </c>
      <c r="F543">
        <v>967203</v>
      </c>
      <c r="G543">
        <v>44691</v>
      </c>
      <c r="H543" t="str">
        <f t="shared" si="56"/>
        <v>New Mexico43770</v>
      </c>
      <c r="I543">
        <f t="shared" si="57"/>
        <v>11</v>
      </c>
      <c r="J543">
        <f t="shared" si="58"/>
        <v>2019</v>
      </c>
      <c r="K543">
        <f t="shared" si="59"/>
        <v>4.6206432362182498E-2</v>
      </c>
      <c r="L543">
        <f t="shared" si="60"/>
        <v>967203</v>
      </c>
      <c r="M543">
        <f t="shared" si="61"/>
        <v>44691</v>
      </c>
      <c r="N543">
        <f t="shared" si="62"/>
        <v>967203</v>
      </c>
    </row>
    <row r="544" spans="1:14" x14ac:dyDescent="0.25">
      <c r="A544" t="s">
        <v>36</v>
      </c>
      <c r="B544" s="1">
        <v>43770</v>
      </c>
      <c r="C544">
        <v>9487235</v>
      </c>
      <c r="D544">
        <v>341376</v>
      </c>
      <c r="E544" s="1">
        <v>43770</v>
      </c>
      <c r="F544">
        <v>9487235</v>
      </c>
      <c r="G544">
        <v>341376</v>
      </c>
      <c r="H544" t="str">
        <f t="shared" si="56"/>
        <v>New York43770</v>
      </c>
      <c r="I544">
        <f t="shared" si="57"/>
        <v>11</v>
      </c>
      <c r="J544">
        <f t="shared" si="58"/>
        <v>2019</v>
      </c>
      <c r="K544">
        <f t="shared" si="59"/>
        <v>3.5982665128459448E-2</v>
      </c>
      <c r="L544">
        <f t="shared" si="60"/>
        <v>9487235</v>
      </c>
      <c r="M544">
        <f t="shared" si="61"/>
        <v>341376</v>
      </c>
      <c r="N544">
        <f t="shared" si="62"/>
        <v>9487235</v>
      </c>
    </row>
    <row r="545" spans="1:14" x14ac:dyDescent="0.25">
      <c r="A545" t="s">
        <v>37</v>
      </c>
      <c r="B545" s="1">
        <v>43770</v>
      </c>
      <c r="C545">
        <v>5100768</v>
      </c>
      <c r="D545">
        <v>177831</v>
      </c>
      <c r="E545" s="1">
        <v>43770</v>
      </c>
      <c r="F545">
        <v>5100768</v>
      </c>
      <c r="G545">
        <v>177831</v>
      </c>
      <c r="H545" t="str">
        <f t="shared" si="56"/>
        <v>North Carolina43770</v>
      </c>
      <c r="I545">
        <f t="shared" si="57"/>
        <v>11</v>
      </c>
      <c r="J545">
        <f t="shared" si="58"/>
        <v>2019</v>
      </c>
      <c r="K545">
        <f t="shared" si="59"/>
        <v>3.4863573485404552E-2</v>
      </c>
      <c r="L545">
        <f t="shared" si="60"/>
        <v>5100768</v>
      </c>
      <c r="M545">
        <f t="shared" si="61"/>
        <v>177831</v>
      </c>
      <c r="N545">
        <f t="shared" si="62"/>
        <v>5100768</v>
      </c>
    </row>
    <row r="546" spans="1:14" x14ac:dyDescent="0.25">
      <c r="A546" t="s">
        <v>38</v>
      </c>
      <c r="B546" s="1">
        <v>43770</v>
      </c>
      <c r="C546">
        <v>399846</v>
      </c>
      <c r="D546">
        <v>7968</v>
      </c>
      <c r="E546" s="1">
        <v>43770</v>
      </c>
      <c r="F546">
        <v>399846</v>
      </c>
      <c r="G546">
        <v>7968</v>
      </c>
      <c r="H546" t="str">
        <f t="shared" si="56"/>
        <v>North Dakota43770</v>
      </c>
      <c r="I546">
        <f t="shared" si="57"/>
        <v>11</v>
      </c>
      <c r="J546">
        <f t="shared" si="58"/>
        <v>2019</v>
      </c>
      <c r="K546">
        <f t="shared" si="59"/>
        <v>1.9927672153779205E-2</v>
      </c>
      <c r="L546">
        <f t="shared" si="60"/>
        <v>399846</v>
      </c>
      <c r="M546">
        <f t="shared" si="61"/>
        <v>7968</v>
      </c>
      <c r="N546">
        <f t="shared" si="62"/>
        <v>399846</v>
      </c>
    </row>
    <row r="547" spans="1:14" x14ac:dyDescent="0.25">
      <c r="A547" t="s">
        <v>39</v>
      </c>
      <c r="B547" s="1">
        <v>43770</v>
      </c>
      <c r="C547">
        <v>5808659</v>
      </c>
      <c r="D547">
        <v>214762</v>
      </c>
      <c r="E547" s="1">
        <v>43770</v>
      </c>
      <c r="F547">
        <v>5808659</v>
      </c>
      <c r="G547">
        <v>214762</v>
      </c>
      <c r="H547" t="str">
        <f t="shared" si="56"/>
        <v>Ohio43770</v>
      </c>
      <c r="I547">
        <f t="shared" si="57"/>
        <v>11</v>
      </c>
      <c r="J547">
        <f t="shared" si="58"/>
        <v>2019</v>
      </c>
      <c r="K547">
        <f t="shared" si="59"/>
        <v>3.697273329351921E-2</v>
      </c>
      <c r="L547">
        <f t="shared" si="60"/>
        <v>5808659</v>
      </c>
      <c r="M547">
        <f t="shared" si="61"/>
        <v>214762</v>
      </c>
      <c r="N547">
        <f t="shared" si="62"/>
        <v>5808659</v>
      </c>
    </row>
    <row r="548" spans="1:14" x14ac:dyDescent="0.25">
      <c r="A548" t="s">
        <v>40</v>
      </c>
      <c r="B548" s="1">
        <v>43770</v>
      </c>
      <c r="C548">
        <v>1852252</v>
      </c>
      <c r="D548">
        <v>59724</v>
      </c>
      <c r="E548" s="1">
        <v>43770</v>
      </c>
      <c r="F548">
        <v>1852252</v>
      </c>
      <c r="G548">
        <v>59724</v>
      </c>
      <c r="H548" t="str">
        <f t="shared" si="56"/>
        <v>Oklahoma43770</v>
      </c>
      <c r="I548">
        <f t="shared" si="57"/>
        <v>11</v>
      </c>
      <c r="J548">
        <f t="shared" si="58"/>
        <v>2019</v>
      </c>
      <c r="K548">
        <f t="shared" si="59"/>
        <v>3.2243992718053484E-2</v>
      </c>
      <c r="L548">
        <f t="shared" si="60"/>
        <v>1852252</v>
      </c>
      <c r="M548">
        <f t="shared" si="61"/>
        <v>59724</v>
      </c>
      <c r="N548">
        <f t="shared" si="62"/>
        <v>1852252</v>
      </c>
    </row>
    <row r="549" spans="1:14" x14ac:dyDescent="0.25">
      <c r="A549" t="s">
        <v>41</v>
      </c>
      <c r="B549" s="1">
        <v>43770</v>
      </c>
      <c r="C549">
        <v>2103774</v>
      </c>
      <c r="D549">
        <v>61282</v>
      </c>
      <c r="E549" s="1">
        <v>43770</v>
      </c>
      <c r="F549">
        <v>2103774</v>
      </c>
      <c r="G549">
        <v>61282</v>
      </c>
      <c r="H549" t="str">
        <f t="shared" si="56"/>
        <v>Oregon43770</v>
      </c>
      <c r="I549">
        <f t="shared" si="57"/>
        <v>11</v>
      </c>
      <c r="J549">
        <f t="shared" si="58"/>
        <v>2019</v>
      </c>
      <c r="K549">
        <f t="shared" si="59"/>
        <v>2.9129554790581116E-2</v>
      </c>
      <c r="L549">
        <f t="shared" si="60"/>
        <v>2103774</v>
      </c>
      <c r="M549">
        <f t="shared" si="61"/>
        <v>61282</v>
      </c>
      <c r="N549">
        <f t="shared" si="62"/>
        <v>2103774</v>
      </c>
    </row>
    <row r="550" spans="1:14" x14ac:dyDescent="0.25">
      <c r="A550" t="s">
        <v>42</v>
      </c>
      <c r="B550" s="1">
        <v>43770</v>
      </c>
      <c r="C550">
        <v>6536425</v>
      </c>
      <c r="D550">
        <v>284629</v>
      </c>
      <c r="E550" s="1">
        <v>43770</v>
      </c>
      <c r="F550">
        <v>6536425</v>
      </c>
      <c r="G550">
        <v>284629</v>
      </c>
      <c r="H550" t="str">
        <f t="shared" si="56"/>
        <v>Pennsylvania43770</v>
      </c>
      <c r="I550">
        <f t="shared" si="57"/>
        <v>11</v>
      </c>
      <c r="J550">
        <f t="shared" si="58"/>
        <v>2019</v>
      </c>
      <c r="K550">
        <f t="shared" si="59"/>
        <v>4.3545057122203648E-2</v>
      </c>
      <c r="L550">
        <f t="shared" si="60"/>
        <v>6536425</v>
      </c>
      <c r="M550">
        <f t="shared" si="61"/>
        <v>284629</v>
      </c>
      <c r="N550">
        <f t="shared" si="62"/>
        <v>6536425</v>
      </c>
    </row>
    <row r="551" spans="1:14" x14ac:dyDescent="0.25">
      <c r="A551" t="s">
        <v>43</v>
      </c>
      <c r="B551" s="1">
        <v>43770</v>
      </c>
      <c r="C551">
        <v>560489</v>
      </c>
      <c r="D551">
        <v>18234</v>
      </c>
      <c r="E551" s="1">
        <v>43770</v>
      </c>
      <c r="F551">
        <v>560489</v>
      </c>
      <c r="G551">
        <v>18234</v>
      </c>
      <c r="H551" t="str">
        <f t="shared" si="56"/>
        <v>Rhode Island43770</v>
      </c>
      <c r="I551">
        <f t="shared" si="57"/>
        <v>11</v>
      </c>
      <c r="J551">
        <f t="shared" si="58"/>
        <v>2019</v>
      </c>
      <c r="K551">
        <f t="shared" si="59"/>
        <v>3.253230661083447E-2</v>
      </c>
      <c r="L551">
        <f t="shared" si="60"/>
        <v>560489</v>
      </c>
      <c r="M551">
        <f t="shared" si="61"/>
        <v>18234</v>
      </c>
      <c r="N551">
        <f t="shared" si="62"/>
        <v>560489</v>
      </c>
    </row>
    <row r="552" spans="1:14" x14ac:dyDescent="0.25">
      <c r="A552" t="s">
        <v>44</v>
      </c>
      <c r="B552" s="1">
        <v>43770</v>
      </c>
      <c r="C552">
        <v>2372583</v>
      </c>
      <c r="D552">
        <v>53912</v>
      </c>
      <c r="E552" s="1">
        <v>43770</v>
      </c>
      <c r="F552">
        <v>2372583</v>
      </c>
      <c r="G552">
        <v>53912</v>
      </c>
      <c r="H552" t="str">
        <f t="shared" si="56"/>
        <v>South Carolina43770</v>
      </c>
      <c r="I552">
        <f t="shared" si="57"/>
        <v>11</v>
      </c>
      <c r="J552">
        <f t="shared" si="58"/>
        <v>2019</v>
      </c>
      <c r="K552">
        <f t="shared" si="59"/>
        <v>2.2722914224707839E-2</v>
      </c>
      <c r="L552">
        <f t="shared" si="60"/>
        <v>2372583</v>
      </c>
      <c r="M552">
        <f t="shared" si="61"/>
        <v>53912</v>
      </c>
      <c r="N552">
        <f t="shared" si="62"/>
        <v>2372583</v>
      </c>
    </row>
    <row r="553" spans="1:14" x14ac:dyDescent="0.25">
      <c r="A553" t="s">
        <v>45</v>
      </c>
      <c r="B553" s="1">
        <v>43770</v>
      </c>
      <c r="C553">
        <v>466655</v>
      </c>
      <c r="D553">
        <v>15316</v>
      </c>
      <c r="E553" s="1">
        <v>43770</v>
      </c>
      <c r="F553">
        <v>466655</v>
      </c>
      <c r="G553">
        <v>15316</v>
      </c>
      <c r="H553" t="str">
        <f t="shared" si="56"/>
        <v>South Dakota43770</v>
      </c>
      <c r="I553">
        <f t="shared" si="57"/>
        <v>11</v>
      </c>
      <c r="J553">
        <f t="shared" si="58"/>
        <v>2019</v>
      </c>
      <c r="K553">
        <f t="shared" si="59"/>
        <v>3.2820820520513015E-2</v>
      </c>
      <c r="L553">
        <f t="shared" si="60"/>
        <v>466655</v>
      </c>
      <c r="M553">
        <f t="shared" si="61"/>
        <v>15316</v>
      </c>
      <c r="N553">
        <f t="shared" si="62"/>
        <v>466655</v>
      </c>
    </row>
    <row r="554" spans="1:14" x14ac:dyDescent="0.25">
      <c r="A554" t="s">
        <v>46</v>
      </c>
      <c r="B554" s="1">
        <v>43770</v>
      </c>
      <c r="C554">
        <v>3366225</v>
      </c>
      <c r="D554">
        <v>104839</v>
      </c>
      <c r="E554" s="1">
        <v>43770</v>
      </c>
      <c r="F554">
        <v>3366225</v>
      </c>
      <c r="G554">
        <v>104839</v>
      </c>
      <c r="H554" t="str">
        <f t="shared" si="56"/>
        <v>Tennessee43770</v>
      </c>
      <c r="I554">
        <f t="shared" si="57"/>
        <v>11</v>
      </c>
      <c r="J554">
        <f t="shared" si="58"/>
        <v>2019</v>
      </c>
      <c r="K554">
        <f t="shared" si="59"/>
        <v>3.1144382802694413E-2</v>
      </c>
      <c r="L554">
        <f t="shared" si="60"/>
        <v>3366225</v>
      </c>
      <c r="M554">
        <f t="shared" si="61"/>
        <v>104839</v>
      </c>
      <c r="N554">
        <f t="shared" si="62"/>
        <v>3366225</v>
      </c>
    </row>
    <row r="555" spans="1:14" x14ac:dyDescent="0.25">
      <c r="A555" t="s">
        <v>47</v>
      </c>
      <c r="B555" s="1">
        <v>43770</v>
      </c>
      <c r="C555">
        <v>14209425</v>
      </c>
      <c r="D555">
        <v>480312</v>
      </c>
      <c r="E555" s="1">
        <v>43770</v>
      </c>
      <c r="F555">
        <v>14209425</v>
      </c>
      <c r="G555">
        <v>480312</v>
      </c>
      <c r="H555" t="str">
        <f t="shared" si="56"/>
        <v>Texas43770</v>
      </c>
      <c r="I555">
        <f t="shared" si="57"/>
        <v>11</v>
      </c>
      <c r="J555">
        <f t="shared" si="58"/>
        <v>2019</v>
      </c>
      <c r="K555">
        <f t="shared" si="59"/>
        <v>3.3802353015692052E-2</v>
      </c>
      <c r="L555">
        <f t="shared" si="60"/>
        <v>14209425</v>
      </c>
      <c r="M555">
        <f t="shared" si="61"/>
        <v>480312</v>
      </c>
      <c r="N555">
        <f t="shared" si="62"/>
        <v>14209425</v>
      </c>
    </row>
    <row r="556" spans="1:14" x14ac:dyDescent="0.25">
      <c r="A556" t="s">
        <v>48</v>
      </c>
      <c r="B556" s="1">
        <v>43770</v>
      </c>
      <c r="C556">
        <v>1629725</v>
      </c>
      <c r="D556">
        <v>33756</v>
      </c>
      <c r="E556" s="1">
        <v>43770</v>
      </c>
      <c r="F556">
        <v>1629725</v>
      </c>
      <c r="G556">
        <v>33756</v>
      </c>
      <c r="H556" t="str">
        <f t="shared" si="56"/>
        <v>Utah43770</v>
      </c>
      <c r="I556">
        <f t="shared" si="57"/>
        <v>11</v>
      </c>
      <c r="J556">
        <f t="shared" si="58"/>
        <v>2019</v>
      </c>
      <c r="K556">
        <f t="shared" si="59"/>
        <v>2.0712696927395725E-2</v>
      </c>
      <c r="L556">
        <f t="shared" si="60"/>
        <v>1629725</v>
      </c>
      <c r="M556">
        <f t="shared" si="61"/>
        <v>33756</v>
      </c>
      <c r="N556">
        <f t="shared" si="62"/>
        <v>1629725</v>
      </c>
    </row>
    <row r="557" spans="1:14" x14ac:dyDescent="0.25">
      <c r="A557" t="s">
        <v>49</v>
      </c>
      <c r="B557" s="1">
        <v>43770</v>
      </c>
      <c r="C557">
        <v>339375</v>
      </c>
      <c r="D557">
        <v>7647</v>
      </c>
      <c r="E557" s="1">
        <v>43770</v>
      </c>
      <c r="F557">
        <v>339375</v>
      </c>
      <c r="G557">
        <v>7647</v>
      </c>
      <c r="H557" t="str">
        <f t="shared" si="56"/>
        <v>Vermont43770</v>
      </c>
      <c r="I557">
        <f t="shared" si="57"/>
        <v>11</v>
      </c>
      <c r="J557">
        <f t="shared" si="58"/>
        <v>2019</v>
      </c>
      <c r="K557">
        <f t="shared" si="59"/>
        <v>2.2532596685082874E-2</v>
      </c>
      <c r="L557">
        <f t="shared" si="60"/>
        <v>339375</v>
      </c>
      <c r="M557">
        <f t="shared" si="61"/>
        <v>7647</v>
      </c>
      <c r="N557">
        <f t="shared" si="62"/>
        <v>339375</v>
      </c>
    </row>
    <row r="558" spans="1:14" x14ac:dyDescent="0.25">
      <c r="A558" t="s">
        <v>50</v>
      </c>
      <c r="B558" s="1">
        <v>43770</v>
      </c>
      <c r="C558">
        <v>4431196</v>
      </c>
      <c r="D558">
        <v>108653</v>
      </c>
      <c r="E558" s="1">
        <v>43770</v>
      </c>
      <c r="F558">
        <v>4431196</v>
      </c>
      <c r="G558">
        <v>108653</v>
      </c>
      <c r="H558" t="str">
        <f t="shared" si="56"/>
        <v>Virginia43770</v>
      </c>
      <c r="I558">
        <f t="shared" si="57"/>
        <v>11</v>
      </c>
      <c r="J558">
        <f t="shared" si="58"/>
        <v>2019</v>
      </c>
      <c r="K558">
        <f t="shared" si="59"/>
        <v>2.4520016717834194E-2</v>
      </c>
      <c r="L558">
        <f t="shared" si="60"/>
        <v>4431196</v>
      </c>
      <c r="M558">
        <f t="shared" si="61"/>
        <v>108653</v>
      </c>
      <c r="N558">
        <f t="shared" si="62"/>
        <v>4431196</v>
      </c>
    </row>
    <row r="559" spans="1:14" x14ac:dyDescent="0.25">
      <c r="A559" t="s">
        <v>51</v>
      </c>
      <c r="B559" s="1">
        <v>43770</v>
      </c>
      <c r="C559">
        <v>3947984</v>
      </c>
      <c r="D559">
        <v>152256</v>
      </c>
      <c r="E559" s="1">
        <v>43770</v>
      </c>
      <c r="F559">
        <v>3947984</v>
      </c>
      <c r="G559">
        <v>152256</v>
      </c>
      <c r="H559" t="str">
        <f t="shared" si="56"/>
        <v>Washington43770</v>
      </c>
      <c r="I559">
        <f t="shared" si="57"/>
        <v>11</v>
      </c>
      <c r="J559">
        <f t="shared" si="58"/>
        <v>2019</v>
      </c>
      <c r="K559">
        <f t="shared" si="59"/>
        <v>3.8565505837916264E-2</v>
      </c>
      <c r="L559">
        <f t="shared" si="60"/>
        <v>3947984</v>
      </c>
      <c r="M559">
        <f t="shared" si="61"/>
        <v>152256</v>
      </c>
      <c r="N559">
        <f t="shared" si="62"/>
        <v>3947984</v>
      </c>
    </row>
    <row r="560" spans="1:14" x14ac:dyDescent="0.25">
      <c r="A560" t="s">
        <v>52</v>
      </c>
      <c r="B560" s="1">
        <v>43770</v>
      </c>
      <c r="C560">
        <v>801681</v>
      </c>
      <c r="D560">
        <v>38187</v>
      </c>
      <c r="E560" s="1">
        <v>43770</v>
      </c>
      <c r="F560">
        <v>801681</v>
      </c>
      <c r="G560">
        <v>38187</v>
      </c>
      <c r="H560" t="str">
        <f t="shared" si="56"/>
        <v>West Virginia43770</v>
      </c>
      <c r="I560">
        <f t="shared" si="57"/>
        <v>11</v>
      </c>
      <c r="J560">
        <f t="shared" si="58"/>
        <v>2019</v>
      </c>
      <c r="K560">
        <f t="shared" si="59"/>
        <v>4.763365977240324E-2</v>
      </c>
      <c r="L560">
        <f t="shared" si="60"/>
        <v>801681</v>
      </c>
      <c r="M560">
        <f t="shared" si="61"/>
        <v>38187</v>
      </c>
      <c r="N560">
        <f t="shared" si="62"/>
        <v>801681</v>
      </c>
    </row>
    <row r="561" spans="1:14" x14ac:dyDescent="0.25">
      <c r="A561" t="s">
        <v>53</v>
      </c>
      <c r="B561" s="1">
        <v>43770</v>
      </c>
      <c r="C561">
        <v>3099895</v>
      </c>
      <c r="D561">
        <v>93112</v>
      </c>
      <c r="E561" s="1">
        <v>43770</v>
      </c>
      <c r="F561">
        <v>3099895</v>
      </c>
      <c r="G561">
        <v>93112</v>
      </c>
      <c r="H561" t="str">
        <f t="shared" si="56"/>
        <v>Wisconsin43770</v>
      </c>
      <c r="I561">
        <f t="shared" si="57"/>
        <v>11</v>
      </c>
      <c r="J561">
        <f t="shared" si="58"/>
        <v>2019</v>
      </c>
      <c r="K561">
        <f t="shared" si="59"/>
        <v>3.0037146419475497E-2</v>
      </c>
      <c r="L561">
        <f t="shared" si="60"/>
        <v>3099895</v>
      </c>
      <c r="M561">
        <f t="shared" si="61"/>
        <v>93112</v>
      </c>
      <c r="N561">
        <f t="shared" si="62"/>
        <v>3099895</v>
      </c>
    </row>
    <row r="562" spans="1:14" x14ac:dyDescent="0.25">
      <c r="A562" t="s">
        <v>54</v>
      </c>
      <c r="B562" s="1">
        <v>43770</v>
      </c>
      <c r="C562">
        <v>292723</v>
      </c>
      <c r="D562">
        <v>10771</v>
      </c>
      <c r="E562" s="1">
        <v>43770</v>
      </c>
      <c r="F562">
        <v>292723</v>
      </c>
      <c r="G562">
        <v>10771</v>
      </c>
      <c r="H562" t="str">
        <f t="shared" si="56"/>
        <v>Wyoming43770</v>
      </c>
      <c r="I562">
        <f t="shared" si="57"/>
        <v>11</v>
      </c>
      <c r="J562">
        <f t="shared" si="58"/>
        <v>2019</v>
      </c>
      <c r="K562">
        <f t="shared" si="59"/>
        <v>3.6795878697608322E-2</v>
      </c>
      <c r="L562">
        <f t="shared" si="60"/>
        <v>292723</v>
      </c>
      <c r="M562">
        <f t="shared" si="61"/>
        <v>10771</v>
      </c>
      <c r="N562">
        <f t="shared" si="62"/>
        <v>292723</v>
      </c>
    </row>
    <row r="563" spans="1:14" x14ac:dyDescent="0.25">
      <c r="A563" t="s">
        <v>4</v>
      </c>
      <c r="B563" s="1">
        <v>43800</v>
      </c>
      <c r="C563">
        <v>2247379</v>
      </c>
      <c r="D563">
        <v>56967</v>
      </c>
      <c r="E563" s="1">
        <v>43800</v>
      </c>
      <c r="F563">
        <v>2247379</v>
      </c>
      <c r="G563">
        <v>56967</v>
      </c>
      <c r="H563" t="str">
        <f t="shared" si="56"/>
        <v>Alabama43800</v>
      </c>
      <c r="I563">
        <f t="shared" si="57"/>
        <v>12</v>
      </c>
      <c r="J563">
        <f t="shared" si="58"/>
        <v>2019</v>
      </c>
      <c r="K563">
        <f t="shared" si="59"/>
        <v>2.5348194496789371E-2</v>
      </c>
      <c r="L563">
        <f t="shared" si="60"/>
        <v>2247379</v>
      </c>
      <c r="M563">
        <f t="shared" si="61"/>
        <v>56967</v>
      </c>
      <c r="N563">
        <f t="shared" si="62"/>
        <v>2247379</v>
      </c>
    </row>
    <row r="564" spans="1:14" x14ac:dyDescent="0.25">
      <c r="A564" t="s">
        <v>5</v>
      </c>
      <c r="B564" s="1">
        <v>43800</v>
      </c>
      <c r="C564">
        <v>341670</v>
      </c>
      <c r="D564">
        <v>20866</v>
      </c>
      <c r="E564" s="1">
        <v>43800</v>
      </c>
      <c r="F564">
        <v>341670</v>
      </c>
      <c r="G564">
        <v>20866</v>
      </c>
      <c r="H564" t="str">
        <f t="shared" si="56"/>
        <v>Alaska43800</v>
      </c>
      <c r="I564">
        <f t="shared" si="57"/>
        <v>12</v>
      </c>
      <c r="J564">
        <f t="shared" si="58"/>
        <v>2019</v>
      </c>
      <c r="K564">
        <f t="shared" si="59"/>
        <v>6.1070623701232181E-2</v>
      </c>
      <c r="L564">
        <f t="shared" si="60"/>
        <v>341670</v>
      </c>
      <c r="M564">
        <f t="shared" si="61"/>
        <v>20866</v>
      </c>
      <c r="N564">
        <f t="shared" si="62"/>
        <v>341670</v>
      </c>
    </row>
    <row r="565" spans="1:14" x14ac:dyDescent="0.25">
      <c r="A565" t="s">
        <v>6</v>
      </c>
      <c r="B565" s="1">
        <v>43800</v>
      </c>
      <c r="C565">
        <v>3611711</v>
      </c>
      <c r="D565">
        <v>152154</v>
      </c>
      <c r="E565" s="1">
        <v>43800</v>
      </c>
      <c r="F565">
        <v>3611711</v>
      </c>
      <c r="G565">
        <v>152154</v>
      </c>
      <c r="H565" t="str">
        <f t="shared" si="56"/>
        <v>Arizona43800</v>
      </c>
      <c r="I565">
        <f t="shared" si="57"/>
        <v>12</v>
      </c>
      <c r="J565">
        <f t="shared" si="58"/>
        <v>2019</v>
      </c>
      <c r="K565">
        <f t="shared" si="59"/>
        <v>4.2127955420574903E-2</v>
      </c>
      <c r="L565">
        <f t="shared" si="60"/>
        <v>3611711</v>
      </c>
      <c r="M565">
        <f t="shared" si="61"/>
        <v>152154</v>
      </c>
      <c r="N565">
        <f t="shared" si="62"/>
        <v>3611711</v>
      </c>
    </row>
    <row r="566" spans="1:14" x14ac:dyDescent="0.25">
      <c r="A566" t="s">
        <v>7</v>
      </c>
      <c r="B566" s="1">
        <v>43800</v>
      </c>
      <c r="C566">
        <v>1355941</v>
      </c>
      <c r="D566">
        <v>45725</v>
      </c>
      <c r="E566" s="1">
        <v>43800</v>
      </c>
      <c r="F566">
        <v>1355941</v>
      </c>
      <c r="G566">
        <v>45725</v>
      </c>
      <c r="H566" t="str">
        <f t="shared" si="56"/>
        <v>Arkansas43800</v>
      </c>
      <c r="I566">
        <f t="shared" si="57"/>
        <v>12</v>
      </c>
      <c r="J566">
        <f t="shared" si="58"/>
        <v>2019</v>
      </c>
      <c r="K566">
        <f t="shared" si="59"/>
        <v>3.3721968728727875E-2</v>
      </c>
      <c r="L566">
        <f t="shared" si="60"/>
        <v>1355941</v>
      </c>
      <c r="M566">
        <f t="shared" si="61"/>
        <v>45725</v>
      </c>
      <c r="N566">
        <f t="shared" si="62"/>
        <v>1355941</v>
      </c>
    </row>
    <row r="567" spans="1:14" x14ac:dyDescent="0.25">
      <c r="A567" t="s">
        <v>8</v>
      </c>
      <c r="B567" s="1">
        <v>43800</v>
      </c>
      <c r="C567">
        <v>19470116</v>
      </c>
      <c r="D567">
        <v>711206</v>
      </c>
      <c r="E567" s="1">
        <v>43800</v>
      </c>
      <c r="F567">
        <v>19470116</v>
      </c>
      <c r="G567">
        <v>711206</v>
      </c>
      <c r="H567" t="str">
        <f t="shared" si="56"/>
        <v>California43800</v>
      </c>
      <c r="I567">
        <f t="shared" si="57"/>
        <v>12</v>
      </c>
      <c r="J567">
        <f t="shared" si="58"/>
        <v>2019</v>
      </c>
      <c r="K567">
        <f t="shared" si="59"/>
        <v>3.6528082318564511E-2</v>
      </c>
      <c r="L567">
        <f t="shared" si="60"/>
        <v>19470116</v>
      </c>
      <c r="M567">
        <f t="shared" si="61"/>
        <v>711206</v>
      </c>
      <c r="N567">
        <f t="shared" si="62"/>
        <v>19470116</v>
      </c>
    </row>
    <row r="568" spans="1:14" x14ac:dyDescent="0.25">
      <c r="A568" t="s">
        <v>9</v>
      </c>
      <c r="B568" s="1">
        <v>43800</v>
      </c>
      <c r="C568">
        <v>3176471</v>
      </c>
      <c r="D568">
        <v>74703</v>
      </c>
      <c r="E568" s="1">
        <v>43800</v>
      </c>
      <c r="F568">
        <v>3176471</v>
      </c>
      <c r="G568">
        <v>74703</v>
      </c>
      <c r="H568" t="str">
        <f t="shared" si="56"/>
        <v>Colorado43800</v>
      </c>
      <c r="I568">
        <f t="shared" si="57"/>
        <v>12</v>
      </c>
      <c r="J568">
        <f t="shared" si="58"/>
        <v>2019</v>
      </c>
      <c r="K568">
        <f t="shared" si="59"/>
        <v>2.3517608062532287E-2</v>
      </c>
      <c r="L568">
        <f t="shared" si="60"/>
        <v>3176471</v>
      </c>
      <c r="M568">
        <f t="shared" si="61"/>
        <v>74703</v>
      </c>
      <c r="N568">
        <f t="shared" si="62"/>
        <v>3176471</v>
      </c>
    </row>
    <row r="569" spans="1:14" x14ac:dyDescent="0.25">
      <c r="A569" t="s">
        <v>10</v>
      </c>
      <c r="B569" s="1">
        <v>43800</v>
      </c>
      <c r="C569">
        <v>1920196</v>
      </c>
      <c r="D569">
        <v>61837</v>
      </c>
      <c r="E569" s="1">
        <v>43800</v>
      </c>
      <c r="F569">
        <v>1920196</v>
      </c>
      <c r="G569">
        <v>61837</v>
      </c>
      <c r="H569" t="str">
        <f t="shared" si="56"/>
        <v>Connecticut43800</v>
      </c>
      <c r="I569">
        <f t="shared" si="57"/>
        <v>12</v>
      </c>
      <c r="J569">
        <f t="shared" si="58"/>
        <v>2019</v>
      </c>
      <c r="K569">
        <f t="shared" si="59"/>
        <v>3.2203483394403487E-2</v>
      </c>
      <c r="L569">
        <f t="shared" si="60"/>
        <v>1920196</v>
      </c>
      <c r="M569">
        <f t="shared" si="61"/>
        <v>61837</v>
      </c>
      <c r="N569">
        <f t="shared" si="62"/>
        <v>1920196</v>
      </c>
    </row>
    <row r="570" spans="1:14" x14ac:dyDescent="0.25">
      <c r="A570" t="s">
        <v>11</v>
      </c>
      <c r="B570" s="1">
        <v>43800</v>
      </c>
      <c r="C570">
        <v>488289</v>
      </c>
      <c r="D570">
        <v>17300</v>
      </c>
      <c r="E570" s="1">
        <v>43800</v>
      </c>
      <c r="F570">
        <v>488289</v>
      </c>
      <c r="G570">
        <v>17300</v>
      </c>
      <c r="H570" t="str">
        <f t="shared" si="56"/>
        <v>Delaware43800</v>
      </c>
      <c r="I570">
        <f t="shared" si="57"/>
        <v>12</v>
      </c>
      <c r="J570">
        <f t="shared" si="58"/>
        <v>2019</v>
      </c>
      <c r="K570">
        <f t="shared" si="59"/>
        <v>3.5429837657616696E-2</v>
      </c>
      <c r="L570">
        <f t="shared" si="60"/>
        <v>488289</v>
      </c>
      <c r="M570">
        <f t="shared" si="61"/>
        <v>17300</v>
      </c>
      <c r="N570">
        <f t="shared" si="62"/>
        <v>488289</v>
      </c>
    </row>
    <row r="571" spans="1:14" x14ac:dyDescent="0.25">
      <c r="A571" t="s">
        <v>12</v>
      </c>
      <c r="B571" s="1">
        <v>43800</v>
      </c>
      <c r="C571">
        <v>411233</v>
      </c>
      <c r="D571">
        <v>20426</v>
      </c>
      <c r="E571" s="1">
        <v>43800</v>
      </c>
      <c r="F571">
        <v>411233</v>
      </c>
      <c r="G571">
        <v>20426</v>
      </c>
      <c r="H571" t="str">
        <f t="shared" si="56"/>
        <v>D.C.43800</v>
      </c>
      <c r="I571">
        <f t="shared" si="57"/>
        <v>12</v>
      </c>
      <c r="J571">
        <f t="shared" si="58"/>
        <v>2019</v>
      </c>
      <c r="K571">
        <f t="shared" si="59"/>
        <v>4.9670138340065124E-2</v>
      </c>
      <c r="L571">
        <f t="shared" si="60"/>
        <v>411233</v>
      </c>
      <c r="M571">
        <f t="shared" si="61"/>
        <v>20426</v>
      </c>
      <c r="N571">
        <f t="shared" si="62"/>
        <v>411233</v>
      </c>
    </row>
    <row r="572" spans="1:14" x14ac:dyDescent="0.25">
      <c r="A572" t="s">
        <v>13</v>
      </c>
      <c r="B572" s="1">
        <v>43800</v>
      </c>
      <c r="C572">
        <v>10397884</v>
      </c>
      <c r="D572">
        <v>264725</v>
      </c>
      <c r="E572" s="1">
        <v>43800</v>
      </c>
      <c r="F572">
        <v>10397884</v>
      </c>
      <c r="G572">
        <v>264725</v>
      </c>
      <c r="H572" t="str">
        <f t="shared" si="56"/>
        <v>Florida43800</v>
      </c>
      <c r="I572">
        <f t="shared" si="57"/>
        <v>12</v>
      </c>
      <c r="J572">
        <f t="shared" si="58"/>
        <v>2019</v>
      </c>
      <c r="K572">
        <f t="shared" si="59"/>
        <v>2.5459506953530161E-2</v>
      </c>
      <c r="L572">
        <f t="shared" si="60"/>
        <v>10397884</v>
      </c>
      <c r="M572">
        <f t="shared" si="61"/>
        <v>264725</v>
      </c>
      <c r="N572">
        <f t="shared" si="62"/>
        <v>10397884</v>
      </c>
    </row>
    <row r="573" spans="1:14" x14ac:dyDescent="0.25">
      <c r="A573" t="s">
        <v>14</v>
      </c>
      <c r="B573" s="1">
        <v>43800</v>
      </c>
      <c r="C573">
        <v>5148163</v>
      </c>
      <c r="D573">
        <v>148846</v>
      </c>
      <c r="E573" s="1">
        <v>43800</v>
      </c>
      <c r="F573">
        <v>5148163</v>
      </c>
      <c r="G573">
        <v>148846</v>
      </c>
      <c r="H573" t="str">
        <f t="shared" si="56"/>
        <v>Georgia43800</v>
      </c>
      <c r="I573">
        <f t="shared" si="57"/>
        <v>12</v>
      </c>
      <c r="J573">
        <f t="shared" si="58"/>
        <v>2019</v>
      </c>
      <c r="K573">
        <f t="shared" si="59"/>
        <v>2.8912448964805503E-2</v>
      </c>
      <c r="L573">
        <f t="shared" si="60"/>
        <v>5148163</v>
      </c>
      <c r="M573">
        <f t="shared" si="61"/>
        <v>148846</v>
      </c>
      <c r="N573">
        <f t="shared" si="62"/>
        <v>5148163</v>
      </c>
    </row>
    <row r="574" spans="1:14" x14ac:dyDescent="0.25">
      <c r="A574" t="s">
        <v>15</v>
      </c>
      <c r="B574" s="1">
        <v>43800</v>
      </c>
      <c r="C574">
        <v>667325</v>
      </c>
      <c r="D574">
        <v>14982</v>
      </c>
      <c r="E574" s="1">
        <v>43800</v>
      </c>
      <c r="F574">
        <v>667325</v>
      </c>
      <c r="G574">
        <v>14982</v>
      </c>
      <c r="H574" t="str">
        <f t="shared" si="56"/>
        <v>Hawaii43800</v>
      </c>
      <c r="I574">
        <f t="shared" si="57"/>
        <v>12</v>
      </c>
      <c r="J574">
        <f t="shared" si="58"/>
        <v>2019</v>
      </c>
      <c r="K574">
        <f t="shared" si="59"/>
        <v>2.2450829805567004E-2</v>
      </c>
      <c r="L574">
        <f t="shared" si="60"/>
        <v>667325</v>
      </c>
      <c r="M574">
        <f t="shared" si="61"/>
        <v>14982</v>
      </c>
      <c r="N574">
        <f t="shared" si="62"/>
        <v>667325</v>
      </c>
    </row>
    <row r="575" spans="1:14" x14ac:dyDescent="0.25">
      <c r="A575" t="s">
        <v>16</v>
      </c>
      <c r="B575" s="1">
        <v>43800</v>
      </c>
      <c r="C575">
        <v>888452</v>
      </c>
      <c r="D575">
        <v>25372</v>
      </c>
      <c r="E575" s="1">
        <v>43800</v>
      </c>
      <c r="F575">
        <v>888452</v>
      </c>
      <c r="G575">
        <v>25372</v>
      </c>
      <c r="H575" t="str">
        <f t="shared" si="56"/>
        <v>Idaho43800</v>
      </c>
      <c r="I575">
        <f t="shared" si="57"/>
        <v>12</v>
      </c>
      <c r="J575">
        <f t="shared" si="58"/>
        <v>2019</v>
      </c>
      <c r="K575">
        <f t="shared" si="59"/>
        <v>2.8557536028958233E-2</v>
      </c>
      <c r="L575">
        <f t="shared" si="60"/>
        <v>888452</v>
      </c>
      <c r="M575">
        <f t="shared" si="61"/>
        <v>25372</v>
      </c>
      <c r="N575">
        <f t="shared" si="62"/>
        <v>888452</v>
      </c>
    </row>
    <row r="576" spans="1:14" x14ac:dyDescent="0.25">
      <c r="A576" t="s">
        <v>17</v>
      </c>
      <c r="B576" s="1">
        <v>43800</v>
      </c>
      <c r="C576">
        <v>6377232</v>
      </c>
      <c r="D576">
        <v>220397</v>
      </c>
      <c r="E576" s="1">
        <v>43800</v>
      </c>
      <c r="F576">
        <v>6377232</v>
      </c>
      <c r="G576">
        <v>220397</v>
      </c>
      <c r="H576" t="str">
        <f t="shared" si="56"/>
        <v>Illinois43800</v>
      </c>
      <c r="I576">
        <f t="shared" si="57"/>
        <v>12</v>
      </c>
      <c r="J576">
        <f t="shared" si="58"/>
        <v>2019</v>
      </c>
      <c r="K576">
        <f t="shared" si="59"/>
        <v>3.455997837306217E-2</v>
      </c>
      <c r="L576">
        <f t="shared" si="60"/>
        <v>6377232</v>
      </c>
      <c r="M576">
        <f t="shared" si="61"/>
        <v>220397</v>
      </c>
      <c r="N576">
        <f t="shared" si="62"/>
        <v>6377232</v>
      </c>
    </row>
    <row r="577" spans="1:14" x14ac:dyDescent="0.25">
      <c r="A577" t="s">
        <v>18</v>
      </c>
      <c r="B577" s="1">
        <v>43800</v>
      </c>
      <c r="C577">
        <v>3359406</v>
      </c>
      <c r="D577">
        <v>99811</v>
      </c>
      <c r="E577" s="1">
        <v>43800</v>
      </c>
      <c r="F577">
        <v>3359406</v>
      </c>
      <c r="G577">
        <v>99811</v>
      </c>
      <c r="H577" t="str">
        <f t="shared" si="56"/>
        <v>Indiana43800</v>
      </c>
      <c r="I577">
        <f t="shared" si="57"/>
        <v>12</v>
      </c>
      <c r="J577">
        <f t="shared" si="58"/>
        <v>2019</v>
      </c>
      <c r="K577">
        <f t="shared" si="59"/>
        <v>2.9710907225860762E-2</v>
      </c>
      <c r="L577">
        <f t="shared" si="60"/>
        <v>3359406</v>
      </c>
      <c r="M577">
        <f t="shared" si="61"/>
        <v>99811</v>
      </c>
      <c r="N577">
        <f t="shared" si="62"/>
        <v>3359406</v>
      </c>
    </row>
    <row r="578" spans="1:14" x14ac:dyDescent="0.25">
      <c r="A578" t="s">
        <v>19</v>
      </c>
      <c r="B578" s="1">
        <v>43800</v>
      </c>
      <c r="C578">
        <v>1745731</v>
      </c>
      <c r="D578">
        <v>51293</v>
      </c>
      <c r="E578" s="1">
        <v>43800</v>
      </c>
      <c r="F578">
        <v>1745731</v>
      </c>
      <c r="G578">
        <v>51293</v>
      </c>
      <c r="H578" t="str">
        <f t="shared" si="56"/>
        <v>Iowa43800</v>
      </c>
      <c r="I578">
        <f t="shared" si="57"/>
        <v>12</v>
      </c>
      <c r="J578">
        <f t="shared" si="58"/>
        <v>2019</v>
      </c>
      <c r="K578">
        <f t="shared" si="59"/>
        <v>2.9381960909212242E-2</v>
      </c>
      <c r="L578">
        <f t="shared" si="60"/>
        <v>1745731</v>
      </c>
      <c r="M578">
        <f t="shared" si="61"/>
        <v>51293</v>
      </c>
      <c r="N578">
        <f t="shared" si="62"/>
        <v>1745731</v>
      </c>
    </row>
    <row r="579" spans="1:14" x14ac:dyDescent="0.25">
      <c r="A579" t="s">
        <v>20</v>
      </c>
      <c r="B579" s="1">
        <v>43800</v>
      </c>
      <c r="C579">
        <v>1492699</v>
      </c>
      <c r="D579">
        <v>42840</v>
      </c>
      <c r="E579" s="1">
        <v>43800</v>
      </c>
      <c r="F579">
        <v>1492699</v>
      </c>
      <c r="G579">
        <v>42840</v>
      </c>
      <c r="H579" t="str">
        <f t="shared" ref="H579:H642" si="63">CONCATENATE(A579, B579)</f>
        <v>Kansas43800</v>
      </c>
      <c r="I579">
        <f t="shared" ref="I579:I642" si="64">MONTH(E579)</f>
        <v>12</v>
      </c>
      <c r="J579">
        <f t="shared" ref="J579:J642" si="65">YEAR(E579)</f>
        <v>2019</v>
      </c>
      <c r="K579">
        <f t="shared" ref="K579:K642" si="66">G579/F579</f>
        <v>2.8699690962478035E-2</v>
      </c>
      <c r="L579">
        <f t="shared" ref="L579:L642" si="67">F579</f>
        <v>1492699</v>
      </c>
      <c r="M579">
        <f t="shared" ref="M579:M642" si="68">G579</f>
        <v>42840</v>
      </c>
      <c r="N579">
        <f t="shared" ref="N579:N642" si="69">F579</f>
        <v>1492699</v>
      </c>
    </row>
    <row r="580" spans="1:14" x14ac:dyDescent="0.25">
      <c r="A580" t="s">
        <v>21</v>
      </c>
      <c r="B580" s="1">
        <v>43800</v>
      </c>
      <c r="C580">
        <v>2073838</v>
      </c>
      <c r="D580">
        <v>81086</v>
      </c>
      <c r="E580" s="1">
        <v>43800</v>
      </c>
      <c r="F580">
        <v>2073838</v>
      </c>
      <c r="G580">
        <v>81086</v>
      </c>
      <c r="H580" t="str">
        <f t="shared" si="63"/>
        <v>Kentucky43800</v>
      </c>
      <c r="I580">
        <f t="shared" si="64"/>
        <v>12</v>
      </c>
      <c r="J580">
        <f t="shared" si="65"/>
        <v>2019</v>
      </c>
      <c r="K580">
        <f t="shared" si="66"/>
        <v>3.9099486073647029E-2</v>
      </c>
      <c r="L580">
        <f t="shared" si="67"/>
        <v>2073838</v>
      </c>
      <c r="M580">
        <f t="shared" si="68"/>
        <v>81086</v>
      </c>
      <c r="N580">
        <f t="shared" si="69"/>
        <v>2073838</v>
      </c>
    </row>
    <row r="581" spans="1:14" x14ac:dyDescent="0.25">
      <c r="A581" t="s">
        <v>22</v>
      </c>
      <c r="B581" s="1">
        <v>43800</v>
      </c>
      <c r="C581">
        <v>2091000</v>
      </c>
      <c r="D581">
        <v>102981</v>
      </c>
      <c r="E581" s="1">
        <v>43800</v>
      </c>
      <c r="F581">
        <v>2091000</v>
      </c>
      <c r="G581">
        <v>102981</v>
      </c>
      <c r="H581" t="str">
        <f t="shared" si="63"/>
        <v>Louisiana43800</v>
      </c>
      <c r="I581">
        <f t="shared" si="64"/>
        <v>12</v>
      </c>
      <c r="J581">
        <f t="shared" si="65"/>
        <v>2019</v>
      </c>
      <c r="K581">
        <f t="shared" si="66"/>
        <v>4.9249641319942611E-2</v>
      </c>
      <c r="L581">
        <f t="shared" si="67"/>
        <v>2091000</v>
      </c>
      <c r="M581">
        <f t="shared" si="68"/>
        <v>102981</v>
      </c>
      <c r="N581">
        <f t="shared" si="69"/>
        <v>2091000</v>
      </c>
    </row>
    <row r="582" spans="1:14" x14ac:dyDescent="0.25">
      <c r="A582" t="s">
        <v>23</v>
      </c>
      <c r="B582" s="1">
        <v>43800</v>
      </c>
      <c r="C582">
        <v>688899</v>
      </c>
      <c r="D582">
        <v>19920</v>
      </c>
      <c r="E582" s="1">
        <v>43800</v>
      </c>
      <c r="F582">
        <v>688899</v>
      </c>
      <c r="G582">
        <v>19920</v>
      </c>
      <c r="H582" t="str">
        <f t="shared" si="63"/>
        <v>Maine43800</v>
      </c>
      <c r="I582">
        <f t="shared" si="64"/>
        <v>12</v>
      </c>
      <c r="J582">
        <f t="shared" si="65"/>
        <v>2019</v>
      </c>
      <c r="K582">
        <f t="shared" si="66"/>
        <v>2.8915704624335351E-2</v>
      </c>
      <c r="L582">
        <f t="shared" si="67"/>
        <v>688899</v>
      </c>
      <c r="M582">
        <f t="shared" si="68"/>
        <v>19920</v>
      </c>
      <c r="N582">
        <f t="shared" si="69"/>
        <v>688899</v>
      </c>
    </row>
    <row r="583" spans="1:14" x14ac:dyDescent="0.25">
      <c r="A583" t="s">
        <v>24</v>
      </c>
      <c r="B583" s="1">
        <v>43800</v>
      </c>
      <c r="C583">
        <v>3261324</v>
      </c>
      <c r="D583">
        <v>98116</v>
      </c>
      <c r="E583" s="1">
        <v>43800</v>
      </c>
      <c r="F583">
        <v>3261324</v>
      </c>
      <c r="G583">
        <v>98116</v>
      </c>
      <c r="H583" t="str">
        <f t="shared" si="63"/>
        <v>Maryland43800</v>
      </c>
      <c r="I583">
        <f t="shared" si="64"/>
        <v>12</v>
      </c>
      <c r="J583">
        <f t="shared" si="65"/>
        <v>2019</v>
      </c>
      <c r="K583">
        <f t="shared" si="66"/>
        <v>3.0084714060915136E-2</v>
      </c>
      <c r="L583">
        <f t="shared" si="67"/>
        <v>3261324</v>
      </c>
      <c r="M583">
        <f t="shared" si="68"/>
        <v>98116</v>
      </c>
      <c r="N583">
        <f t="shared" si="69"/>
        <v>3261324</v>
      </c>
    </row>
    <row r="584" spans="1:14" x14ac:dyDescent="0.25">
      <c r="A584" t="s">
        <v>25</v>
      </c>
      <c r="B584" s="1">
        <v>43800</v>
      </c>
      <c r="C584">
        <v>3822997</v>
      </c>
      <c r="D584">
        <v>90442</v>
      </c>
      <c r="E584" s="1">
        <v>43800</v>
      </c>
      <c r="F584">
        <v>3822997</v>
      </c>
      <c r="G584">
        <v>90442</v>
      </c>
      <c r="H584" t="str">
        <f t="shared" si="63"/>
        <v>Massachusetts43800</v>
      </c>
      <c r="I584">
        <f t="shared" si="64"/>
        <v>12</v>
      </c>
      <c r="J584">
        <f t="shared" si="65"/>
        <v>2019</v>
      </c>
      <c r="K584">
        <f t="shared" si="66"/>
        <v>2.3657355734257705E-2</v>
      </c>
      <c r="L584">
        <f t="shared" si="67"/>
        <v>3822997</v>
      </c>
      <c r="M584">
        <f t="shared" si="68"/>
        <v>90442</v>
      </c>
      <c r="N584">
        <f t="shared" si="69"/>
        <v>3822997</v>
      </c>
    </row>
    <row r="585" spans="1:14" x14ac:dyDescent="0.25">
      <c r="A585" t="s">
        <v>26</v>
      </c>
      <c r="B585" s="1">
        <v>43800</v>
      </c>
      <c r="C585">
        <v>4922109</v>
      </c>
      <c r="D585">
        <v>174864</v>
      </c>
      <c r="E585" s="1">
        <v>43800</v>
      </c>
      <c r="F585">
        <v>4922109</v>
      </c>
      <c r="G585">
        <v>174864</v>
      </c>
      <c r="H585" t="str">
        <f t="shared" si="63"/>
        <v>Michigan43800</v>
      </c>
      <c r="I585">
        <f t="shared" si="64"/>
        <v>12</v>
      </c>
      <c r="J585">
        <f t="shared" si="65"/>
        <v>2019</v>
      </c>
      <c r="K585">
        <f t="shared" si="66"/>
        <v>3.5526234790818324E-2</v>
      </c>
      <c r="L585">
        <f t="shared" si="67"/>
        <v>4922109</v>
      </c>
      <c r="M585">
        <f t="shared" si="68"/>
        <v>174864</v>
      </c>
      <c r="N585">
        <f t="shared" si="69"/>
        <v>4922109</v>
      </c>
    </row>
    <row r="586" spans="1:14" x14ac:dyDescent="0.25">
      <c r="A586" t="s">
        <v>27</v>
      </c>
      <c r="B586" s="1">
        <v>43800</v>
      </c>
      <c r="C586">
        <v>3123709</v>
      </c>
      <c r="D586">
        <v>108186</v>
      </c>
      <c r="E586" s="1">
        <v>43800</v>
      </c>
      <c r="F586">
        <v>3123709</v>
      </c>
      <c r="G586">
        <v>108186</v>
      </c>
      <c r="H586" t="str">
        <f t="shared" si="63"/>
        <v>Minnesota43800</v>
      </c>
      <c r="I586">
        <f t="shared" si="64"/>
        <v>12</v>
      </c>
      <c r="J586">
        <f t="shared" si="65"/>
        <v>2019</v>
      </c>
      <c r="K586">
        <f t="shared" si="66"/>
        <v>3.4633827926993196E-2</v>
      </c>
      <c r="L586">
        <f t="shared" si="67"/>
        <v>3123709</v>
      </c>
      <c r="M586">
        <f t="shared" si="68"/>
        <v>108186</v>
      </c>
      <c r="N586">
        <f t="shared" si="69"/>
        <v>3123709</v>
      </c>
    </row>
    <row r="587" spans="1:14" x14ac:dyDescent="0.25">
      <c r="A587" t="s">
        <v>28</v>
      </c>
      <c r="B587" s="1">
        <v>43800</v>
      </c>
      <c r="C587">
        <v>1279977</v>
      </c>
      <c r="D587">
        <v>66922</v>
      </c>
      <c r="E587" s="1">
        <v>43800</v>
      </c>
      <c r="F587">
        <v>1279977</v>
      </c>
      <c r="G587">
        <v>66922</v>
      </c>
      <c r="H587" t="str">
        <f t="shared" si="63"/>
        <v>Mississippi43800</v>
      </c>
      <c r="I587">
        <f t="shared" si="64"/>
        <v>12</v>
      </c>
      <c r="J587">
        <f t="shared" si="65"/>
        <v>2019</v>
      </c>
      <c r="K587">
        <f t="shared" si="66"/>
        <v>5.2283751973668274E-2</v>
      </c>
      <c r="L587">
        <f t="shared" si="67"/>
        <v>1279977</v>
      </c>
      <c r="M587">
        <f t="shared" si="68"/>
        <v>66922</v>
      </c>
      <c r="N587">
        <f t="shared" si="69"/>
        <v>1279977</v>
      </c>
    </row>
    <row r="588" spans="1:14" x14ac:dyDescent="0.25">
      <c r="A588" t="s">
        <v>29</v>
      </c>
      <c r="B588" s="1">
        <v>43800</v>
      </c>
      <c r="C588">
        <v>3096892</v>
      </c>
      <c r="D588">
        <v>105397</v>
      </c>
      <c r="E588" s="1">
        <v>43800</v>
      </c>
      <c r="F588">
        <v>3096892</v>
      </c>
      <c r="G588">
        <v>105397</v>
      </c>
      <c r="H588" t="str">
        <f t="shared" si="63"/>
        <v>Missouri43800</v>
      </c>
      <c r="I588">
        <f t="shared" si="64"/>
        <v>12</v>
      </c>
      <c r="J588">
        <f t="shared" si="65"/>
        <v>2019</v>
      </c>
      <c r="K588">
        <f t="shared" si="66"/>
        <v>3.4033153238795542E-2</v>
      </c>
      <c r="L588">
        <f t="shared" si="67"/>
        <v>3096892</v>
      </c>
      <c r="M588">
        <f t="shared" si="68"/>
        <v>105397</v>
      </c>
      <c r="N588">
        <f t="shared" si="69"/>
        <v>3096892</v>
      </c>
    </row>
    <row r="589" spans="1:14" x14ac:dyDescent="0.25">
      <c r="A589" t="s">
        <v>30</v>
      </c>
      <c r="B589" s="1">
        <v>43800</v>
      </c>
      <c r="C589">
        <v>531156</v>
      </c>
      <c r="D589">
        <v>19339</v>
      </c>
      <c r="E589" s="1">
        <v>43800</v>
      </c>
      <c r="F589">
        <v>531156</v>
      </c>
      <c r="G589">
        <v>19339</v>
      </c>
      <c r="H589" t="str">
        <f t="shared" si="63"/>
        <v>Montana43800</v>
      </c>
      <c r="I589">
        <f t="shared" si="64"/>
        <v>12</v>
      </c>
      <c r="J589">
        <f t="shared" si="65"/>
        <v>2019</v>
      </c>
      <c r="K589">
        <f t="shared" si="66"/>
        <v>3.6409265827741753E-2</v>
      </c>
      <c r="L589">
        <f t="shared" si="67"/>
        <v>531156</v>
      </c>
      <c r="M589">
        <f t="shared" si="68"/>
        <v>19339</v>
      </c>
      <c r="N589">
        <f t="shared" si="69"/>
        <v>531156</v>
      </c>
    </row>
    <row r="590" spans="1:14" x14ac:dyDescent="0.25">
      <c r="A590" t="s">
        <v>31</v>
      </c>
      <c r="B590" s="1">
        <v>43800</v>
      </c>
      <c r="C590">
        <v>1033276</v>
      </c>
      <c r="D590">
        <v>27581</v>
      </c>
      <c r="E590" s="1">
        <v>43800</v>
      </c>
      <c r="F590">
        <v>1033276</v>
      </c>
      <c r="G590">
        <v>27581</v>
      </c>
      <c r="H590" t="str">
        <f t="shared" si="63"/>
        <v>Nebraska43800</v>
      </c>
      <c r="I590">
        <f t="shared" si="64"/>
        <v>12</v>
      </c>
      <c r="J590">
        <f t="shared" si="65"/>
        <v>2019</v>
      </c>
      <c r="K590">
        <f t="shared" si="66"/>
        <v>2.6692771340861492E-2</v>
      </c>
      <c r="L590">
        <f t="shared" si="67"/>
        <v>1033276</v>
      </c>
      <c r="M590">
        <f t="shared" si="68"/>
        <v>27581</v>
      </c>
      <c r="N590">
        <f t="shared" si="69"/>
        <v>1033276</v>
      </c>
    </row>
    <row r="591" spans="1:14" x14ac:dyDescent="0.25">
      <c r="A591" t="s">
        <v>32</v>
      </c>
      <c r="B591" s="1">
        <v>43800</v>
      </c>
      <c r="C591">
        <v>1550143</v>
      </c>
      <c r="D591">
        <v>52275</v>
      </c>
      <c r="E591" s="1">
        <v>43800</v>
      </c>
      <c r="F591">
        <v>1550143</v>
      </c>
      <c r="G591">
        <v>52275</v>
      </c>
      <c r="H591" t="str">
        <f t="shared" si="63"/>
        <v>Nevada43800</v>
      </c>
      <c r="I591">
        <f t="shared" si="64"/>
        <v>12</v>
      </c>
      <c r="J591">
        <f t="shared" si="65"/>
        <v>2019</v>
      </c>
      <c r="K591">
        <f t="shared" si="66"/>
        <v>3.3722695261017857E-2</v>
      </c>
      <c r="L591">
        <f t="shared" si="67"/>
        <v>1550143</v>
      </c>
      <c r="M591">
        <f t="shared" si="68"/>
        <v>52275</v>
      </c>
      <c r="N591">
        <f t="shared" si="69"/>
        <v>1550143</v>
      </c>
    </row>
    <row r="592" spans="1:14" x14ac:dyDescent="0.25">
      <c r="A592" t="s">
        <v>33</v>
      </c>
      <c r="B592" s="1">
        <v>43800</v>
      </c>
      <c r="C592">
        <v>773044</v>
      </c>
      <c r="D592">
        <v>17574</v>
      </c>
      <c r="E592" s="1">
        <v>43800</v>
      </c>
      <c r="F592">
        <v>773044</v>
      </c>
      <c r="G592">
        <v>17574</v>
      </c>
      <c r="H592" t="str">
        <f t="shared" si="63"/>
        <v>New Hampshire43800</v>
      </c>
      <c r="I592">
        <f t="shared" si="64"/>
        <v>12</v>
      </c>
      <c r="J592">
        <f t="shared" si="65"/>
        <v>2019</v>
      </c>
      <c r="K592">
        <f t="shared" si="66"/>
        <v>2.2733505466700471E-2</v>
      </c>
      <c r="L592">
        <f t="shared" si="67"/>
        <v>773044</v>
      </c>
      <c r="M592">
        <f t="shared" si="68"/>
        <v>17574</v>
      </c>
      <c r="N592">
        <f t="shared" si="69"/>
        <v>773044</v>
      </c>
    </row>
    <row r="593" spans="1:14" x14ac:dyDescent="0.25">
      <c r="A593" t="s">
        <v>34</v>
      </c>
      <c r="B593" s="1">
        <v>43800</v>
      </c>
      <c r="C593">
        <v>4547131</v>
      </c>
      <c r="D593">
        <v>164246</v>
      </c>
      <c r="E593" s="1">
        <v>43800</v>
      </c>
      <c r="F593">
        <v>4547131</v>
      </c>
      <c r="G593">
        <v>164246</v>
      </c>
      <c r="H593" t="str">
        <f t="shared" si="63"/>
        <v>New Jersey43800</v>
      </c>
      <c r="I593">
        <f t="shared" si="64"/>
        <v>12</v>
      </c>
      <c r="J593">
        <f t="shared" si="65"/>
        <v>2019</v>
      </c>
      <c r="K593">
        <f t="shared" si="66"/>
        <v>3.6120797927308448E-2</v>
      </c>
      <c r="L593">
        <f t="shared" si="67"/>
        <v>4547131</v>
      </c>
      <c r="M593">
        <f t="shared" si="68"/>
        <v>164246</v>
      </c>
      <c r="N593">
        <f t="shared" si="69"/>
        <v>4547131</v>
      </c>
    </row>
    <row r="594" spans="1:14" x14ac:dyDescent="0.25">
      <c r="A594" t="s">
        <v>35</v>
      </c>
      <c r="B594" s="1">
        <v>43800</v>
      </c>
      <c r="C594">
        <v>966863</v>
      </c>
      <c r="D594">
        <v>43421</v>
      </c>
      <c r="E594" s="1">
        <v>43800</v>
      </c>
      <c r="F594">
        <v>966863</v>
      </c>
      <c r="G594">
        <v>43421</v>
      </c>
      <c r="H594" t="str">
        <f t="shared" si="63"/>
        <v>New Mexico43800</v>
      </c>
      <c r="I594">
        <f t="shared" si="64"/>
        <v>12</v>
      </c>
      <c r="J594">
        <f t="shared" si="65"/>
        <v>2019</v>
      </c>
      <c r="K594">
        <f t="shared" si="66"/>
        <v>4.4909154657898791E-2</v>
      </c>
      <c r="L594">
        <f t="shared" si="67"/>
        <v>966863</v>
      </c>
      <c r="M594">
        <f t="shared" si="68"/>
        <v>43421</v>
      </c>
      <c r="N594">
        <f t="shared" si="69"/>
        <v>966863</v>
      </c>
    </row>
    <row r="595" spans="1:14" x14ac:dyDescent="0.25">
      <c r="A595" t="s">
        <v>36</v>
      </c>
      <c r="B595" s="1">
        <v>43800</v>
      </c>
      <c r="C595">
        <v>9468280</v>
      </c>
      <c r="D595">
        <v>351928</v>
      </c>
      <c r="E595" s="1">
        <v>43800</v>
      </c>
      <c r="F595">
        <v>9468280</v>
      </c>
      <c r="G595">
        <v>351928</v>
      </c>
      <c r="H595" t="str">
        <f t="shared" si="63"/>
        <v>New York43800</v>
      </c>
      <c r="I595">
        <f t="shared" si="64"/>
        <v>12</v>
      </c>
      <c r="J595">
        <f t="shared" si="65"/>
        <v>2019</v>
      </c>
      <c r="K595">
        <f t="shared" si="66"/>
        <v>3.7169158495524005E-2</v>
      </c>
      <c r="L595">
        <f t="shared" si="67"/>
        <v>9468280</v>
      </c>
      <c r="M595">
        <f t="shared" si="68"/>
        <v>351928</v>
      </c>
      <c r="N595">
        <f t="shared" si="69"/>
        <v>9468280</v>
      </c>
    </row>
    <row r="596" spans="1:14" x14ac:dyDescent="0.25">
      <c r="A596" t="s">
        <v>37</v>
      </c>
      <c r="B596" s="1">
        <v>43800</v>
      </c>
      <c r="C596">
        <v>5070827</v>
      </c>
      <c r="D596">
        <v>168255</v>
      </c>
      <c r="E596" s="1">
        <v>43800</v>
      </c>
      <c r="F596">
        <v>5070827</v>
      </c>
      <c r="G596">
        <v>168255</v>
      </c>
      <c r="H596" t="str">
        <f t="shared" si="63"/>
        <v>North Carolina43800</v>
      </c>
      <c r="I596">
        <f t="shared" si="64"/>
        <v>12</v>
      </c>
      <c r="J596">
        <f t="shared" si="65"/>
        <v>2019</v>
      </c>
      <c r="K596">
        <f t="shared" si="66"/>
        <v>3.3180978171805112E-2</v>
      </c>
      <c r="L596">
        <f t="shared" si="67"/>
        <v>5070827</v>
      </c>
      <c r="M596">
        <f t="shared" si="68"/>
        <v>168255</v>
      </c>
      <c r="N596">
        <f t="shared" si="69"/>
        <v>5070827</v>
      </c>
    </row>
    <row r="597" spans="1:14" x14ac:dyDescent="0.25">
      <c r="A597" t="s">
        <v>38</v>
      </c>
      <c r="B597" s="1">
        <v>43800</v>
      </c>
      <c r="C597">
        <v>398298</v>
      </c>
      <c r="D597">
        <v>8852</v>
      </c>
      <c r="E597" s="1">
        <v>43800</v>
      </c>
      <c r="F597">
        <v>398298</v>
      </c>
      <c r="G597">
        <v>8852</v>
      </c>
      <c r="H597" t="str">
        <f t="shared" si="63"/>
        <v>North Dakota43800</v>
      </c>
      <c r="I597">
        <f t="shared" si="64"/>
        <v>12</v>
      </c>
      <c r="J597">
        <f t="shared" si="65"/>
        <v>2019</v>
      </c>
      <c r="K597">
        <f t="shared" si="66"/>
        <v>2.2224565526314469E-2</v>
      </c>
      <c r="L597">
        <f t="shared" si="67"/>
        <v>398298</v>
      </c>
      <c r="M597">
        <f t="shared" si="68"/>
        <v>8852</v>
      </c>
      <c r="N597">
        <f t="shared" si="69"/>
        <v>398298</v>
      </c>
    </row>
    <row r="598" spans="1:14" x14ac:dyDescent="0.25">
      <c r="A598" t="s">
        <v>39</v>
      </c>
      <c r="B598" s="1">
        <v>43800</v>
      </c>
      <c r="C598">
        <v>5776856</v>
      </c>
      <c r="D598">
        <v>218927</v>
      </c>
      <c r="E598" s="1">
        <v>43800</v>
      </c>
      <c r="F598">
        <v>5776856</v>
      </c>
      <c r="G598">
        <v>218927</v>
      </c>
      <c r="H598" t="str">
        <f t="shared" si="63"/>
        <v>Ohio43800</v>
      </c>
      <c r="I598">
        <f t="shared" si="64"/>
        <v>12</v>
      </c>
      <c r="J598">
        <f t="shared" si="65"/>
        <v>2019</v>
      </c>
      <c r="K598">
        <f t="shared" si="66"/>
        <v>3.789725760863695E-2</v>
      </c>
      <c r="L598">
        <f t="shared" si="67"/>
        <v>5776856</v>
      </c>
      <c r="M598">
        <f t="shared" si="68"/>
        <v>218927</v>
      </c>
      <c r="N598">
        <f t="shared" si="69"/>
        <v>5776856</v>
      </c>
    </row>
    <row r="599" spans="1:14" x14ac:dyDescent="0.25">
      <c r="A599" t="s">
        <v>40</v>
      </c>
      <c r="B599" s="1">
        <v>43800</v>
      </c>
      <c r="C599">
        <v>1837940</v>
      </c>
      <c r="D599">
        <v>58211</v>
      </c>
      <c r="E599" s="1">
        <v>43800</v>
      </c>
      <c r="F599">
        <v>1837940</v>
      </c>
      <c r="G599">
        <v>58211</v>
      </c>
      <c r="H599" t="str">
        <f t="shared" si="63"/>
        <v>Oklahoma43800</v>
      </c>
      <c r="I599">
        <f t="shared" si="64"/>
        <v>12</v>
      </c>
      <c r="J599">
        <f t="shared" si="65"/>
        <v>2019</v>
      </c>
      <c r="K599">
        <f t="shared" si="66"/>
        <v>3.1671871769481053E-2</v>
      </c>
      <c r="L599">
        <f t="shared" si="67"/>
        <v>1837940</v>
      </c>
      <c r="M599">
        <f t="shared" si="68"/>
        <v>58211</v>
      </c>
      <c r="N599">
        <f t="shared" si="69"/>
        <v>1837940</v>
      </c>
    </row>
    <row r="600" spans="1:14" x14ac:dyDescent="0.25">
      <c r="A600" t="s">
        <v>41</v>
      </c>
      <c r="B600" s="1">
        <v>43800</v>
      </c>
      <c r="C600">
        <v>2089779</v>
      </c>
      <c r="D600">
        <v>61165</v>
      </c>
      <c r="E600" s="1">
        <v>43800</v>
      </c>
      <c r="F600">
        <v>2089779</v>
      </c>
      <c r="G600">
        <v>61165</v>
      </c>
      <c r="H600" t="str">
        <f t="shared" si="63"/>
        <v>Oregon43800</v>
      </c>
      <c r="I600">
        <f t="shared" si="64"/>
        <v>12</v>
      </c>
      <c r="J600">
        <f t="shared" si="65"/>
        <v>2019</v>
      </c>
      <c r="K600">
        <f t="shared" si="66"/>
        <v>2.9268645153387032E-2</v>
      </c>
      <c r="L600">
        <f t="shared" si="67"/>
        <v>2089779</v>
      </c>
      <c r="M600">
        <f t="shared" si="68"/>
        <v>61165</v>
      </c>
      <c r="N600">
        <f t="shared" si="69"/>
        <v>2089779</v>
      </c>
    </row>
    <row r="601" spans="1:14" x14ac:dyDescent="0.25">
      <c r="A601" t="s">
        <v>42</v>
      </c>
      <c r="B601" s="1">
        <v>43800</v>
      </c>
      <c r="C601">
        <v>6524296</v>
      </c>
      <c r="D601">
        <v>295120</v>
      </c>
      <c r="E601" s="1">
        <v>43800</v>
      </c>
      <c r="F601">
        <v>6524296</v>
      </c>
      <c r="G601">
        <v>295120</v>
      </c>
      <c r="H601" t="str">
        <f t="shared" si="63"/>
        <v>Pennsylvania43800</v>
      </c>
      <c r="I601">
        <f t="shared" si="64"/>
        <v>12</v>
      </c>
      <c r="J601">
        <f t="shared" si="65"/>
        <v>2019</v>
      </c>
      <c r="K601">
        <f t="shared" si="66"/>
        <v>4.5233999193169651E-2</v>
      </c>
      <c r="L601">
        <f t="shared" si="67"/>
        <v>6524296</v>
      </c>
      <c r="M601">
        <f t="shared" si="68"/>
        <v>295120</v>
      </c>
      <c r="N601">
        <f t="shared" si="69"/>
        <v>6524296</v>
      </c>
    </row>
    <row r="602" spans="1:14" x14ac:dyDescent="0.25">
      <c r="A602" t="s">
        <v>43</v>
      </c>
      <c r="B602" s="1">
        <v>43800</v>
      </c>
      <c r="C602">
        <v>558770</v>
      </c>
      <c r="D602">
        <v>17797</v>
      </c>
      <c r="E602" s="1">
        <v>43800</v>
      </c>
      <c r="F602">
        <v>558770</v>
      </c>
      <c r="G602">
        <v>17797</v>
      </c>
      <c r="H602" t="str">
        <f t="shared" si="63"/>
        <v>Rhode Island43800</v>
      </c>
      <c r="I602">
        <f t="shared" si="64"/>
        <v>12</v>
      </c>
      <c r="J602">
        <f t="shared" si="65"/>
        <v>2019</v>
      </c>
      <c r="K602">
        <f t="shared" si="66"/>
        <v>3.18503140827174E-2</v>
      </c>
      <c r="L602">
        <f t="shared" si="67"/>
        <v>558770</v>
      </c>
      <c r="M602">
        <f t="shared" si="68"/>
        <v>17797</v>
      </c>
      <c r="N602">
        <f t="shared" si="69"/>
        <v>558770</v>
      </c>
    </row>
    <row r="603" spans="1:14" x14ac:dyDescent="0.25">
      <c r="A603" t="s">
        <v>44</v>
      </c>
      <c r="B603" s="1">
        <v>43800</v>
      </c>
      <c r="C603">
        <v>2372013</v>
      </c>
      <c r="D603">
        <v>56479</v>
      </c>
      <c r="E603" s="1">
        <v>43800</v>
      </c>
      <c r="F603">
        <v>2372013</v>
      </c>
      <c r="G603">
        <v>56479</v>
      </c>
      <c r="H603" t="str">
        <f t="shared" si="63"/>
        <v>South Carolina43800</v>
      </c>
      <c r="I603">
        <f t="shared" si="64"/>
        <v>12</v>
      </c>
      <c r="J603">
        <f t="shared" si="65"/>
        <v>2019</v>
      </c>
      <c r="K603">
        <f t="shared" si="66"/>
        <v>2.3810577766647991E-2</v>
      </c>
      <c r="L603">
        <f t="shared" si="67"/>
        <v>2372013</v>
      </c>
      <c r="M603">
        <f t="shared" si="68"/>
        <v>56479</v>
      </c>
      <c r="N603">
        <f t="shared" si="69"/>
        <v>2372013</v>
      </c>
    </row>
    <row r="604" spans="1:14" x14ac:dyDescent="0.25">
      <c r="A604" t="s">
        <v>45</v>
      </c>
      <c r="B604" s="1">
        <v>43800</v>
      </c>
      <c r="C604">
        <v>463453</v>
      </c>
      <c r="D604">
        <v>16303</v>
      </c>
      <c r="E604" s="1">
        <v>43800</v>
      </c>
      <c r="F604">
        <v>463453</v>
      </c>
      <c r="G604">
        <v>16303</v>
      </c>
      <c r="H604" t="str">
        <f t="shared" si="63"/>
        <v>South Dakota43800</v>
      </c>
      <c r="I604">
        <f t="shared" si="64"/>
        <v>12</v>
      </c>
      <c r="J604">
        <f t="shared" si="65"/>
        <v>2019</v>
      </c>
      <c r="K604">
        <f t="shared" si="66"/>
        <v>3.5177245589088864E-2</v>
      </c>
      <c r="L604">
        <f t="shared" si="67"/>
        <v>463453</v>
      </c>
      <c r="M604">
        <f t="shared" si="68"/>
        <v>16303</v>
      </c>
      <c r="N604">
        <f t="shared" si="69"/>
        <v>463453</v>
      </c>
    </row>
    <row r="605" spans="1:14" x14ac:dyDescent="0.25">
      <c r="A605" t="s">
        <v>46</v>
      </c>
      <c r="B605" s="1">
        <v>43800</v>
      </c>
      <c r="C605">
        <v>3361721</v>
      </c>
      <c r="D605">
        <v>104576</v>
      </c>
      <c r="E605" s="1">
        <v>43800</v>
      </c>
      <c r="F605">
        <v>3361721</v>
      </c>
      <c r="G605">
        <v>104576</v>
      </c>
      <c r="H605" t="str">
        <f t="shared" si="63"/>
        <v>Tennessee43800</v>
      </c>
      <c r="I605">
        <f t="shared" si="64"/>
        <v>12</v>
      </c>
      <c r="J605">
        <f t="shared" si="65"/>
        <v>2019</v>
      </c>
      <c r="K605">
        <f t="shared" si="66"/>
        <v>3.1107875995658178E-2</v>
      </c>
      <c r="L605">
        <f t="shared" si="67"/>
        <v>3361721</v>
      </c>
      <c r="M605">
        <f t="shared" si="68"/>
        <v>104576</v>
      </c>
      <c r="N605">
        <f t="shared" si="69"/>
        <v>3361721</v>
      </c>
    </row>
    <row r="606" spans="1:14" x14ac:dyDescent="0.25">
      <c r="A606" t="s">
        <v>47</v>
      </c>
      <c r="B606" s="1">
        <v>43800</v>
      </c>
      <c r="C606">
        <v>14192255</v>
      </c>
      <c r="D606">
        <v>470136</v>
      </c>
      <c r="E606" s="1">
        <v>43800</v>
      </c>
      <c r="F606">
        <v>14192255</v>
      </c>
      <c r="G606">
        <v>470136</v>
      </c>
      <c r="H606" t="str">
        <f t="shared" si="63"/>
        <v>Texas43800</v>
      </c>
      <c r="I606">
        <f t="shared" si="64"/>
        <v>12</v>
      </c>
      <c r="J606">
        <f t="shared" si="65"/>
        <v>2019</v>
      </c>
      <c r="K606">
        <f t="shared" si="66"/>
        <v>3.3126236810147508E-2</v>
      </c>
      <c r="L606">
        <f t="shared" si="67"/>
        <v>14192255</v>
      </c>
      <c r="M606">
        <f t="shared" si="68"/>
        <v>470136</v>
      </c>
      <c r="N606">
        <f t="shared" si="69"/>
        <v>14192255</v>
      </c>
    </row>
    <row r="607" spans="1:14" x14ac:dyDescent="0.25">
      <c r="A607" t="s">
        <v>48</v>
      </c>
      <c r="B607" s="1">
        <v>43800</v>
      </c>
      <c r="C607">
        <v>1629253</v>
      </c>
      <c r="D607">
        <v>35240</v>
      </c>
      <c r="E607" s="1">
        <v>43800</v>
      </c>
      <c r="F607">
        <v>1629253</v>
      </c>
      <c r="G607">
        <v>35240</v>
      </c>
      <c r="H607" t="str">
        <f t="shared" si="63"/>
        <v>Utah43800</v>
      </c>
      <c r="I607">
        <f t="shared" si="64"/>
        <v>12</v>
      </c>
      <c r="J607">
        <f t="shared" si="65"/>
        <v>2019</v>
      </c>
      <c r="K607">
        <f t="shared" si="66"/>
        <v>2.162954433719011E-2</v>
      </c>
      <c r="L607">
        <f t="shared" si="67"/>
        <v>1629253</v>
      </c>
      <c r="M607">
        <f t="shared" si="68"/>
        <v>35240</v>
      </c>
      <c r="N607">
        <f t="shared" si="69"/>
        <v>1629253</v>
      </c>
    </row>
    <row r="608" spans="1:14" x14ac:dyDescent="0.25">
      <c r="A608" t="s">
        <v>49</v>
      </c>
      <c r="B608" s="1">
        <v>43800</v>
      </c>
      <c r="C608">
        <v>338615</v>
      </c>
      <c r="D608">
        <v>7241</v>
      </c>
      <c r="E608" s="1">
        <v>43800</v>
      </c>
      <c r="F608">
        <v>338615</v>
      </c>
      <c r="G608">
        <v>7241</v>
      </c>
      <c r="H608" t="str">
        <f t="shared" si="63"/>
        <v>Vermont43800</v>
      </c>
      <c r="I608">
        <f t="shared" si="64"/>
        <v>12</v>
      </c>
      <c r="J608">
        <f t="shared" si="65"/>
        <v>2019</v>
      </c>
      <c r="K608">
        <f t="shared" si="66"/>
        <v>2.138416786025427E-2</v>
      </c>
      <c r="L608">
        <f t="shared" si="67"/>
        <v>338615</v>
      </c>
      <c r="M608">
        <f t="shared" si="68"/>
        <v>7241</v>
      </c>
      <c r="N608">
        <f t="shared" si="69"/>
        <v>338615</v>
      </c>
    </row>
    <row r="609" spans="1:14" x14ac:dyDescent="0.25">
      <c r="A609" t="s">
        <v>50</v>
      </c>
      <c r="B609" s="1">
        <v>43800</v>
      </c>
      <c r="C609">
        <v>4425963</v>
      </c>
      <c r="D609">
        <v>107305</v>
      </c>
      <c r="E609" s="1">
        <v>43800</v>
      </c>
      <c r="F609">
        <v>4425963</v>
      </c>
      <c r="G609">
        <v>107305</v>
      </c>
      <c r="H609" t="str">
        <f t="shared" si="63"/>
        <v>Virginia43800</v>
      </c>
      <c r="I609">
        <f t="shared" si="64"/>
        <v>12</v>
      </c>
      <c r="J609">
        <f t="shared" si="65"/>
        <v>2019</v>
      </c>
      <c r="K609">
        <f t="shared" si="66"/>
        <v>2.4244441266228389E-2</v>
      </c>
      <c r="L609">
        <f t="shared" si="67"/>
        <v>4425963</v>
      </c>
      <c r="M609">
        <f t="shared" si="68"/>
        <v>107305</v>
      </c>
      <c r="N609">
        <f t="shared" si="69"/>
        <v>4425963</v>
      </c>
    </row>
    <row r="610" spans="1:14" x14ac:dyDescent="0.25">
      <c r="A610" t="s">
        <v>51</v>
      </c>
      <c r="B610" s="1">
        <v>43800</v>
      </c>
      <c r="C610">
        <v>3944481</v>
      </c>
      <c r="D610">
        <v>157598</v>
      </c>
      <c r="E610" s="1">
        <v>43800</v>
      </c>
      <c r="F610">
        <v>3944481</v>
      </c>
      <c r="G610">
        <v>157598</v>
      </c>
      <c r="H610" t="str">
        <f t="shared" si="63"/>
        <v>Washington43800</v>
      </c>
      <c r="I610">
        <f t="shared" si="64"/>
        <v>12</v>
      </c>
      <c r="J610">
        <f t="shared" si="65"/>
        <v>2019</v>
      </c>
      <c r="K610">
        <f t="shared" si="66"/>
        <v>3.9954052256811479E-2</v>
      </c>
      <c r="L610">
        <f t="shared" si="67"/>
        <v>3944481</v>
      </c>
      <c r="M610">
        <f t="shared" si="68"/>
        <v>157598</v>
      </c>
      <c r="N610">
        <f t="shared" si="69"/>
        <v>3944481</v>
      </c>
    </row>
    <row r="611" spans="1:14" x14ac:dyDescent="0.25">
      <c r="A611" t="s">
        <v>52</v>
      </c>
      <c r="B611" s="1">
        <v>43800</v>
      </c>
      <c r="C611">
        <v>797720</v>
      </c>
      <c r="D611">
        <v>39566</v>
      </c>
      <c r="E611" s="1">
        <v>43800</v>
      </c>
      <c r="F611">
        <v>797720</v>
      </c>
      <c r="G611">
        <v>39566</v>
      </c>
      <c r="H611" t="str">
        <f t="shared" si="63"/>
        <v>West Virginia43800</v>
      </c>
      <c r="I611">
        <f t="shared" si="64"/>
        <v>12</v>
      </c>
      <c r="J611">
        <f t="shared" si="65"/>
        <v>2019</v>
      </c>
      <c r="K611">
        <f t="shared" si="66"/>
        <v>4.9598856741713881E-2</v>
      </c>
      <c r="L611">
        <f t="shared" si="67"/>
        <v>797720</v>
      </c>
      <c r="M611">
        <f t="shared" si="68"/>
        <v>39566</v>
      </c>
      <c r="N611">
        <f t="shared" si="69"/>
        <v>797720</v>
      </c>
    </row>
    <row r="612" spans="1:14" x14ac:dyDescent="0.25">
      <c r="A612" t="s">
        <v>53</v>
      </c>
      <c r="B612" s="1">
        <v>43800</v>
      </c>
      <c r="C612">
        <v>3089959</v>
      </c>
      <c r="D612">
        <v>99409</v>
      </c>
      <c r="E612" s="1">
        <v>43800</v>
      </c>
      <c r="F612">
        <v>3089959</v>
      </c>
      <c r="G612">
        <v>99409</v>
      </c>
      <c r="H612" t="str">
        <f t="shared" si="63"/>
        <v>Wisconsin43800</v>
      </c>
      <c r="I612">
        <f t="shared" si="64"/>
        <v>12</v>
      </c>
      <c r="J612">
        <f t="shared" si="65"/>
        <v>2019</v>
      </c>
      <c r="K612">
        <f t="shared" si="66"/>
        <v>3.2171624283687909E-2</v>
      </c>
      <c r="L612">
        <f t="shared" si="67"/>
        <v>3089959</v>
      </c>
      <c r="M612">
        <f t="shared" si="68"/>
        <v>99409</v>
      </c>
      <c r="N612">
        <f t="shared" si="69"/>
        <v>3089959</v>
      </c>
    </row>
    <row r="613" spans="1:14" x14ac:dyDescent="0.25">
      <c r="A613" t="s">
        <v>54</v>
      </c>
      <c r="B613" s="1">
        <v>43800</v>
      </c>
      <c r="C613">
        <v>290539</v>
      </c>
      <c r="D613">
        <v>10701</v>
      </c>
      <c r="E613" s="1">
        <v>43800</v>
      </c>
      <c r="F613">
        <v>290539</v>
      </c>
      <c r="G613">
        <v>10701</v>
      </c>
      <c r="H613" t="str">
        <f t="shared" si="63"/>
        <v>Wyoming43800</v>
      </c>
      <c r="I613">
        <f t="shared" si="64"/>
        <v>12</v>
      </c>
      <c r="J613">
        <f t="shared" si="65"/>
        <v>2019</v>
      </c>
      <c r="K613">
        <f t="shared" si="66"/>
        <v>3.6831544130047945E-2</v>
      </c>
      <c r="L613">
        <f t="shared" si="67"/>
        <v>290539</v>
      </c>
      <c r="M613">
        <f t="shared" si="68"/>
        <v>10701</v>
      </c>
      <c r="N613">
        <f t="shared" si="69"/>
        <v>290539</v>
      </c>
    </row>
    <row r="614" spans="1:14" x14ac:dyDescent="0.25">
      <c r="A614" t="s">
        <v>4</v>
      </c>
      <c r="B614" s="1">
        <v>43831</v>
      </c>
      <c r="C614">
        <v>2226903</v>
      </c>
      <c r="D614">
        <v>72293</v>
      </c>
      <c r="E614" s="1">
        <v>43831</v>
      </c>
      <c r="F614">
        <v>2226903</v>
      </c>
      <c r="G614">
        <v>72293</v>
      </c>
      <c r="H614" t="str">
        <f t="shared" si="63"/>
        <v>Alabama43831</v>
      </c>
      <c r="I614">
        <f t="shared" si="64"/>
        <v>1</v>
      </c>
      <c r="J614">
        <f t="shared" si="65"/>
        <v>2020</v>
      </c>
      <c r="K614">
        <f t="shared" si="66"/>
        <v>3.2463470568767479E-2</v>
      </c>
      <c r="L614">
        <f t="shared" si="67"/>
        <v>2226903</v>
      </c>
      <c r="M614">
        <f t="shared" si="68"/>
        <v>72293</v>
      </c>
      <c r="N614">
        <f t="shared" si="69"/>
        <v>2226903</v>
      </c>
    </row>
    <row r="615" spans="1:14" x14ac:dyDescent="0.25">
      <c r="A615" t="s">
        <v>5</v>
      </c>
      <c r="B615" s="1">
        <v>43831</v>
      </c>
      <c r="C615">
        <v>339445</v>
      </c>
      <c r="D615">
        <v>22304</v>
      </c>
      <c r="E615" s="1">
        <v>43831</v>
      </c>
      <c r="F615">
        <v>339445</v>
      </c>
      <c r="G615">
        <v>22304</v>
      </c>
      <c r="H615" t="str">
        <f t="shared" si="63"/>
        <v>Alaska43831</v>
      </c>
      <c r="I615">
        <f t="shared" si="64"/>
        <v>1</v>
      </c>
      <c r="J615">
        <f t="shared" si="65"/>
        <v>2020</v>
      </c>
      <c r="K615">
        <f t="shared" si="66"/>
        <v>6.5707257434930555E-2</v>
      </c>
      <c r="L615">
        <f t="shared" si="67"/>
        <v>339445</v>
      </c>
      <c r="M615">
        <f t="shared" si="68"/>
        <v>22304</v>
      </c>
      <c r="N615">
        <f t="shared" si="69"/>
        <v>339445</v>
      </c>
    </row>
    <row r="616" spans="1:14" x14ac:dyDescent="0.25">
      <c r="A616" t="s">
        <v>6</v>
      </c>
      <c r="B616" s="1">
        <v>43831</v>
      </c>
      <c r="C616">
        <v>3616271</v>
      </c>
      <c r="D616">
        <v>167687</v>
      </c>
      <c r="E616" s="1">
        <v>43831</v>
      </c>
      <c r="F616">
        <v>3616271</v>
      </c>
      <c r="G616">
        <v>167687</v>
      </c>
      <c r="H616" t="str">
        <f t="shared" si="63"/>
        <v>Arizona43831</v>
      </c>
      <c r="I616">
        <f t="shared" si="64"/>
        <v>1</v>
      </c>
      <c r="J616">
        <f t="shared" si="65"/>
        <v>2020</v>
      </c>
      <c r="K616">
        <f t="shared" si="66"/>
        <v>4.6370142060702862E-2</v>
      </c>
      <c r="L616">
        <f t="shared" si="67"/>
        <v>3616271</v>
      </c>
      <c r="M616">
        <f t="shared" si="68"/>
        <v>167687</v>
      </c>
      <c r="N616">
        <f t="shared" si="69"/>
        <v>3616271</v>
      </c>
    </row>
    <row r="617" spans="1:14" x14ac:dyDescent="0.25">
      <c r="A617" t="s">
        <v>7</v>
      </c>
      <c r="B617" s="1">
        <v>43831</v>
      </c>
      <c r="C617">
        <v>1350711</v>
      </c>
      <c r="D617">
        <v>55513</v>
      </c>
      <c r="E617" s="1">
        <v>43831</v>
      </c>
      <c r="F617">
        <v>1350711</v>
      </c>
      <c r="G617">
        <v>55513</v>
      </c>
      <c r="H617" t="str">
        <f t="shared" si="63"/>
        <v>Arkansas43831</v>
      </c>
      <c r="I617">
        <f t="shared" si="64"/>
        <v>1</v>
      </c>
      <c r="J617">
        <f t="shared" si="65"/>
        <v>2020</v>
      </c>
      <c r="K617">
        <f t="shared" si="66"/>
        <v>4.109909521725965E-2</v>
      </c>
      <c r="L617">
        <f t="shared" si="67"/>
        <v>1350711</v>
      </c>
      <c r="M617">
        <f t="shared" si="68"/>
        <v>55513</v>
      </c>
      <c r="N617">
        <f t="shared" si="69"/>
        <v>1350711</v>
      </c>
    </row>
    <row r="618" spans="1:14" x14ac:dyDescent="0.25">
      <c r="A618" t="s">
        <v>8</v>
      </c>
      <c r="B618" s="1">
        <v>43831</v>
      </c>
      <c r="C618">
        <v>19477354</v>
      </c>
      <c r="D618">
        <v>839986</v>
      </c>
      <c r="E618" s="1">
        <v>43831</v>
      </c>
      <c r="F618">
        <v>19477354</v>
      </c>
      <c r="G618">
        <v>839986</v>
      </c>
      <c r="H618" t="str">
        <f t="shared" si="63"/>
        <v>California43831</v>
      </c>
      <c r="I618">
        <f t="shared" si="64"/>
        <v>1</v>
      </c>
      <c r="J618">
        <f t="shared" si="65"/>
        <v>2020</v>
      </c>
      <c r="K618">
        <f t="shared" si="66"/>
        <v>4.3126289125309324E-2</v>
      </c>
      <c r="L618">
        <f t="shared" si="67"/>
        <v>19477354</v>
      </c>
      <c r="M618">
        <f t="shared" si="68"/>
        <v>839986</v>
      </c>
      <c r="N618">
        <f t="shared" si="69"/>
        <v>19477354</v>
      </c>
    </row>
    <row r="619" spans="1:14" x14ac:dyDescent="0.25">
      <c r="A619" t="s">
        <v>9</v>
      </c>
      <c r="B619" s="1">
        <v>43831</v>
      </c>
      <c r="C619">
        <v>3169480</v>
      </c>
      <c r="D619">
        <v>90179</v>
      </c>
      <c r="E619" s="1">
        <v>43831</v>
      </c>
      <c r="F619">
        <v>3169480</v>
      </c>
      <c r="G619">
        <v>90179</v>
      </c>
      <c r="H619" t="str">
        <f t="shared" si="63"/>
        <v>Colorado43831</v>
      </c>
      <c r="I619">
        <f t="shared" si="64"/>
        <v>1</v>
      </c>
      <c r="J619">
        <f t="shared" si="65"/>
        <v>2020</v>
      </c>
      <c r="K619">
        <f t="shared" si="66"/>
        <v>2.8452301323876474E-2</v>
      </c>
      <c r="L619">
        <f t="shared" si="67"/>
        <v>3169480</v>
      </c>
      <c r="M619">
        <f t="shared" si="68"/>
        <v>90179</v>
      </c>
      <c r="N619">
        <f t="shared" si="69"/>
        <v>3169480</v>
      </c>
    </row>
    <row r="620" spans="1:14" x14ac:dyDescent="0.25">
      <c r="A620" t="s">
        <v>10</v>
      </c>
      <c r="B620" s="1">
        <v>43831</v>
      </c>
      <c r="C620">
        <v>1920807</v>
      </c>
      <c r="D620">
        <v>85151</v>
      </c>
      <c r="E620" s="1">
        <v>43831</v>
      </c>
      <c r="F620">
        <v>1920807</v>
      </c>
      <c r="G620">
        <v>85151</v>
      </c>
      <c r="H620" t="str">
        <f t="shared" si="63"/>
        <v>Connecticut43831</v>
      </c>
      <c r="I620">
        <f t="shared" si="64"/>
        <v>1</v>
      </c>
      <c r="J620">
        <f t="shared" si="65"/>
        <v>2020</v>
      </c>
      <c r="K620">
        <f t="shared" si="66"/>
        <v>4.4330846357806902E-2</v>
      </c>
      <c r="L620">
        <f t="shared" si="67"/>
        <v>1920807</v>
      </c>
      <c r="M620">
        <f t="shared" si="68"/>
        <v>85151</v>
      </c>
      <c r="N620">
        <f t="shared" si="69"/>
        <v>1920807</v>
      </c>
    </row>
    <row r="621" spans="1:14" x14ac:dyDescent="0.25">
      <c r="A621" t="s">
        <v>11</v>
      </c>
      <c r="B621" s="1">
        <v>43831</v>
      </c>
      <c r="C621">
        <v>486541</v>
      </c>
      <c r="D621">
        <v>20642</v>
      </c>
      <c r="E621" s="1">
        <v>43831</v>
      </c>
      <c r="F621">
        <v>486541</v>
      </c>
      <c r="G621">
        <v>20642</v>
      </c>
      <c r="H621" t="str">
        <f t="shared" si="63"/>
        <v>Delaware43831</v>
      </c>
      <c r="I621">
        <f t="shared" si="64"/>
        <v>1</v>
      </c>
      <c r="J621">
        <f t="shared" si="65"/>
        <v>2020</v>
      </c>
      <c r="K621">
        <f t="shared" si="66"/>
        <v>4.2426023706121377E-2</v>
      </c>
      <c r="L621">
        <f t="shared" si="67"/>
        <v>486541</v>
      </c>
      <c r="M621">
        <f t="shared" si="68"/>
        <v>20642</v>
      </c>
      <c r="N621">
        <f t="shared" si="69"/>
        <v>486541</v>
      </c>
    </row>
    <row r="622" spans="1:14" x14ac:dyDescent="0.25">
      <c r="A622" t="s">
        <v>12</v>
      </c>
      <c r="B622" s="1">
        <v>43831</v>
      </c>
      <c r="C622">
        <v>414238</v>
      </c>
      <c r="D622">
        <v>21081</v>
      </c>
      <c r="E622" s="1">
        <v>43831</v>
      </c>
      <c r="F622">
        <v>414238</v>
      </c>
      <c r="G622">
        <v>21081</v>
      </c>
      <c r="H622" t="str">
        <f t="shared" si="63"/>
        <v>D.C.43831</v>
      </c>
      <c r="I622">
        <f t="shared" si="64"/>
        <v>1</v>
      </c>
      <c r="J622">
        <f t="shared" si="65"/>
        <v>2020</v>
      </c>
      <c r="K622">
        <f t="shared" si="66"/>
        <v>5.0891033656979806E-2</v>
      </c>
      <c r="L622">
        <f t="shared" si="67"/>
        <v>414238</v>
      </c>
      <c r="M622">
        <f t="shared" si="68"/>
        <v>21081</v>
      </c>
      <c r="N622">
        <f t="shared" si="69"/>
        <v>414238</v>
      </c>
    </row>
    <row r="623" spans="1:14" x14ac:dyDescent="0.25">
      <c r="A623" t="s">
        <v>13</v>
      </c>
      <c r="B623" s="1">
        <v>43831</v>
      </c>
      <c r="C623">
        <v>10423822</v>
      </c>
      <c r="D623">
        <v>310226</v>
      </c>
      <c r="E623" s="1">
        <v>43831</v>
      </c>
      <c r="F623">
        <v>10423822</v>
      </c>
      <c r="G623">
        <v>310226</v>
      </c>
      <c r="H623" t="str">
        <f t="shared" si="63"/>
        <v>Florida43831</v>
      </c>
      <c r="I623">
        <f t="shared" si="64"/>
        <v>1</v>
      </c>
      <c r="J623">
        <f t="shared" si="65"/>
        <v>2020</v>
      </c>
      <c r="K623">
        <f t="shared" si="66"/>
        <v>2.9761252638427632E-2</v>
      </c>
      <c r="L623">
        <f t="shared" si="67"/>
        <v>10423822</v>
      </c>
      <c r="M623">
        <f t="shared" si="68"/>
        <v>310226</v>
      </c>
      <c r="N623">
        <f t="shared" si="69"/>
        <v>10423822</v>
      </c>
    </row>
    <row r="624" spans="1:14" x14ac:dyDescent="0.25">
      <c r="A624" t="s">
        <v>14</v>
      </c>
      <c r="B624" s="1">
        <v>43831</v>
      </c>
      <c r="C624">
        <v>5157403</v>
      </c>
      <c r="D624">
        <v>178054</v>
      </c>
      <c r="E624" s="1">
        <v>43831</v>
      </c>
      <c r="F624">
        <v>5157403</v>
      </c>
      <c r="G624">
        <v>178054</v>
      </c>
      <c r="H624" t="str">
        <f t="shared" si="63"/>
        <v>Georgia43831</v>
      </c>
      <c r="I624">
        <f t="shared" si="64"/>
        <v>1</v>
      </c>
      <c r="J624">
        <f t="shared" si="65"/>
        <v>2020</v>
      </c>
      <c r="K624">
        <f t="shared" si="66"/>
        <v>3.4523964871467284E-2</v>
      </c>
      <c r="L624">
        <f t="shared" si="67"/>
        <v>5157403</v>
      </c>
      <c r="M624">
        <f t="shared" si="68"/>
        <v>178054</v>
      </c>
      <c r="N624">
        <f t="shared" si="69"/>
        <v>5157403</v>
      </c>
    </row>
    <row r="625" spans="1:14" x14ac:dyDescent="0.25">
      <c r="A625" t="s">
        <v>15</v>
      </c>
      <c r="B625" s="1">
        <v>43831</v>
      </c>
      <c r="C625">
        <v>673454</v>
      </c>
      <c r="D625">
        <v>19444</v>
      </c>
      <c r="E625" s="1">
        <v>43831</v>
      </c>
      <c r="F625">
        <v>673454</v>
      </c>
      <c r="G625">
        <v>19444</v>
      </c>
      <c r="H625" t="str">
        <f t="shared" si="63"/>
        <v>Hawaii43831</v>
      </c>
      <c r="I625">
        <f t="shared" si="64"/>
        <v>1</v>
      </c>
      <c r="J625">
        <f t="shared" si="65"/>
        <v>2020</v>
      </c>
      <c r="K625">
        <f t="shared" si="66"/>
        <v>2.8872053622073669E-2</v>
      </c>
      <c r="L625">
        <f t="shared" si="67"/>
        <v>673454</v>
      </c>
      <c r="M625">
        <f t="shared" si="68"/>
        <v>19444</v>
      </c>
      <c r="N625">
        <f t="shared" si="69"/>
        <v>673454</v>
      </c>
    </row>
    <row r="626" spans="1:14" x14ac:dyDescent="0.25">
      <c r="A626" t="s">
        <v>16</v>
      </c>
      <c r="B626" s="1">
        <v>43831</v>
      </c>
      <c r="C626">
        <v>886931</v>
      </c>
      <c r="D626">
        <v>31053</v>
      </c>
      <c r="E626" s="1">
        <v>43831</v>
      </c>
      <c r="F626">
        <v>886931</v>
      </c>
      <c r="G626">
        <v>31053</v>
      </c>
      <c r="H626" t="str">
        <f t="shared" si="63"/>
        <v>Idaho43831</v>
      </c>
      <c r="I626">
        <f t="shared" si="64"/>
        <v>1</v>
      </c>
      <c r="J626">
        <f t="shared" si="65"/>
        <v>2020</v>
      </c>
      <c r="K626">
        <f t="shared" si="66"/>
        <v>3.5011742739852365E-2</v>
      </c>
      <c r="L626">
        <f t="shared" si="67"/>
        <v>886931</v>
      </c>
      <c r="M626">
        <f t="shared" si="68"/>
        <v>31053</v>
      </c>
      <c r="N626">
        <f t="shared" si="69"/>
        <v>886931</v>
      </c>
    </row>
    <row r="627" spans="1:14" x14ac:dyDescent="0.25">
      <c r="A627" t="s">
        <v>17</v>
      </c>
      <c r="B627" s="1">
        <v>43831</v>
      </c>
      <c r="C627">
        <v>6312658</v>
      </c>
      <c r="D627">
        <v>253312</v>
      </c>
      <c r="E627" s="1">
        <v>43831</v>
      </c>
      <c r="F627">
        <v>6312658</v>
      </c>
      <c r="G627">
        <v>253312</v>
      </c>
      <c r="H627" t="str">
        <f t="shared" si="63"/>
        <v>Illinois43831</v>
      </c>
      <c r="I627">
        <f t="shared" si="64"/>
        <v>1</v>
      </c>
      <c r="J627">
        <f t="shared" si="65"/>
        <v>2020</v>
      </c>
      <c r="K627">
        <f t="shared" si="66"/>
        <v>4.0127629280724539E-2</v>
      </c>
      <c r="L627">
        <f t="shared" si="67"/>
        <v>6312658</v>
      </c>
      <c r="M627">
        <f t="shared" si="68"/>
        <v>253312</v>
      </c>
      <c r="N627">
        <f t="shared" si="69"/>
        <v>6312658</v>
      </c>
    </row>
    <row r="628" spans="1:14" x14ac:dyDescent="0.25">
      <c r="A628" t="s">
        <v>18</v>
      </c>
      <c r="B628" s="1">
        <v>43831</v>
      </c>
      <c r="C628">
        <v>3375889</v>
      </c>
      <c r="D628">
        <v>121512</v>
      </c>
      <c r="E628" s="1">
        <v>43831</v>
      </c>
      <c r="F628">
        <v>3375889</v>
      </c>
      <c r="G628">
        <v>121512</v>
      </c>
      <c r="H628" t="str">
        <f t="shared" si="63"/>
        <v>Indiana43831</v>
      </c>
      <c r="I628">
        <f t="shared" si="64"/>
        <v>1</v>
      </c>
      <c r="J628">
        <f t="shared" si="65"/>
        <v>2020</v>
      </c>
      <c r="K628">
        <f t="shared" si="66"/>
        <v>3.5994074449722725E-2</v>
      </c>
      <c r="L628">
        <f t="shared" si="67"/>
        <v>3375889</v>
      </c>
      <c r="M628">
        <f t="shared" si="68"/>
        <v>121512</v>
      </c>
      <c r="N628">
        <f t="shared" si="69"/>
        <v>3375889</v>
      </c>
    </row>
    <row r="629" spans="1:14" x14ac:dyDescent="0.25">
      <c r="A629" t="s">
        <v>19</v>
      </c>
      <c r="B629" s="1">
        <v>43831</v>
      </c>
      <c r="C629">
        <v>1738135</v>
      </c>
      <c r="D629">
        <v>64221</v>
      </c>
      <c r="E629" s="1">
        <v>43831</v>
      </c>
      <c r="F629">
        <v>1738135</v>
      </c>
      <c r="G629">
        <v>64221</v>
      </c>
      <c r="H629" t="str">
        <f t="shared" si="63"/>
        <v>Iowa43831</v>
      </c>
      <c r="I629">
        <f t="shared" si="64"/>
        <v>1</v>
      </c>
      <c r="J629">
        <f t="shared" si="65"/>
        <v>2020</v>
      </c>
      <c r="K629">
        <f t="shared" si="66"/>
        <v>3.694822323927658E-2</v>
      </c>
      <c r="L629">
        <f t="shared" si="67"/>
        <v>1738135</v>
      </c>
      <c r="M629">
        <f t="shared" si="68"/>
        <v>64221</v>
      </c>
      <c r="N629">
        <f t="shared" si="69"/>
        <v>1738135</v>
      </c>
    </row>
    <row r="630" spans="1:14" x14ac:dyDescent="0.25">
      <c r="A630" t="s">
        <v>20</v>
      </c>
      <c r="B630" s="1">
        <v>43831</v>
      </c>
      <c r="C630">
        <v>1489402</v>
      </c>
      <c r="D630">
        <v>50693</v>
      </c>
      <c r="E630" s="1">
        <v>43831</v>
      </c>
      <c r="F630">
        <v>1489402</v>
      </c>
      <c r="G630">
        <v>50693</v>
      </c>
      <c r="H630" t="str">
        <f t="shared" si="63"/>
        <v>Kansas43831</v>
      </c>
      <c r="I630">
        <f t="shared" si="64"/>
        <v>1</v>
      </c>
      <c r="J630">
        <f t="shared" si="65"/>
        <v>2020</v>
      </c>
      <c r="K630">
        <f t="shared" si="66"/>
        <v>3.4035807659718462E-2</v>
      </c>
      <c r="L630">
        <f t="shared" si="67"/>
        <v>1489402</v>
      </c>
      <c r="M630">
        <f t="shared" si="68"/>
        <v>50693</v>
      </c>
      <c r="N630">
        <f t="shared" si="69"/>
        <v>1489402</v>
      </c>
    </row>
    <row r="631" spans="1:14" x14ac:dyDescent="0.25">
      <c r="A631" t="s">
        <v>21</v>
      </c>
      <c r="B631" s="1">
        <v>43831</v>
      </c>
      <c r="C631">
        <v>2070206</v>
      </c>
      <c r="D631">
        <v>98685</v>
      </c>
      <c r="E631" s="1">
        <v>43831</v>
      </c>
      <c r="F631">
        <v>2070206</v>
      </c>
      <c r="G631">
        <v>98685</v>
      </c>
      <c r="H631" t="str">
        <f t="shared" si="63"/>
        <v>Kentucky43831</v>
      </c>
      <c r="I631">
        <f t="shared" si="64"/>
        <v>1</v>
      </c>
      <c r="J631">
        <f t="shared" si="65"/>
        <v>2020</v>
      </c>
      <c r="K631">
        <f t="shared" si="66"/>
        <v>4.7669169155146879E-2</v>
      </c>
      <c r="L631">
        <f t="shared" si="67"/>
        <v>2070206</v>
      </c>
      <c r="M631">
        <f t="shared" si="68"/>
        <v>98685</v>
      </c>
      <c r="N631">
        <f t="shared" si="69"/>
        <v>2070206</v>
      </c>
    </row>
    <row r="632" spans="1:14" x14ac:dyDescent="0.25">
      <c r="A632" t="s">
        <v>22</v>
      </c>
      <c r="B632" s="1">
        <v>43831</v>
      </c>
      <c r="C632">
        <v>2097045</v>
      </c>
      <c r="D632">
        <v>119633</v>
      </c>
      <c r="E632" s="1">
        <v>43831</v>
      </c>
      <c r="F632">
        <v>2097045</v>
      </c>
      <c r="G632">
        <v>119633</v>
      </c>
      <c r="H632" t="str">
        <f t="shared" si="63"/>
        <v>Louisiana43831</v>
      </c>
      <c r="I632">
        <f t="shared" si="64"/>
        <v>1</v>
      </c>
      <c r="J632">
        <f t="shared" si="65"/>
        <v>2020</v>
      </c>
      <c r="K632">
        <f t="shared" si="66"/>
        <v>5.7048370445078669E-2</v>
      </c>
      <c r="L632">
        <f t="shared" si="67"/>
        <v>2097045</v>
      </c>
      <c r="M632">
        <f t="shared" si="68"/>
        <v>119633</v>
      </c>
      <c r="N632">
        <f t="shared" si="69"/>
        <v>2097045</v>
      </c>
    </row>
    <row r="633" spans="1:14" x14ac:dyDescent="0.25">
      <c r="A633" t="s">
        <v>23</v>
      </c>
      <c r="B633" s="1">
        <v>43831</v>
      </c>
      <c r="C633">
        <v>685269</v>
      </c>
      <c r="D633">
        <v>28088</v>
      </c>
      <c r="E633" s="1">
        <v>43831</v>
      </c>
      <c r="F633">
        <v>685269</v>
      </c>
      <c r="G633">
        <v>28088</v>
      </c>
      <c r="H633" t="str">
        <f t="shared" si="63"/>
        <v>Maine43831</v>
      </c>
      <c r="I633">
        <f t="shared" si="64"/>
        <v>1</v>
      </c>
      <c r="J633">
        <f t="shared" si="65"/>
        <v>2020</v>
      </c>
      <c r="K633">
        <f t="shared" si="66"/>
        <v>4.0988283433221112E-2</v>
      </c>
      <c r="L633">
        <f t="shared" si="67"/>
        <v>685269</v>
      </c>
      <c r="M633">
        <f t="shared" si="68"/>
        <v>28088</v>
      </c>
      <c r="N633">
        <f t="shared" si="69"/>
        <v>685269</v>
      </c>
    </row>
    <row r="634" spans="1:14" x14ac:dyDescent="0.25">
      <c r="A634" t="s">
        <v>24</v>
      </c>
      <c r="B634" s="1">
        <v>43831</v>
      </c>
      <c r="C634">
        <v>3269371</v>
      </c>
      <c r="D634">
        <v>116126</v>
      </c>
      <c r="E634" s="1">
        <v>43831</v>
      </c>
      <c r="F634">
        <v>3269371</v>
      </c>
      <c r="G634">
        <v>116126</v>
      </c>
      <c r="H634" t="str">
        <f t="shared" si="63"/>
        <v>Maryland43831</v>
      </c>
      <c r="I634">
        <f t="shared" si="64"/>
        <v>1</v>
      </c>
      <c r="J634">
        <f t="shared" si="65"/>
        <v>2020</v>
      </c>
      <c r="K634">
        <f t="shared" si="66"/>
        <v>3.5519370545588125E-2</v>
      </c>
      <c r="L634">
        <f t="shared" si="67"/>
        <v>3269371</v>
      </c>
      <c r="M634">
        <f t="shared" si="68"/>
        <v>116126</v>
      </c>
      <c r="N634">
        <f t="shared" si="69"/>
        <v>3269371</v>
      </c>
    </row>
    <row r="635" spans="1:14" x14ac:dyDescent="0.25">
      <c r="A635" t="s">
        <v>25</v>
      </c>
      <c r="B635" s="1">
        <v>43831</v>
      </c>
      <c r="C635">
        <v>3808808</v>
      </c>
      <c r="D635">
        <v>128339</v>
      </c>
      <c r="E635" s="1">
        <v>43831</v>
      </c>
      <c r="F635">
        <v>3808808</v>
      </c>
      <c r="G635">
        <v>128339</v>
      </c>
      <c r="H635" t="str">
        <f t="shared" si="63"/>
        <v>Massachusetts43831</v>
      </c>
      <c r="I635">
        <f t="shared" si="64"/>
        <v>1</v>
      </c>
      <c r="J635">
        <f t="shared" si="65"/>
        <v>2020</v>
      </c>
      <c r="K635">
        <f t="shared" si="66"/>
        <v>3.3695318850411993E-2</v>
      </c>
      <c r="L635">
        <f t="shared" si="67"/>
        <v>3808808</v>
      </c>
      <c r="M635">
        <f t="shared" si="68"/>
        <v>128339</v>
      </c>
      <c r="N635">
        <f t="shared" si="69"/>
        <v>3808808</v>
      </c>
    </row>
    <row r="636" spans="1:14" x14ac:dyDescent="0.25">
      <c r="A636" t="s">
        <v>26</v>
      </c>
      <c r="B636" s="1">
        <v>43831</v>
      </c>
      <c r="C636">
        <v>4924408</v>
      </c>
      <c r="D636">
        <v>210771</v>
      </c>
      <c r="E636" s="1">
        <v>43831</v>
      </c>
      <c r="F636">
        <v>4924408</v>
      </c>
      <c r="G636">
        <v>210771</v>
      </c>
      <c r="H636" t="str">
        <f t="shared" si="63"/>
        <v>Michigan43831</v>
      </c>
      <c r="I636">
        <f t="shared" si="64"/>
        <v>1</v>
      </c>
      <c r="J636">
        <f t="shared" si="65"/>
        <v>2020</v>
      </c>
      <c r="K636">
        <f t="shared" si="66"/>
        <v>4.2801286977033587E-2</v>
      </c>
      <c r="L636">
        <f t="shared" si="67"/>
        <v>4924408</v>
      </c>
      <c r="M636">
        <f t="shared" si="68"/>
        <v>210771</v>
      </c>
      <c r="N636">
        <f t="shared" si="69"/>
        <v>4924408</v>
      </c>
    </row>
    <row r="637" spans="1:14" x14ac:dyDescent="0.25">
      <c r="A637" t="s">
        <v>27</v>
      </c>
      <c r="B637" s="1">
        <v>43831</v>
      </c>
      <c r="C637">
        <v>3096839</v>
      </c>
      <c r="D637">
        <v>113334</v>
      </c>
      <c r="E637" s="1">
        <v>43831</v>
      </c>
      <c r="F637">
        <v>3096839</v>
      </c>
      <c r="G637">
        <v>113334</v>
      </c>
      <c r="H637" t="str">
        <f t="shared" si="63"/>
        <v>Minnesota43831</v>
      </c>
      <c r="I637">
        <f t="shared" si="64"/>
        <v>1</v>
      </c>
      <c r="J637">
        <f t="shared" si="65"/>
        <v>2020</v>
      </c>
      <c r="K637">
        <f t="shared" si="66"/>
        <v>3.6596671638402897E-2</v>
      </c>
      <c r="L637">
        <f t="shared" si="67"/>
        <v>3096839</v>
      </c>
      <c r="M637">
        <f t="shared" si="68"/>
        <v>113334</v>
      </c>
      <c r="N637">
        <f t="shared" si="69"/>
        <v>3096839</v>
      </c>
    </row>
    <row r="638" spans="1:14" x14ac:dyDescent="0.25">
      <c r="A638" t="s">
        <v>28</v>
      </c>
      <c r="B638" s="1">
        <v>43831</v>
      </c>
      <c r="C638">
        <v>1257892</v>
      </c>
      <c r="D638">
        <v>67485</v>
      </c>
      <c r="E638" s="1">
        <v>43831</v>
      </c>
      <c r="F638">
        <v>1257892</v>
      </c>
      <c r="G638">
        <v>67485</v>
      </c>
      <c r="H638" t="str">
        <f t="shared" si="63"/>
        <v>Mississippi43831</v>
      </c>
      <c r="I638">
        <f t="shared" si="64"/>
        <v>1</v>
      </c>
      <c r="J638">
        <f t="shared" si="65"/>
        <v>2020</v>
      </c>
      <c r="K638">
        <f t="shared" si="66"/>
        <v>5.364927990638306E-2</v>
      </c>
      <c r="L638">
        <f t="shared" si="67"/>
        <v>1257892</v>
      </c>
      <c r="M638">
        <f t="shared" si="68"/>
        <v>67485</v>
      </c>
      <c r="N638">
        <f t="shared" si="69"/>
        <v>1257892</v>
      </c>
    </row>
    <row r="639" spans="1:14" x14ac:dyDescent="0.25">
      <c r="A639" t="s">
        <v>29</v>
      </c>
      <c r="B639" s="1">
        <v>43831</v>
      </c>
      <c r="C639">
        <v>3095286</v>
      </c>
      <c r="D639">
        <v>132261</v>
      </c>
      <c r="E639" s="1">
        <v>43831</v>
      </c>
      <c r="F639">
        <v>3095286</v>
      </c>
      <c r="G639">
        <v>132261</v>
      </c>
      <c r="H639" t="str">
        <f t="shared" si="63"/>
        <v>Missouri43831</v>
      </c>
      <c r="I639">
        <f t="shared" si="64"/>
        <v>1</v>
      </c>
      <c r="J639">
        <f t="shared" si="65"/>
        <v>2020</v>
      </c>
      <c r="K639">
        <f t="shared" si="66"/>
        <v>4.2729815597007836E-2</v>
      </c>
      <c r="L639">
        <f t="shared" si="67"/>
        <v>3095286</v>
      </c>
      <c r="M639">
        <f t="shared" si="68"/>
        <v>132261</v>
      </c>
      <c r="N639">
        <f t="shared" si="69"/>
        <v>3095286</v>
      </c>
    </row>
    <row r="640" spans="1:14" x14ac:dyDescent="0.25">
      <c r="A640" t="s">
        <v>30</v>
      </c>
      <c r="B640" s="1">
        <v>43831</v>
      </c>
      <c r="C640">
        <v>534089</v>
      </c>
      <c r="D640">
        <v>23626</v>
      </c>
      <c r="E640" s="1">
        <v>43831</v>
      </c>
      <c r="F640">
        <v>534089</v>
      </c>
      <c r="G640">
        <v>23626</v>
      </c>
      <c r="H640" t="str">
        <f t="shared" si="63"/>
        <v>Montana43831</v>
      </c>
      <c r="I640">
        <f t="shared" si="64"/>
        <v>1</v>
      </c>
      <c r="J640">
        <f t="shared" si="65"/>
        <v>2020</v>
      </c>
      <c r="K640">
        <f t="shared" si="66"/>
        <v>4.4236073014048222E-2</v>
      </c>
      <c r="L640">
        <f t="shared" si="67"/>
        <v>534089</v>
      </c>
      <c r="M640">
        <f t="shared" si="68"/>
        <v>23626</v>
      </c>
      <c r="N640">
        <f t="shared" si="69"/>
        <v>534089</v>
      </c>
    </row>
    <row r="641" spans="1:14" x14ac:dyDescent="0.25">
      <c r="A641" t="s">
        <v>31</v>
      </c>
      <c r="B641" s="1">
        <v>43831</v>
      </c>
      <c r="C641">
        <v>1036702</v>
      </c>
      <c r="D641">
        <v>33123</v>
      </c>
      <c r="E641" s="1">
        <v>43831</v>
      </c>
      <c r="F641">
        <v>1036702</v>
      </c>
      <c r="G641">
        <v>33123</v>
      </c>
      <c r="H641" t="str">
        <f t="shared" si="63"/>
        <v>Nebraska43831</v>
      </c>
      <c r="I641">
        <f t="shared" si="64"/>
        <v>1</v>
      </c>
      <c r="J641">
        <f t="shared" si="65"/>
        <v>2020</v>
      </c>
      <c r="K641">
        <f t="shared" si="66"/>
        <v>3.195035796207589E-2</v>
      </c>
      <c r="L641">
        <f t="shared" si="67"/>
        <v>1036702</v>
      </c>
      <c r="M641">
        <f t="shared" si="68"/>
        <v>33123</v>
      </c>
      <c r="N641">
        <f t="shared" si="69"/>
        <v>1036702</v>
      </c>
    </row>
    <row r="642" spans="1:14" x14ac:dyDescent="0.25">
      <c r="A642" t="s">
        <v>32</v>
      </c>
      <c r="B642" s="1">
        <v>43831</v>
      </c>
      <c r="C642">
        <v>1560901</v>
      </c>
      <c r="D642">
        <v>59880</v>
      </c>
      <c r="E642" s="1">
        <v>43831</v>
      </c>
      <c r="F642">
        <v>1560901</v>
      </c>
      <c r="G642">
        <v>59880</v>
      </c>
      <c r="H642" t="str">
        <f t="shared" si="63"/>
        <v>Nevada43831</v>
      </c>
      <c r="I642">
        <f t="shared" si="64"/>
        <v>1</v>
      </c>
      <c r="J642">
        <f t="shared" si="65"/>
        <v>2020</v>
      </c>
      <c r="K642">
        <f t="shared" si="66"/>
        <v>3.8362458605638666E-2</v>
      </c>
      <c r="L642">
        <f t="shared" si="67"/>
        <v>1560901</v>
      </c>
      <c r="M642">
        <f t="shared" si="68"/>
        <v>59880</v>
      </c>
      <c r="N642">
        <f t="shared" si="69"/>
        <v>1560901</v>
      </c>
    </row>
    <row r="643" spans="1:14" x14ac:dyDescent="0.25">
      <c r="A643" t="s">
        <v>33</v>
      </c>
      <c r="B643" s="1">
        <v>43831</v>
      </c>
      <c r="C643">
        <v>780999</v>
      </c>
      <c r="D643">
        <v>23910</v>
      </c>
      <c r="E643" s="1">
        <v>43831</v>
      </c>
      <c r="F643">
        <v>780999</v>
      </c>
      <c r="G643">
        <v>23910</v>
      </c>
      <c r="H643" t="str">
        <f t="shared" ref="H643:H706" si="70">CONCATENATE(A643, B643)</f>
        <v>New Hampshire43831</v>
      </c>
      <c r="I643">
        <f t="shared" ref="I643:I706" si="71">MONTH(E643)</f>
        <v>1</v>
      </c>
      <c r="J643">
        <f t="shared" ref="J643:J706" si="72">YEAR(E643)</f>
        <v>2020</v>
      </c>
      <c r="K643">
        <f t="shared" ref="K643:K706" si="73">G643/F643</f>
        <v>3.0614635870212382E-2</v>
      </c>
      <c r="L643">
        <f t="shared" ref="L643:L706" si="74">F643</f>
        <v>780999</v>
      </c>
      <c r="M643">
        <f t="shared" ref="M643:M706" si="75">G643</f>
        <v>23910</v>
      </c>
      <c r="N643">
        <f t="shared" ref="N643:N706" si="76">F643</f>
        <v>780999</v>
      </c>
    </row>
    <row r="644" spans="1:14" x14ac:dyDescent="0.25">
      <c r="A644" t="s">
        <v>34</v>
      </c>
      <c r="B644" s="1">
        <v>43831</v>
      </c>
      <c r="C644">
        <v>4558934</v>
      </c>
      <c r="D644">
        <v>200336</v>
      </c>
      <c r="E644" s="1">
        <v>43831</v>
      </c>
      <c r="F644">
        <v>4558934</v>
      </c>
      <c r="G644">
        <v>200336</v>
      </c>
      <c r="H644" t="str">
        <f t="shared" si="70"/>
        <v>New Jersey43831</v>
      </c>
      <c r="I644">
        <f t="shared" si="71"/>
        <v>1</v>
      </c>
      <c r="J644">
        <f t="shared" si="72"/>
        <v>2020</v>
      </c>
      <c r="K644">
        <f t="shared" si="73"/>
        <v>4.394360611493827E-2</v>
      </c>
      <c r="L644">
        <f t="shared" si="74"/>
        <v>4558934</v>
      </c>
      <c r="M644">
        <f t="shared" si="75"/>
        <v>200336</v>
      </c>
      <c r="N644">
        <f t="shared" si="76"/>
        <v>4558934</v>
      </c>
    </row>
    <row r="645" spans="1:14" x14ac:dyDescent="0.25">
      <c r="A645" t="s">
        <v>35</v>
      </c>
      <c r="B645" s="1">
        <v>43831</v>
      </c>
      <c r="C645">
        <v>958293</v>
      </c>
      <c r="D645">
        <v>47900</v>
      </c>
      <c r="E645" s="1">
        <v>43831</v>
      </c>
      <c r="F645">
        <v>958293</v>
      </c>
      <c r="G645">
        <v>47900</v>
      </c>
      <c r="H645" t="str">
        <f t="shared" si="70"/>
        <v>New Mexico43831</v>
      </c>
      <c r="I645">
        <f t="shared" si="71"/>
        <v>1</v>
      </c>
      <c r="J645">
        <f t="shared" si="72"/>
        <v>2020</v>
      </c>
      <c r="K645">
        <f t="shared" si="73"/>
        <v>4.9984712400069707E-2</v>
      </c>
      <c r="L645">
        <f t="shared" si="74"/>
        <v>958293</v>
      </c>
      <c r="M645">
        <f t="shared" si="75"/>
        <v>47900</v>
      </c>
      <c r="N645">
        <f t="shared" si="76"/>
        <v>958293</v>
      </c>
    </row>
    <row r="646" spans="1:14" x14ac:dyDescent="0.25">
      <c r="A646" t="s">
        <v>36</v>
      </c>
      <c r="B646" s="1">
        <v>43831</v>
      </c>
      <c r="C646">
        <v>9527725</v>
      </c>
      <c r="D646">
        <v>391140</v>
      </c>
      <c r="E646" s="1">
        <v>43831</v>
      </c>
      <c r="F646">
        <v>9527725</v>
      </c>
      <c r="G646">
        <v>391140</v>
      </c>
      <c r="H646" t="str">
        <f t="shared" si="70"/>
        <v>New York43831</v>
      </c>
      <c r="I646">
        <f t="shared" si="71"/>
        <v>1</v>
      </c>
      <c r="J646">
        <f t="shared" si="72"/>
        <v>2020</v>
      </c>
      <c r="K646">
        <f t="shared" si="73"/>
        <v>4.1052822158490092E-2</v>
      </c>
      <c r="L646">
        <f t="shared" si="74"/>
        <v>9527725</v>
      </c>
      <c r="M646">
        <f t="shared" si="75"/>
        <v>391140</v>
      </c>
      <c r="N646">
        <f t="shared" si="76"/>
        <v>9527725</v>
      </c>
    </row>
    <row r="647" spans="1:14" x14ac:dyDescent="0.25">
      <c r="A647" t="s">
        <v>37</v>
      </c>
      <c r="B647" s="1">
        <v>43831</v>
      </c>
      <c r="C647">
        <v>5085420</v>
      </c>
      <c r="D647">
        <v>206728</v>
      </c>
      <c r="E647" s="1">
        <v>43831</v>
      </c>
      <c r="F647">
        <v>5085420</v>
      </c>
      <c r="G647">
        <v>206728</v>
      </c>
      <c r="H647" t="str">
        <f t="shared" si="70"/>
        <v>North Carolina43831</v>
      </c>
      <c r="I647">
        <f t="shared" si="71"/>
        <v>1</v>
      </c>
      <c r="J647">
        <f t="shared" si="72"/>
        <v>2020</v>
      </c>
      <c r="K647">
        <f t="shared" si="73"/>
        <v>4.065111632864149E-2</v>
      </c>
      <c r="L647">
        <f t="shared" si="74"/>
        <v>5085420</v>
      </c>
      <c r="M647">
        <f t="shared" si="75"/>
        <v>206728</v>
      </c>
      <c r="N647">
        <f t="shared" si="76"/>
        <v>5085420</v>
      </c>
    </row>
    <row r="648" spans="1:14" x14ac:dyDescent="0.25">
      <c r="A648" t="s">
        <v>38</v>
      </c>
      <c r="B648" s="1">
        <v>43831</v>
      </c>
      <c r="C648">
        <v>399574</v>
      </c>
      <c r="D648">
        <v>11300</v>
      </c>
      <c r="E648" s="1">
        <v>43831</v>
      </c>
      <c r="F648">
        <v>399574</v>
      </c>
      <c r="G648">
        <v>11300</v>
      </c>
      <c r="H648" t="str">
        <f t="shared" si="70"/>
        <v>North Dakota43831</v>
      </c>
      <c r="I648">
        <f t="shared" si="71"/>
        <v>1</v>
      </c>
      <c r="J648">
        <f t="shared" si="72"/>
        <v>2020</v>
      </c>
      <c r="K648">
        <f t="shared" si="73"/>
        <v>2.828011832601721E-2</v>
      </c>
      <c r="L648">
        <f t="shared" si="74"/>
        <v>399574</v>
      </c>
      <c r="M648">
        <f t="shared" si="75"/>
        <v>11300</v>
      </c>
      <c r="N648">
        <f t="shared" si="76"/>
        <v>399574</v>
      </c>
    </row>
    <row r="649" spans="1:14" x14ac:dyDescent="0.25">
      <c r="A649" t="s">
        <v>39</v>
      </c>
      <c r="B649" s="1">
        <v>43831</v>
      </c>
      <c r="C649">
        <v>5782142</v>
      </c>
      <c r="D649">
        <v>291909</v>
      </c>
      <c r="E649" s="1">
        <v>43831</v>
      </c>
      <c r="F649">
        <v>5782142</v>
      </c>
      <c r="G649">
        <v>291909</v>
      </c>
      <c r="H649" t="str">
        <f t="shared" si="70"/>
        <v>Ohio43831</v>
      </c>
      <c r="I649">
        <f t="shared" si="71"/>
        <v>1</v>
      </c>
      <c r="J649">
        <f t="shared" si="72"/>
        <v>2020</v>
      </c>
      <c r="K649">
        <f t="shared" si="73"/>
        <v>5.0484578206484727E-2</v>
      </c>
      <c r="L649">
        <f t="shared" si="74"/>
        <v>5782142</v>
      </c>
      <c r="M649">
        <f t="shared" si="75"/>
        <v>291909</v>
      </c>
      <c r="N649">
        <f t="shared" si="76"/>
        <v>5782142</v>
      </c>
    </row>
    <row r="650" spans="1:14" x14ac:dyDescent="0.25">
      <c r="A650" t="s">
        <v>40</v>
      </c>
      <c r="B650" s="1">
        <v>43831</v>
      </c>
      <c r="C650">
        <v>1829554</v>
      </c>
      <c r="D650">
        <v>59744</v>
      </c>
      <c r="E650" s="1">
        <v>43831</v>
      </c>
      <c r="F650">
        <v>1829554</v>
      </c>
      <c r="G650">
        <v>59744</v>
      </c>
      <c r="H650" t="str">
        <f t="shared" si="70"/>
        <v>Oklahoma43831</v>
      </c>
      <c r="I650">
        <f t="shared" si="71"/>
        <v>1</v>
      </c>
      <c r="J650">
        <f t="shared" si="72"/>
        <v>2020</v>
      </c>
      <c r="K650">
        <f t="shared" si="73"/>
        <v>3.2654953065063948E-2</v>
      </c>
      <c r="L650">
        <f t="shared" si="74"/>
        <v>1829554</v>
      </c>
      <c r="M650">
        <f t="shared" si="75"/>
        <v>59744</v>
      </c>
      <c r="N650">
        <f t="shared" si="76"/>
        <v>1829554</v>
      </c>
    </row>
    <row r="651" spans="1:14" x14ac:dyDescent="0.25">
      <c r="A651" t="s">
        <v>41</v>
      </c>
      <c r="B651" s="1">
        <v>43831</v>
      </c>
      <c r="C651">
        <v>2088894</v>
      </c>
      <c r="D651">
        <v>79351</v>
      </c>
      <c r="E651" s="1">
        <v>43831</v>
      </c>
      <c r="F651">
        <v>2088894</v>
      </c>
      <c r="G651">
        <v>79351</v>
      </c>
      <c r="H651" t="str">
        <f t="shared" si="70"/>
        <v>Oregon43831</v>
      </c>
      <c r="I651">
        <f t="shared" si="71"/>
        <v>1</v>
      </c>
      <c r="J651">
        <f t="shared" si="72"/>
        <v>2020</v>
      </c>
      <c r="K651">
        <f t="shared" si="73"/>
        <v>3.7987087903933854E-2</v>
      </c>
      <c r="L651">
        <f t="shared" si="74"/>
        <v>2088894</v>
      </c>
      <c r="M651">
        <f t="shared" si="75"/>
        <v>79351</v>
      </c>
      <c r="N651">
        <f t="shared" si="76"/>
        <v>2088894</v>
      </c>
    </row>
    <row r="652" spans="1:14" x14ac:dyDescent="0.25">
      <c r="A652" t="s">
        <v>42</v>
      </c>
      <c r="B652" s="1">
        <v>43831</v>
      </c>
      <c r="C652">
        <v>6518311</v>
      </c>
      <c r="D652">
        <v>333818</v>
      </c>
      <c r="E652" s="1">
        <v>43831</v>
      </c>
      <c r="F652">
        <v>6518311</v>
      </c>
      <c r="G652">
        <v>333818</v>
      </c>
      <c r="H652" t="str">
        <f t="shared" si="70"/>
        <v>Pennsylvania43831</v>
      </c>
      <c r="I652">
        <f t="shared" si="71"/>
        <v>1</v>
      </c>
      <c r="J652">
        <f t="shared" si="72"/>
        <v>2020</v>
      </c>
      <c r="K652">
        <f t="shared" si="73"/>
        <v>5.1212346265773451E-2</v>
      </c>
      <c r="L652">
        <f t="shared" si="74"/>
        <v>6518311</v>
      </c>
      <c r="M652">
        <f t="shared" si="75"/>
        <v>333818</v>
      </c>
      <c r="N652">
        <f t="shared" si="76"/>
        <v>6518311</v>
      </c>
    </row>
    <row r="653" spans="1:14" x14ac:dyDescent="0.25">
      <c r="A653" t="s">
        <v>43</v>
      </c>
      <c r="B653" s="1">
        <v>43831</v>
      </c>
      <c r="C653">
        <v>555877</v>
      </c>
      <c r="D653">
        <v>22556</v>
      </c>
      <c r="E653" s="1">
        <v>43831</v>
      </c>
      <c r="F653">
        <v>555877</v>
      </c>
      <c r="G653">
        <v>22556</v>
      </c>
      <c r="H653" t="str">
        <f t="shared" si="70"/>
        <v>Rhode Island43831</v>
      </c>
      <c r="I653">
        <f t="shared" si="71"/>
        <v>1</v>
      </c>
      <c r="J653">
        <f t="shared" si="72"/>
        <v>2020</v>
      </c>
      <c r="K653">
        <f t="shared" si="73"/>
        <v>4.057732196151307E-2</v>
      </c>
      <c r="L653">
        <f t="shared" si="74"/>
        <v>555877</v>
      </c>
      <c r="M653">
        <f t="shared" si="75"/>
        <v>22556</v>
      </c>
      <c r="N653">
        <f t="shared" si="76"/>
        <v>555877</v>
      </c>
    </row>
    <row r="654" spans="1:14" x14ac:dyDescent="0.25">
      <c r="A654" t="s">
        <v>44</v>
      </c>
      <c r="B654" s="1">
        <v>43831</v>
      </c>
      <c r="C654">
        <v>2382951</v>
      </c>
      <c r="D654">
        <v>70380</v>
      </c>
      <c r="E654" s="1">
        <v>43831</v>
      </c>
      <c r="F654">
        <v>2382951</v>
      </c>
      <c r="G654">
        <v>70380</v>
      </c>
      <c r="H654" t="str">
        <f t="shared" si="70"/>
        <v>South Carolina43831</v>
      </c>
      <c r="I654">
        <f t="shared" si="71"/>
        <v>1</v>
      </c>
      <c r="J654">
        <f t="shared" si="72"/>
        <v>2020</v>
      </c>
      <c r="K654">
        <f t="shared" si="73"/>
        <v>2.9534807891559666E-2</v>
      </c>
      <c r="L654">
        <f t="shared" si="74"/>
        <v>2382951</v>
      </c>
      <c r="M654">
        <f t="shared" si="75"/>
        <v>70380</v>
      </c>
      <c r="N654">
        <f t="shared" si="76"/>
        <v>2382951</v>
      </c>
    </row>
    <row r="655" spans="1:14" x14ac:dyDescent="0.25">
      <c r="A655" t="s">
        <v>45</v>
      </c>
      <c r="B655" s="1">
        <v>43831</v>
      </c>
      <c r="C655">
        <v>461820</v>
      </c>
      <c r="D655">
        <v>17564</v>
      </c>
      <c r="E655" s="1">
        <v>43831</v>
      </c>
      <c r="F655">
        <v>461820</v>
      </c>
      <c r="G655">
        <v>17564</v>
      </c>
      <c r="H655" t="str">
        <f t="shared" si="70"/>
        <v>South Dakota43831</v>
      </c>
      <c r="I655">
        <f t="shared" si="71"/>
        <v>1</v>
      </c>
      <c r="J655">
        <f t="shared" si="72"/>
        <v>2020</v>
      </c>
      <c r="K655">
        <f t="shared" si="73"/>
        <v>3.8032133731756963E-2</v>
      </c>
      <c r="L655">
        <f t="shared" si="74"/>
        <v>461820</v>
      </c>
      <c r="M655">
        <f t="shared" si="75"/>
        <v>17564</v>
      </c>
      <c r="N655">
        <f t="shared" si="76"/>
        <v>461820</v>
      </c>
    </row>
    <row r="656" spans="1:14" x14ac:dyDescent="0.25">
      <c r="A656" t="s">
        <v>46</v>
      </c>
      <c r="B656" s="1">
        <v>43831</v>
      </c>
      <c r="C656">
        <v>3331920</v>
      </c>
      <c r="D656">
        <v>127459</v>
      </c>
      <c r="E656" s="1">
        <v>43831</v>
      </c>
      <c r="F656">
        <v>3331920</v>
      </c>
      <c r="G656">
        <v>127459</v>
      </c>
      <c r="H656" t="str">
        <f t="shared" si="70"/>
        <v>Tennessee43831</v>
      </c>
      <c r="I656">
        <f t="shared" si="71"/>
        <v>1</v>
      </c>
      <c r="J656">
        <f t="shared" si="72"/>
        <v>2020</v>
      </c>
      <c r="K656">
        <f t="shared" si="73"/>
        <v>3.8253919661936663E-2</v>
      </c>
      <c r="L656">
        <f t="shared" si="74"/>
        <v>3331920</v>
      </c>
      <c r="M656">
        <f t="shared" si="75"/>
        <v>127459</v>
      </c>
      <c r="N656">
        <f t="shared" si="76"/>
        <v>3331920</v>
      </c>
    </row>
    <row r="657" spans="1:14" x14ac:dyDescent="0.25">
      <c r="A657" t="s">
        <v>47</v>
      </c>
      <c r="B657" s="1">
        <v>43831</v>
      </c>
      <c r="C657">
        <v>14188058</v>
      </c>
      <c r="D657">
        <v>532434</v>
      </c>
      <c r="E657" s="1">
        <v>43831</v>
      </c>
      <c r="F657">
        <v>14188058</v>
      </c>
      <c r="G657">
        <v>532434</v>
      </c>
      <c r="H657" t="str">
        <f t="shared" si="70"/>
        <v>Texas43831</v>
      </c>
      <c r="I657">
        <f t="shared" si="71"/>
        <v>1</v>
      </c>
      <c r="J657">
        <f t="shared" si="72"/>
        <v>2020</v>
      </c>
      <c r="K657">
        <f t="shared" si="73"/>
        <v>3.7526911716881904E-2</v>
      </c>
      <c r="L657">
        <f t="shared" si="74"/>
        <v>14188058</v>
      </c>
      <c r="M657">
        <f t="shared" si="75"/>
        <v>532434</v>
      </c>
      <c r="N657">
        <f t="shared" si="76"/>
        <v>14188058</v>
      </c>
    </row>
    <row r="658" spans="1:14" x14ac:dyDescent="0.25">
      <c r="A658" t="s">
        <v>48</v>
      </c>
      <c r="B658" s="1">
        <v>43831</v>
      </c>
      <c r="C658">
        <v>1628058</v>
      </c>
      <c r="D658">
        <v>45458</v>
      </c>
      <c r="E658" s="1">
        <v>43831</v>
      </c>
      <c r="F658">
        <v>1628058</v>
      </c>
      <c r="G658">
        <v>45458</v>
      </c>
      <c r="H658" t="str">
        <f t="shared" si="70"/>
        <v>Utah43831</v>
      </c>
      <c r="I658">
        <f t="shared" si="71"/>
        <v>1</v>
      </c>
      <c r="J658">
        <f t="shared" si="72"/>
        <v>2020</v>
      </c>
      <c r="K658">
        <f t="shared" si="73"/>
        <v>2.7921609672382681E-2</v>
      </c>
      <c r="L658">
        <f t="shared" si="74"/>
        <v>1628058</v>
      </c>
      <c r="M658">
        <f t="shared" si="75"/>
        <v>45458</v>
      </c>
      <c r="N658">
        <f t="shared" si="76"/>
        <v>1628058</v>
      </c>
    </row>
    <row r="659" spans="1:14" x14ac:dyDescent="0.25">
      <c r="A659" t="s">
        <v>49</v>
      </c>
      <c r="B659" s="1">
        <v>43831</v>
      </c>
      <c r="C659">
        <v>338827</v>
      </c>
      <c r="D659">
        <v>10188</v>
      </c>
      <c r="E659" s="1">
        <v>43831</v>
      </c>
      <c r="F659">
        <v>338827</v>
      </c>
      <c r="G659">
        <v>10188</v>
      </c>
      <c r="H659" t="str">
        <f t="shared" si="70"/>
        <v>Vermont43831</v>
      </c>
      <c r="I659">
        <f t="shared" si="71"/>
        <v>1</v>
      </c>
      <c r="J659">
        <f t="shared" si="72"/>
        <v>2020</v>
      </c>
      <c r="K659">
        <f t="shared" si="73"/>
        <v>3.006844200727805E-2</v>
      </c>
      <c r="L659">
        <f t="shared" si="74"/>
        <v>338827</v>
      </c>
      <c r="M659">
        <f t="shared" si="75"/>
        <v>10188</v>
      </c>
      <c r="N659">
        <f t="shared" si="76"/>
        <v>338827</v>
      </c>
    </row>
    <row r="660" spans="1:14" x14ac:dyDescent="0.25">
      <c r="A660" t="s">
        <v>50</v>
      </c>
      <c r="B660" s="1">
        <v>43831</v>
      </c>
      <c r="C660">
        <v>4441323</v>
      </c>
      <c r="D660">
        <v>134298</v>
      </c>
      <c r="E660" s="1">
        <v>43831</v>
      </c>
      <c r="F660">
        <v>4441323</v>
      </c>
      <c r="G660">
        <v>134298</v>
      </c>
      <c r="H660" t="str">
        <f t="shared" si="70"/>
        <v>Virginia43831</v>
      </c>
      <c r="I660">
        <f t="shared" si="71"/>
        <v>1</v>
      </c>
      <c r="J660">
        <f t="shared" si="72"/>
        <v>2020</v>
      </c>
      <c r="K660">
        <f t="shared" si="73"/>
        <v>3.0238287104991012E-2</v>
      </c>
      <c r="L660">
        <f t="shared" si="74"/>
        <v>4441323</v>
      </c>
      <c r="M660">
        <f t="shared" si="75"/>
        <v>134298</v>
      </c>
      <c r="N660">
        <f t="shared" si="76"/>
        <v>4441323</v>
      </c>
    </row>
    <row r="661" spans="1:14" x14ac:dyDescent="0.25">
      <c r="A661" t="s">
        <v>51</v>
      </c>
      <c r="B661" s="1">
        <v>43831</v>
      </c>
      <c r="C661">
        <v>3964090</v>
      </c>
      <c r="D661">
        <v>175160</v>
      </c>
      <c r="E661" s="1">
        <v>43831</v>
      </c>
      <c r="F661">
        <v>3964090</v>
      </c>
      <c r="G661">
        <v>175160</v>
      </c>
      <c r="H661" t="str">
        <f t="shared" si="70"/>
        <v>Washington43831</v>
      </c>
      <c r="I661">
        <f t="shared" si="71"/>
        <v>1</v>
      </c>
      <c r="J661">
        <f t="shared" si="72"/>
        <v>2020</v>
      </c>
      <c r="K661">
        <f t="shared" si="73"/>
        <v>4.4186685973325528E-2</v>
      </c>
      <c r="L661">
        <f t="shared" si="74"/>
        <v>3964090</v>
      </c>
      <c r="M661">
        <f t="shared" si="75"/>
        <v>175160</v>
      </c>
      <c r="N661">
        <f t="shared" si="76"/>
        <v>3964090</v>
      </c>
    </row>
    <row r="662" spans="1:14" x14ac:dyDescent="0.25">
      <c r="A662" t="s">
        <v>52</v>
      </c>
      <c r="B662" s="1">
        <v>43831</v>
      </c>
      <c r="C662">
        <v>799751</v>
      </c>
      <c r="D662">
        <v>43592</v>
      </c>
      <c r="E662" s="1">
        <v>43831</v>
      </c>
      <c r="F662">
        <v>799751</v>
      </c>
      <c r="G662">
        <v>43592</v>
      </c>
      <c r="H662" t="str">
        <f t="shared" si="70"/>
        <v>West Virginia43831</v>
      </c>
      <c r="I662">
        <f t="shared" si="71"/>
        <v>1</v>
      </c>
      <c r="J662">
        <f t="shared" si="72"/>
        <v>2020</v>
      </c>
      <c r="K662">
        <f t="shared" si="73"/>
        <v>5.4506965292947428E-2</v>
      </c>
      <c r="L662">
        <f t="shared" si="74"/>
        <v>799751</v>
      </c>
      <c r="M662">
        <f t="shared" si="75"/>
        <v>43592</v>
      </c>
      <c r="N662">
        <f t="shared" si="76"/>
        <v>799751</v>
      </c>
    </row>
    <row r="663" spans="1:14" x14ac:dyDescent="0.25">
      <c r="A663" t="s">
        <v>53</v>
      </c>
      <c r="B663" s="1">
        <v>43831</v>
      </c>
      <c r="C663">
        <v>3085640</v>
      </c>
      <c r="D663">
        <v>131022</v>
      </c>
      <c r="E663" s="1">
        <v>43831</v>
      </c>
      <c r="F663">
        <v>3085640</v>
      </c>
      <c r="G663">
        <v>131022</v>
      </c>
      <c r="H663" t="str">
        <f t="shared" si="70"/>
        <v>Wisconsin43831</v>
      </c>
      <c r="I663">
        <f t="shared" si="71"/>
        <v>1</v>
      </c>
      <c r="J663">
        <f t="shared" si="72"/>
        <v>2020</v>
      </c>
      <c r="K663">
        <f t="shared" si="73"/>
        <v>4.2461855563189481E-2</v>
      </c>
      <c r="L663">
        <f t="shared" si="74"/>
        <v>3085640</v>
      </c>
      <c r="M663">
        <f t="shared" si="75"/>
        <v>131022</v>
      </c>
      <c r="N663">
        <f t="shared" si="76"/>
        <v>3085640</v>
      </c>
    </row>
    <row r="664" spans="1:14" x14ac:dyDescent="0.25">
      <c r="A664" t="s">
        <v>54</v>
      </c>
      <c r="B664" s="1">
        <v>43831</v>
      </c>
      <c r="C664">
        <v>292822</v>
      </c>
      <c r="D664">
        <v>12564</v>
      </c>
      <c r="E664" s="1">
        <v>43831</v>
      </c>
      <c r="F664">
        <v>292822</v>
      </c>
      <c r="G664">
        <v>12564</v>
      </c>
      <c r="H664" t="str">
        <f t="shared" si="70"/>
        <v>Wyoming43831</v>
      </c>
      <c r="I664">
        <f t="shared" si="71"/>
        <v>1</v>
      </c>
      <c r="J664">
        <f t="shared" si="72"/>
        <v>2020</v>
      </c>
      <c r="K664">
        <f t="shared" si="73"/>
        <v>4.2906612208099118E-2</v>
      </c>
      <c r="L664">
        <f t="shared" si="74"/>
        <v>292822</v>
      </c>
      <c r="M664">
        <f t="shared" si="75"/>
        <v>12564</v>
      </c>
      <c r="N664">
        <f t="shared" si="76"/>
        <v>292822</v>
      </c>
    </row>
    <row r="665" spans="1:14" x14ac:dyDescent="0.25">
      <c r="A665" t="s">
        <v>4</v>
      </c>
      <c r="B665" s="1">
        <v>43862</v>
      </c>
      <c r="C665">
        <v>2230984</v>
      </c>
      <c r="D665">
        <v>64556</v>
      </c>
      <c r="E665" s="1">
        <v>43862</v>
      </c>
      <c r="F665">
        <v>2230984</v>
      </c>
      <c r="G665">
        <v>64556</v>
      </c>
      <c r="H665" t="str">
        <f t="shared" si="70"/>
        <v>Alabama43862</v>
      </c>
      <c r="I665">
        <f t="shared" si="71"/>
        <v>2</v>
      </c>
      <c r="J665">
        <f t="shared" si="72"/>
        <v>2020</v>
      </c>
      <c r="K665">
        <f t="shared" si="73"/>
        <v>2.8936110702721309E-2</v>
      </c>
      <c r="L665">
        <f t="shared" si="74"/>
        <v>2230984</v>
      </c>
      <c r="M665">
        <f t="shared" si="75"/>
        <v>64556</v>
      </c>
      <c r="N665">
        <f t="shared" si="76"/>
        <v>2230984</v>
      </c>
    </row>
    <row r="666" spans="1:14" x14ac:dyDescent="0.25">
      <c r="A666" t="s">
        <v>5</v>
      </c>
      <c r="B666" s="1">
        <v>43862</v>
      </c>
      <c r="C666">
        <v>338971</v>
      </c>
      <c r="D666">
        <v>19908</v>
      </c>
      <c r="E666" s="1">
        <v>43862</v>
      </c>
      <c r="F666">
        <v>338971</v>
      </c>
      <c r="G666">
        <v>19908</v>
      </c>
      <c r="H666" t="str">
        <f t="shared" si="70"/>
        <v>Alaska43862</v>
      </c>
      <c r="I666">
        <f t="shared" si="71"/>
        <v>2</v>
      </c>
      <c r="J666">
        <f t="shared" si="72"/>
        <v>2020</v>
      </c>
      <c r="K666">
        <f t="shared" si="73"/>
        <v>5.8730687875953994E-2</v>
      </c>
      <c r="L666">
        <f t="shared" si="74"/>
        <v>338971</v>
      </c>
      <c r="M666">
        <f t="shared" si="75"/>
        <v>19908</v>
      </c>
      <c r="N666">
        <f t="shared" si="76"/>
        <v>338971</v>
      </c>
    </row>
    <row r="667" spans="1:14" x14ac:dyDescent="0.25">
      <c r="A667" t="s">
        <v>6</v>
      </c>
      <c r="B667" s="1">
        <v>43862</v>
      </c>
      <c r="C667">
        <v>3633403</v>
      </c>
      <c r="D667">
        <v>158568</v>
      </c>
      <c r="E667" s="1">
        <v>43862</v>
      </c>
      <c r="F667">
        <v>3633403</v>
      </c>
      <c r="G667">
        <v>158568</v>
      </c>
      <c r="H667" t="str">
        <f t="shared" si="70"/>
        <v>Arizona43862</v>
      </c>
      <c r="I667">
        <f t="shared" si="71"/>
        <v>2</v>
      </c>
      <c r="J667">
        <f t="shared" si="72"/>
        <v>2020</v>
      </c>
      <c r="K667">
        <f t="shared" si="73"/>
        <v>4.364173200715693E-2</v>
      </c>
      <c r="L667">
        <f t="shared" si="74"/>
        <v>3633403</v>
      </c>
      <c r="M667">
        <f t="shared" si="75"/>
        <v>158568</v>
      </c>
      <c r="N667">
        <f t="shared" si="76"/>
        <v>3633403</v>
      </c>
    </row>
    <row r="668" spans="1:14" x14ac:dyDescent="0.25">
      <c r="A668" t="s">
        <v>7</v>
      </c>
      <c r="B668" s="1">
        <v>43862</v>
      </c>
      <c r="C668">
        <v>1361087</v>
      </c>
      <c r="D668">
        <v>53699</v>
      </c>
      <c r="E668" s="1">
        <v>43862</v>
      </c>
      <c r="F668">
        <v>1361087</v>
      </c>
      <c r="G668">
        <v>53699</v>
      </c>
      <c r="H668" t="str">
        <f t="shared" si="70"/>
        <v>Arkansas43862</v>
      </c>
      <c r="I668">
        <f t="shared" si="71"/>
        <v>2</v>
      </c>
      <c r="J668">
        <f t="shared" si="72"/>
        <v>2020</v>
      </c>
      <c r="K668">
        <f t="shared" si="73"/>
        <v>3.9453025412776697E-2</v>
      </c>
      <c r="L668">
        <f t="shared" si="74"/>
        <v>1361087</v>
      </c>
      <c r="M668">
        <f t="shared" si="75"/>
        <v>53699</v>
      </c>
      <c r="N668">
        <f t="shared" si="76"/>
        <v>1361087</v>
      </c>
    </row>
    <row r="669" spans="1:14" x14ac:dyDescent="0.25">
      <c r="A669" t="s">
        <v>8</v>
      </c>
      <c r="B669" s="1">
        <v>43862</v>
      </c>
      <c r="C669">
        <v>19528254</v>
      </c>
      <c r="D669">
        <v>841220</v>
      </c>
      <c r="E669" s="1">
        <v>43862</v>
      </c>
      <c r="F669">
        <v>19528254</v>
      </c>
      <c r="G669">
        <v>841220</v>
      </c>
      <c r="H669" t="str">
        <f t="shared" si="70"/>
        <v>California43862</v>
      </c>
      <c r="I669">
        <f t="shared" si="71"/>
        <v>2</v>
      </c>
      <c r="J669">
        <f t="shared" si="72"/>
        <v>2020</v>
      </c>
      <c r="K669">
        <f t="shared" si="73"/>
        <v>4.3077071816046635E-2</v>
      </c>
      <c r="L669">
        <f t="shared" si="74"/>
        <v>19528254</v>
      </c>
      <c r="M669">
        <f t="shared" si="75"/>
        <v>841220</v>
      </c>
      <c r="N669">
        <f t="shared" si="76"/>
        <v>19528254</v>
      </c>
    </row>
    <row r="670" spans="1:14" x14ac:dyDescent="0.25">
      <c r="A670" t="s">
        <v>9</v>
      </c>
      <c r="B670" s="1">
        <v>43862</v>
      </c>
      <c r="C670">
        <v>3190546</v>
      </c>
      <c r="D670">
        <v>93939</v>
      </c>
      <c r="E670" s="1">
        <v>43862</v>
      </c>
      <c r="F670">
        <v>3190546</v>
      </c>
      <c r="G670">
        <v>93939</v>
      </c>
      <c r="H670" t="str">
        <f t="shared" si="70"/>
        <v>Colorado43862</v>
      </c>
      <c r="I670">
        <f t="shared" si="71"/>
        <v>2</v>
      </c>
      <c r="J670">
        <f t="shared" si="72"/>
        <v>2020</v>
      </c>
      <c r="K670">
        <f t="shared" si="73"/>
        <v>2.9442922935447414E-2</v>
      </c>
      <c r="L670">
        <f t="shared" si="74"/>
        <v>3190546</v>
      </c>
      <c r="M670">
        <f t="shared" si="75"/>
        <v>93939</v>
      </c>
      <c r="N670">
        <f t="shared" si="76"/>
        <v>3190546</v>
      </c>
    </row>
    <row r="671" spans="1:14" x14ac:dyDescent="0.25">
      <c r="A671" t="s">
        <v>10</v>
      </c>
      <c r="B671" s="1">
        <v>43862</v>
      </c>
      <c r="C671">
        <v>1917736</v>
      </c>
      <c r="D671">
        <v>84669</v>
      </c>
      <c r="E671" s="1">
        <v>43862</v>
      </c>
      <c r="F671">
        <v>1917736</v>
      </c>
      <c r="G671">
        <v>84669</v>
      </c>
      <c r="H671" t="str">
        <f t="shared" si="70"/>
        <v>Connecticut43862</v>
      </c>
      <c r="I671">
        <f t="shared" si="71"/>
        <v>2</v>
      </c>
      <c r="J671">
        <f t="shared" si="72"/>
        <v>2020</v>
      </c>
      <c r="K671">
        <f t="shared" si="73"/>
        <v>4.415049829590726E-2</v>
      </c>
      <c r="L671">
        <f t="shared" si="74"/>
        <v>1917736</v>
      </c>
      <c r="M671">
        <f t="shared" si="75"/>
        <v>84669</v>
      </c>
      <c r="N671">
        <f t="shared" si="76"/>
        <v>1917736</v>
      </c>
    </row>
    <row r="672" spans="1:14" x14ac:dyDescent="0.25">
      <c r="A672" t="s">
        <v>11</v>
      </c>
      <c r="B672" s="1">
        <v>43862</v>
      </c>
      <c r="C672">
        <v>487483</v>
      </c>
      <c r="D672">
        <v>19736</v>
      </c>
      <c r="E672" s="1">
        <v>43862</v>
      </c>
      <c r="F672">
        <v>487483</v>
      </c>
      <c r="G672">
        <v>19736</v>
      </c>
      <c r="H672" t="str">
        <f t="shared" si="70"/>
        <v>Delaware43862</v>
      </c>
      <c r="I672">
        <f t="shared" si="71"/>
        <v>2</v>
      </c>
      <c r="J672">
        <f t="shared" si="72"/>
        <v>2020</v>
      </c>
      <c r="K672">
        <f t="shared" si="73"/>
        <v>4.0485514366654839E-2</v>
      </c>
      <c r="L672">
        <f t="shared" si="74"/>
        <v>487483</v>
      </c>
      <c r="M672">
        <f t="shared" si="75"/>
        <v>19736</v>
      </c>
      <c r="N672">
        <f t="shared" si="76"/>
        <v>487483</v>
      </c>
    </row>
    <row r="673" spans="1:14" x14ac:dyDescent="0.25">
      <c r="A673" t="s">
        <v>12</v>
      </c>
      <c r="B673" s="1">
        <v>43862</v>
      </c>
      <c r="C673">
        <v>419262</v>
      </c>
      <c r="D673">
        <v>21696</v>
      </c>
      <c r="E673" s="1">
        <v>43862</v>
      </c>
      <c r="F673">
        <v>419262</v>
      </c>
      <c r="G673">
        <v>21696</v>
      </c>
      <c r="H673" t="str">
        <f t="shared" si="70"/>
        <v>D.C.43862</v>
      </c>
      <c r="I673">
        <f t="shared" si="71"/>
        <v>2</v>
      </c>
      <c r="J673">
        <f t="shared" si="72"/>
        <v>2020</v>
      </c>
      <c r="K673">
        <f t="shared" si="73"/>
        <v>5.1748071611546001E-2</v>
      </c>
      <c r="L673">
        <f t="shared" si="74"/>
        <v>419262</v>
      </c>
      <c r="M673">
        <f t="shared" si="75"/>
        <v>21696</v>
      </c>
      <c r="N673">
        <f t="shared" si="76"/>
        <v>419262</v>
      </c>
    </row>
    <row r="674" spans="1:14" x14ac:dyDescent="0.25">
      <c r="A674" t="s">
        <v>13</v>
      </c>
      <c r="B674" s="1">
        <v>43862</v>
      </c>
      <c r="C674">
        <v>10482635</v>
      </c>
      <c r="D674">
        <v>297363</v>
      </c>
      <c r="E674" s="1">
        <v>43862</v>
      </c>
      <c r="F674">
        <v>10482635</v>
      </c>
      <c r="G674">
        <v>297363</v>
      </c>
      <c r="H674" t="str">
        <f t="shared" si="70"/>
        <v>Florida43862</v>
      </c>
      <c r="I674">
        <f t="shared" si="71"/>
        <v>2</v>
      </c>
      <c r="J674">
        <f t="shared" si="72"/>
        <v>2020</v>
      </c>
      <c r="K674">
        <f t="shared" si="73"/>
        <v>2.836719965924598E-2</v>
      </c>
      <c r="L674">
        <f t="shared" si="74"/>
        <v>10482635</v>
      </c>
      <c r="M674">
        <f t="shared" si="75"/>
        <v>297363</v>
      </c>
      <c r="N674">
        <f t="shared" si="76"/>
        <v>10482635</v>
      </c>
    </row>
    <row r="675" spans="1:14" x14ac:dyDescent="0.25">
      <c r="A675" t="s">
        <v>14</v>
      </c>
      <c r="B675" s="1">
        <v>43862</v>
      </c>
      <c r="C675">
        <v>5186538</v>
      </c>
      <c r="D675">
        <v>181160</v>
      </c>
      <c r="E675" s="1">
        <v>43862</v>
      </c>
      <c r="F675">
        <v>5186538</v>
      </c>
      <c r="G675">
        <v>181160</v>
      </c>
      <c r="H675" t="str">
        <f t="shared" si="70"/>
        <v>Georgia43862</v>
      </c>
      <c r="I675">
        <f t="shared" si="71"/>
        <v>2</v>
      </c>
      <c r="J675">
        <f t="shared" si="72"/>
        <v>2020</v>
      </c>
      <c r="K675">
        <f t="shared" si="73"/>
        <v>3.4928887053367774E-2</v>
      </c>
      <c r="L675">
        <f t="shared" si="74"/>
        <v>5186538</v>
      </c>
      <c r="M675">
        <f t="shared" si="75"/>
        <v>181160</v>
      </c>
      <c r="N675">
        <f t="shared" si="76"/>
        <v>5186538</v>
      </c>
    </row>
    <row r="676" spans="1:14" x14ac:dyDescent="0.25">
      <c r="A676" t="s">
        <v>15</v>
      </c>
      <c r="B676" s="1">
        <v>43862</v>
      </c>
      <c r="C676">
        <v>669115</v>
      </c>
      <c r="D676">
        <v>17633</v>
      </c>
      <c r="E676" s="1">
        <v>43862</v>
      </c>
      <c r="F676">
        <v>669115</v>
      </c>
      <c r="G676">
        <v>17633</v>
      </c>
      <c r="H676" t="str">
        <f t="shared" si="70"/>
        <v>Hawaii43862</v>
      </c>
      <c r="I676">
        <f t="shared" si="71"/>
        <v>2</v>
      </c>
      <c r="J676">
        <f t="shared" si="72"/>
        <v>2020</v>
      </c>
      <c r="K676">
        <f t="shared" si="73"/>
        <v>2.6352719637132632E-2</v>
      </c>
      <c r="L676">
        <f t="shared" si="74"/>
        <v>669115</v>
      </c>
      <c r="M676">
        <f t="shared" si="75"/>
        <v>17633</v>
      </c>
      <c r="N676">
        <f t="shared" si="76"/>
        <v>669115</v>
      </c>
    </row>
    <row r="677" spans="1:14" x14ac:dyDescent="0.25">
      <c r="A677" t="s">
        <v>16</v>
      </c>
      <c r="B677" s="1">
        <v>43862</v>
      </c>
      <c r="C677">
        <v>891257</v>
      </c>
      <c r="D677">
        <v>27474</v>
      </c>
      <c r="E677" s="1">
        <v>43862</v>
      </c>
      <c r="F677">
        <v>891257</v>
      </c>
      <c r="G677">
        <v>27474</v>
      </c>
      <c r="H677" t="str">
        <f t="shared" si="70"/>
        <v>Idaho43862</v>
      </c>
      <c r="I677">
        <f t="shared" si="71"/>
        <v>2</v>
      </c>
      <c r="J677">
        <f t="shared" si="72"/>
        <v>2020</v>
      </c>
      <c r="K677">
        <f t="shared" si="73"/>
        <v>3.0826125348805116E-2</v>
      </c>
      <c r="L677">
        <f t="shared" si="74"/>
        <v>891257</v>
      </c>
      <c r="M677">
        <f t="shared" si="75"/>
        <v>27474</v>
      </c>
      <c r="N677">
        <f t="shared" si="76"/>
        <v>891257</v>
      </c>
    </row>
    <row r="678" spans="1:14" x14ac:dyDescent="0.25">
      <c r="A678" t="s">
        <v>17</v>
      </c>
      <c r="B678" s="1">
        <v>43862</v>
      </c>
      <c r="C678">
        <v>6337213</v>
      </c>
      <c r="D678">
        <v>223656</v>
      </c>
      <c r="E678" s="1">
        <v>43862</v>
      </c>
      <c r="F678">
        <v>6337213</v>
      </c>
      <c r="G678">
        <v>223656</v>
      </c>
      <c r="H678" t="str">
        <f t="shared" si="70"/>
        <v>Illinois43862</v>
      </c>
      <c r="I678">
        <f t="shared" si="71"/>
        <v>2</v>
      </c>
      <c r="J678">
        <f t="shared" si="72"/>
        <v>2020</v>
      </c>
      <c r="K678">
        <f t="shared" si="73"/>
        <v>3.5292485829338541E-2</v>
      </c>
      <c r="L678">
        <f t="shared" si="74"/>
        <v>6337213</v>
      </c>
      <c r="M678">
        <f t="shared" si="75"/>
        <v>223656</v>
      </c>
      <c r="N678">
        <f t="shared" si="76"/>
        <v>6337213</v>
      </c>
    </row>
    <row r="679" spans="1:14" x14ac:dyDescent="0.25">
      <c r="A679" t="s">
        <v>18</v>
      </c>
      <c r="B679" s="1">
        <v>43862</v>
      </c>
      <c r="C679">
        <v>3392051</v>
      </c>
      <c r="D679">
        <v>113949</v>
      </c>
      <c r="E679" s="1">
        <v>43862</v>
      </c>
      <c r="F679">
        <v>3392051</v>
      </c>
      <c r="G679">
        <v>113949</v>
      </c>
      <c r="H679" t="str">
        <f t="shared" si="70"/>
        <v>Indiana43862</v>
      </c>
      <c r="I679">
        <f t="shared" si="71"/>
        <v>2</v>
      </c>
      <c r="J679">
        <f t="shared" si="72"/>
        <v>2020</v>
      </c>
      <c r="K679">
        <f t="shared" si="73"/>
        <v>3.3592950105997818E-2</v>
      </c>
      <c r="L679">
        <f t="shared" si="74"/>
        <v>3392051</v>
      </c>
      <c r="M679">
        <f t="shared" si="75"/>
        <v>113949</v>
      </c>
      <c r="N679">
        <f t="shared" si="76"/>
        <v>3392051</v>
      </c>
    </row>
    <row r="680" spans="1:14" x14ac:dyDescent="0.25">
      <c r="A680" t="s">
        <v>19</v>
      </c>
      <c r="B680" s="1">
        <v>43862</v>
      </c>
      <c r="C680">
        <v>1735103</v>
      </c>
      <c r="D680">
        <v>54537</v>
      </c>
      <c r="E680" s="1">
        <v>43862</v>
      </c>
      <c r="F680">
        <v>1735103</v>
      </c>
      <c r="G680">
        <v>54537</v>
      </c>
      <c r="H680" t="str">
        <f t="shared" si="70"/>
        <v>Iowa43862</v>
      </c>
      <c r="I680">
        <f t="shared" si="71"/>
        <v>2</v>
      </c>
      <c r="J680">
        <f t="shared" si="72"/>
        <v>2020</v>
      </c>
      <c r="K680">
        <f t="shared" si="73"/>
        <v>3.1431563428799325E-2</v>
      </c>
      <c r="L680">
        <f t="shared" si="74"/>
        <v>1735103</v>
      </c>
      <c r="M680">
        <f t="shared" si="75"/>
        <v>54537</v>
      </c>
      <c r="N680">
        <f t="shared" si="76"/>
        <v>1735103</v>
      </c>
    </row>
    <row r="681" spans="1:14" x14ac:dyDescent="0.25">
      <c r="A681" t="s">
        <v>20</v>
      </c>
      <c r="B681" s="1">
        <v>43862</v>
      </c>
      <c r="C681">
        <v>1499371</v>
      </c>
      <c r="D681">
        <v>49904</v>
      </c>
      <c r="E681" s="1">
        <v>43862</v>
      </c>
      <c r="F681">
        <v>1499371</v>
      </c>
      <c r="G681">
        <v>49904</v>
      </c>
      <c r="H681" t="str">
        <f t="shared" si="70"/>
        <v>Kansas43862</v>
      </c>
      <c r="I681">
        <f t="shared" si="71"/>
        <v>2</v>
      </c>
      <c r="J681">
        <f t="shared" si="72"/>
        <v>2020</v>
      </c>
      <c r="K681">
        <f t="shared" si="73"/>
        <v>3.3283290126326304E-2</v>
      </c>
      <c r="L681">
        <f t="shared" si="74"/>
        <v>1499371</v>
      </c>
      <c r="M681">
        <f t="shared" si="75"/>
        <v>49904</v>
      </c>
      <c r="N681">
        <f t="shared" si="76"/>
        <v>1499371</v>
      </c>
    </row>
    <row r="682" spans="1:14" x14ac:dyDescent="0.25">
      <c r="A682" t="s">
        <v>21</v>
      </c>
      <c r="B682" s="1">
        <v>43862</v>
      </c>
      <c r="C682">
        <v>2071092</v>
      </c>
      <c r="D682">
        <v>89427</v>
      </c>
      <c r="E682" s="1">
        <v>43862</v>
      </c>
      <c r="F682">
        <v>2071092</v>
      </c>
      <c r="G682">
        <v>89427</v>
      </c>
      <c r="H682" t="str">
        <f t="shared" si="70"/>
        <v>Kentucky43862</v>
      </c>
      <c r="I682">
        <f t="shared" si="71"/>
        <v>2</v>
      </c>
      <c r="J682">
        <f t="shared" si="72"/>
        <v>2020</v>
      </c>
      <c r="K682">
        <f t="shared" si="73"/>
        <v>4.3178670961985272E-2</v>
      </c>
      <c r="L682">
        <f t="shared" si="74"/>
        <v>2071092</v>
      </c>
      <c r="M682">
        <f t="shared" si="75"/>
        <v>89427</v>
      </c>
      <c r="N682">
        <f t="shared" si="76"/>
        <v>2071092</v>
      </c>
    </row>
    <row r="683" spans="1:14" x14ac:dyDescent="0.25">
      <c r="A683" t="s">
        <v>22</v>
      </c>
      <c r="B683" s="1">
        <v>43862</v>
      </c>
      <c r="C683">
        <v>2095859</v>
      </c>
      <c r="D683">
        <v>89797</v>
      </c>
      <c r="E683" s="1">
        <v>43862</v>
      </c>
      <c r="F683">
        <v>2095859</v>
      </c>
      <c r="G683">
        <v>89797</v>
      </c>
      <c r="H683" t="str">
        <f t="shared" si="70"/>
        <v>Louisiana43862</v>
      </c>
      <c r="I683">
        <f t="shared" si="71"/>
        <v>2</v>
      </c>
      <c r="J683">
        <f t="shared" si="72"/>
        <v>2020</v>
      </c>
      <c r="K683">
        <f t="shared" si="73"/>
        <v>4.2844962375808676E-2</v>
      </c>
      <c r="L683">
        <f t="shared" si="74"/>
        <v>2095859</v>
      </c>
      <c r="M683">
        <f t="shared" si="75"/>
        <v>89797</v>
      </c>
      <c r="N683">
        <f t="shared" si="76"/>
        <v>2095859</v>
      </c>
    </row>
    <row r="684" spans="1:14" x14ac:dyDescent="0.25">
      <c r="A684" t="s">
        <v>23</v>
      </c>
      <c r="B684" s="1">
        <v>43862</v>
      </c>
      <c r="C684">
        <v>687837</v>
      </c>
      <c r="D684">
        <v>29469</v>
      </c>
      <c r="E684" s="1">
        <v>43862</v>
      </c>
      <c r="F684">
        <v>687837</v>
      </c>
      <c r="G684">
        <v>29469</v>
      </c>
      <c r="H684" t="str">
        <f t="shared" si="70"/>
        <v>Maine43862</v>
      </c>
      <c r="I684">
        <f t="shared" si="71"/>
        <v>2</v>
      </c>
      <c r="J684">
        <f t="shared" si="72"/>
        <v>2020</v>
      </c>
      <c r="K684">
        <f t="shared" si="73"/>
        <v>4.2842999140784807E-2</v>
      </c>
      <c r="L684">
        <f t="shared" si="74"/>
        <v>687837</v>
      </c>
      <c r="M684">
        <f t="shared" si="75"/>
        <v>29469</v>
      </c>
      <c r="N684">
        <f t="shared" si="76"/>
        <v>687837</v>
      </c>
    </row>
    <row r="685" spans="1:14" x14ac:dyDescent="0.25">
      <c r="A685" t="s">
        <v>24</v>
      </c>
      <c r="B685" s="1">
        <v>43862</v>
      </c>
      <c r="C685">
        <v>3273955</v>
      </c>
      <c r="D685">
        <v>116616</v>
      </c>
      <c r="E685" s="1">
        <v>43862</v>
      </c>
      <c r="F685">
        <v>3273955</v>
      </c>
      <c r="G685">
        <v>116616</v>
      </c>
      <c r="H685" t="str">
        <f t="shared" si="70"/>
        <v>Maryland43862</v>
      </c>
      <c r="I685">
        <f t="shared" si="71"/>
        <v>2</v>
      </c>
      <c r="J685">
        <f t="shared" si="72"/>
        <v>2020</v>
      </c>
      <c r="K685">
        <f t="shared" si="73"/>
        <v>3.5619304480360908E-2</v>
      </c>
      <c r="L685">
        <f t="shared" si="74"/>
        <v>3273955</v>
      </c>
      <c r="M685">
        <f t="shared" si="75"/>
        <v>116616</v>
      </c>
      <c r="N685">
        <f t="shared" si="76"/>
        <v>3273955</v>
      </c>
    </row>
    <row r="686" spans="1:14" x14ac:dyDescent="0.25">
      <c r="A686" t="s">
        <v>25</v>
      </c>
      <c r="B686" s="1">
        <v>43862</v>
      </c>
      <c r="C686">
        <v>3815351</v>
      </c>
      <c r="D686">
        <v>125389</v>
      </c>
      <c r="E686" s="1">
        <v>43862</v>
      </c>
      <c r="F686">
        <v>3815351</v>
      </c>
      <c r="G686">
        <v>125389</v>
      </c>
      <c r="H686" t="str">
        <f t="shared" si="70"/>
        <v>Massachusetts43862</v>
      </c>
      <c r="I686">
        <f t="shared" si="71"/>
        <v>2</v>
      </c>
      <c r="J686">
        <f t="shared" si="72"/>
        <v>2020</v>
      </c>
      <c r="K686">
        <f t="shared" si="73"/>
        <v>3.2864341970109699E-2</v>
      </c>
      <c r="L686">
        <f t="shared" si="74"/>
        <v>3815351</v>
      </c>
      <c r="M686">
        <f t="shared" si="75"/>
        <v>125389</v>
      </c>
      <c r="N686">
        <f t="shared" si="76"/>
        <v>3815351</v>
      </c>
    </row>
    <row r="687" spans="1:14" x14ac:dyDescent="0.25">
      <c r="A687" t="s">
        <v>26</v>
      </c>
      <c r="B687" s="1">
        <v>43862</v>
      </c>
      <c r="C687">
        <v>4952221</v>
      </c>
      <c r="D687">
        <v>179832</v>
      </c>
      <c r="E687" s="1">
        <v>43862</v>
      </c>
      <c r="F687">
        <v>4952221</v>
      </c>
      <c r="G687">
        <v>179832</v>
      </c>
      <c r="H687" t="str">
        <f t="shared" si="70"/>
        <v>Michigan43862</v>
      </c>
      <c r="I687">
        <f t="shared" si="71"/>
        <v>2</v>
      </c>
      <c r="J687">
        <f t="shared" si="72"/>
        <v>2020</v>
      </c>
      <c r="K687">
        <f t="shared" si="73"/>
        <v>3.6313403622334303E-2</v>
      </c>
      <c r="L687">
        <f t="shared" si="74"/>
        <v>4952221</v>
      </c>
      <c r="M687">
        <f t="shared" si="75"/>
        <v>179832</v>
      </c>
      <c r="N687">
        <f t="shared" si="76"/>
        <v>4952221</v>
      </c>
    </row>
    <row r="688" spans="1:14" x14ac:dyDescent="0.25">
      <c r="A688" t="s">
        <v>27</v>
      </c>
      <c r="B688" s="1">
        <v>43862</v>
      </c>
      <c r="C688">
        <v>3103816</v>
      </c>
      <c r="D688">
        <v>110976</v>
      </c>
      <c r="E688" s="1">
        <v>43862</v>
      </c>
      <c r="F688">
        <v>3103816</v>
      </c>
      <c r="G688">
        <v>110976</v>
      </c>
      <c r="H688" t="str">
        <f t="shared" si="70"/>
        <v>Minnesota43862</v>
      </c>
      <c r="I688">
        <f t="shared" si="71"/>
        <v>2</v>
      </c>
      <c r="J688">
        <f t="shared" si="72"/>
        <v>2020</v>
      </c>
      <c r="K688">
        <f t="shared" si="73"/>
        <v>3.5754696799037054E-2</v>
      </c>
      <c r="L688">
        <f t="shared" si="74"/>
        <v>3103816</v>
      </c>
      <c r="M688">
        <f t="shared" si="75"/>
        <v>110976</v>
      </c>
      <c r="N688">
        <f t="shared" si="76"/>
        <v>3103816</v>
      </c>
    </row>
    <row r="689" spans="1:14" x14ac:dyDescent="0.25">
      <c r="A689" t="s">
        <v>28</v>
      </c>
      <c r="B689" s="1">
        <v>43862</v>
      </c>
      <c r="C689">
        <v>1263214</v>
      </c>
      <c r="D689">
        <v>64562</v>
      </c>
      <c r="E689" s="1">
        <v>43862</v>
      </c>
      <c r="F689">
        <v>1263214</v>
      </c>
      <c r="G689">
        <v>64562</v>
      </c>
      <c r="H689" t="str">
        <f t="shared" si="70"/>
        <v>Mississippi43862</v>
      </c>
      <c r="I689">
        <f t="shared" si="71"/>
        <v>2</v>
      </c>
      <c r="J689">
        <f t="shared" si="72"/>
        <v>2020</v>
      </c>
      <c r="K689">
        <f t="shared" si="73"/>
        <v>5.1109313228004126E-2</v>
      </c>
      <c r="L689">
        <f t="shared" si="74"/>
        <v>1263214</v>
      </c>
      <c r="M689">
        <f t="shared" si="75"/>
        <v>64562</v>
      </c>
      <c r="N689">
        <f t="shared" si="76"/>
        <v>1263214</v>
      </c>
    </row>
    <row r="690" spans="1:14" x14ac:dyDescent="0.25">
      <c r="A690" t="s">
        <v>29</v>
      </c>
      <c r="B690" s="1">
        <v>43862</v>
      </c>
      <c r="C690">
        <v>3091580</v>
      </c>
      <c r="D690">
        <v>115340</v>
      </c>
      <c r="E690" s="1">
        <v>43862</v>
      </c>
      <c r="F690">
        <v>3091580</v>
      </c>
      <c r="G690">
        <v>115340</v>
      </c>
      <c r="H690" t="str">
        <f t="shared" si="70"/>
        <v>Missouri43862</v>
      </c>
      <c r="I690">
        <f t="shared" si="71"/>
        <v>2</v>
      </c>
      <c r="J690">
        <f t="shared" si="72"/>
        <v>2020</v>
      </c>
      <c r="K690">
        <f t="shared" si="73"/>
        <v>3.7307784369157521E-2</v>
      </c>
      <c r="L690">
        <f t="shared" si="74"/>
        <v>3091580</v>
      </c>
      <c r="M690">
        <f t="shared" si="75"/>
        <v>115340</v>
      </c>
      <c r="N690">
        <f t="shared" si="76"/>
        <v>3091580</v>
      </c>
    </row>
    <row r="691" spans="1:14" x14ac:dyDescent="0.25">
      <c r="A691" t="s">
        <v>30</v>
      </c>
      <c r="B691" s="1">
        <v>43862</v>
      </c>
      <c r="C691">
        <v>535155</v>
      </c>
      <c r="D691">
        <v>22415</v>
      </c>
      <c r="E691" s="1">
        <v>43862</v>
      </c>
      <c r="F691">
        <v>535155</v>
      </c>
      <c r="G691">
        <v>22415</v>
      </c>
      <c r="H691" t="str">
        <f t="shared" si="70"/>
        <v>Montana43862</v>
      </c>
      <c r="I691">
        <f t="shared" si="71"/>
        <v>2</v>
      </c>
      <c r="J691">
        <f t="shared" si="72"/>
        <v>2020</v>
      </c>
      <c r="K691">
        <f t="shared" si="73"/>
        <v>4.188506133736955E-2</v>
      </c>
      <c r="L691">
        <f t="shared" si="74"/>
        <v>535155</v>
      </c>
      <c r="M691">
        <f t="shared" si="75"/>
        <v>22415</v>
      </c>
      <c r="N691">
        <f t="shared" si="76"/>
        <v>535155</v>
      </c>
    </row>
    <row r="692" spans="1:14" x14ac:dyDescent="0.25">
      <c r="A692" t="s">
        <v>31</v>
      </c>
      <c r="B692" s="1">
        <v>43862</v>
      </c>
      <c r="C692">
        <v>1041822</v>
      </c>
      <c r="D692">
        <v>31200</v>
      </c>
      <c r="E692" s="1">
        <v>43862</v>
      </c>
      <c r="F692">
        <v>1041822</v>
      </c>
      <c r="G692">
        <v>31200</v>
      </c>
      <c r="H692" t="str">
        <f t="shared" si="70"/>
        <v>Nebraska43862</v>
      </c>
      <c r="I692">
        <f t="shared" si="71"/>
        <v>2</v>
      </c>
      <c r="J692">
        <f t="shared" si="72"/>
        <v>2020</v>
      </c>
      <c r="K692">
        <f t="shared" si="73"/>
        <v>2.9947534223696563E-2</v>
      </c>
      <c r="L692">
        <f t="shared" si="74"/>
        <v>1041822</v>
      </c>
      <c r="M692">
        <f t="shared" si="75"/>
        <v>31200</v>
      </c>
      <c r="N692">
        <f t="shared" si="76"/>
        <v>1041822</v>
      </c>
    </row>
    <row r="693" spans="1:14" x14ac:dyDescent="0.25">
      <c r="A693" t="s">
        <v>32</v>
      </c>
      <c r="B693" s="1">
        <v>43862</v>
      </c>
      <c r="C693">
        <v>1572923</v>
      </c>
      <c r="D693">
        <v>59337</v>
      </c>
      <c r="E693" s="1">
        <v>43862</v>
      </c>
      <c r="F693">
        <v>1572923</v>
      </c>
      <c r="G693">
        <v>59337</v>
      </c>
      <c r="H693" t="str">
        <f t="shared" si="70"/>
        <v>Nevada43862</v>
      </c>
      <c r="I693">
        <f t="shared" si="71"/>
        <v>2</v>
      </c>
      <c r="J693">
        <f t="shared" si="72"/>
        <v>2020</v>
      </c>
      <c r="K693">
        <f t="shared" si="73"/>
        <v>3.7724033535017291E-2</v>
      </c>
      <c r="L693">
        <f t="shared" si="74"/>
        <v>1572923</v>
      </c>
      <c r="M693">
        <f t="shared" si="75"/>
        <v>59337</v>
      </c>
      <c r="N693">
        <f t="shared" si="76"/>
        <v>1572923</v>
      </c>
    </row>
    <row r="694" spans="1:14" x14ac:dyDescent="0.25">
      <c r="A694" t="s">
        <v>33</v>
      </c>
      <c r="B694" s="1">
        <v>43862</v>
      </c>
      <c r="C694">
        <v>780196</v>
      </c>
      <c r="D694">
        <v>23952</v>
      </c>
      <c r="E694" s="1">
        <v>43862</v>
      </c>
      <c r="F694">
        <v>780196</v>
      </c>
      <c r="G694">
        <v>23952</v>
      </c>
      <c r="H694" t="str">
        <f t="shared" si="70"/>
        <v>New Hampshire43862</v>
      </c>
      <c r="I694">
        <f t="shared" si="71"/>
        <v>2</v>
      </c>
      <c r="J694">
        <f t="shared" si="72"/>
        <v>2020</v>
      </c>
      <c r="K694">
        <f t="shared" si="73"/>
        <v>3.0699977954257648E-2</v>
      </c>
      <c r="L694">
        <f t="shared" si="74"/>
        <v>780196</v>
      </c>
      <c r="M694">
        <f t="shared" si="75"/>
        <v>23952</v>
      </c>
      <c r="N694">
        <f t="shared" si="76"/>
        <v>780196</v>
      </c>
    </row>
    <row r="695" spans="1:14" x14ac:dyDescent="0.25">
      <c r="A695" t="s">
        <v>34</v>
      </c>
      <c r="B695" s="1">
        <v>43862</v>
      </c>
      <c r="C695">
        <v>4582760</v>
      </c>
      <c r="D695">
        <v>191465</v>
      </c>
      <c r="E695" s="1">
        <v>43862</v>
      </c>
      <c r="F695">
        <v>4582760</v>
      </c>
      <c r="G695">
        <v>191465</v>
      </c>
      <c r="H695" t="str">
        <f t="shared" si="70"/>
        <v>New Jersey43862</v>
      </c>
      <c r="I695">
        <f t="shared" si="71"/>
        <v>2</v>
      </c>
      <c r="J695">
        <f t="shared" si="72"/>
        <v>2020</v>
      </c>
      <c r="K695">
        <f t="shared" si="73"/>
        <v>4.1779408042315114E-2</v>
      </c>
      <c r="L695">
        <f t="shared" si="74"/>
        <v>4582760</v>
      </c>
      <c r="M695">
        <f t="shared" si="75"/>
        <v>191465</v>
      </c>
      <c r="N695">
        <f t="shared" si="76"/>
        <v>4582760</v>
      </c>
    </row>
    <row r="696" spans="1:14" x14ac:dyDescent="0.25">
      <c r="A696" t="s">
        <v>35</v>
      </c>
      <c r="B696" s="1">
        <v>43862</v>
      </c>
      <c r="C696">
        <v>961613</v>
      </c>
      <c r="D696">
        <v>48454</v>
      </c>
      <c r="E696" s="1">
        <v>43862</v>
      </c>
      <c r="F696">
        <v>961613</v>
      </c>
      <c r="G696">
        <v>48454</v>
      </c>
      <c r="H696" t="str">
        <f t="shared" si="70"/>
        <v>New Mexico43862</v>
      </c>
      <c r="I696">
        <f t="shared" si="71"/>
        <v>2</v>
      </c>
      <c r="J696">
        <f t="shared" si="72"/>
        <v>2020</v>
      </c>
      <c r="K696">
        <f t="shared" si="73"/>
        <v>5.0388253902557474E-2</v>
      </c>
      <c r="L696">
        <f t="shared" si="74"/>
        <v>961613</v>
      </c>
      <c r="M696">
        <f t="shared" si="75"/>
        <v>48454</v>
      </c>
      <c r="N696">
        <f t="shared" si="76"/>
        <v>961613</v>
      </c>
    </row>
    <row r="697" spans="1:14" x14ac:dyDescent="0.25">
      <c r="A697" t="s">
        <v>36</v>
      </c>
      <c r="B697" s="1">
        <v>43862</v>
      </c>
      <c r="C697">
        <v>9567146</v>
      </c>
      <c r="D697">
        <v>376605</v>
      </c>
      <c r="E697" s="1">
        <v>43862</v>
      </c>
      <c r="F697">
        <v>9567146</v>
      </c>
      <c r="G697">
        <v>376605</v>
      </c>
      <c r="H697" t="str">
        <f t="shared" si="70"/>
        <v>New York43862</v>
      </c>
      <c r="I697">
        <f t="shared" si="71"/>
        <v>2</v>
      </c>
      <c r="J697">
        <f t="shared" si="72"/>
        <v>2020</v>
      </c>
      <c r="K697">
        <f t="shared" si="73"/>
        <v>3.9364403971675566E-2</v>
      </c>
      <c r="L697">
        <f t="shared" si="74"/>
        <v>9567146</v>
      </c>
      <c r="M697">
        <f t="shared" si="75"/>
        <v>376605</v>
      </c>
      <c r="N697">
        <f t="shared" si="76"/>
        <v>9567146</v>
      </c>
    </row>
    <row r="698" spans="1:14" x14ac:dyDescent="0.25">
      <c r="A698" t="s">
        <v>37</v>
      </c>
      <c r="B698" s="1">
        <v>43862</v>
      </c>
      <c r="C698">
        <v>5122976</v>
      </c>
      <c r="D698">
        <v>189127</v>
      </c>
      <c r="E698" s="1">
        <v>43862</v>
      </c>
      <c r="F698">
        <v>5122976</v>
      </c>
      <c r="G698">
        <v>189127</v>
      </c>
      <c r="H698" t="str">
        <f t="shared" si="70"/>
        <v>North Carolina43862</v>
      </c>
      <c r="I698">
        <f t="shared" si="71"/>
        <v>2</v>
      </c>
      <c r="J698">
        <f t="shared" si="72"/>
        <v>2020</v>
      </c>
      <c r="K698">
        <f t="shared" si="73"/>
        <v>3.6917408943551562E-2</v>
      </c>
      <c r="L698">
        <f t="shared" si="74"/>
        <v>5122976</v>
      </c>
      <c r="M698">
        <f t="shared" si="75"/>
        <v>189127</v>
      </c>
      <c r="N698">
        <f t="shared" si="76"/>
        <v>5122976</v>
      </c>
    </row>
    <row r="699" spans="1:14" x14ac:dyDescent="0.25">
      <c r="A699" t="s">
        <v>38</v>
      </c>
      <c r="B699" s="1">
        <v>43862</v>
      </c>
      <c r="C699">
        <v>400774</v>
      </c>
      <c r="D699">
        <v>11138</v>
      </c>
      <c r="E699" s="1">
        <v>43862</v>
      </c>
      <c r="F699">
        <v>400774</v>
      </c>
      <c r="G699">
        <v>11138</v>
      </c>
      <c r="H699" t="str">
        <f t="shared" si="70"/>
        <v>North Dakota43862</v>
      </c>
      <c r="I699">
        <f t="shared" si="71"/>
        <v>2</v>
      </c>
      <c r="J699">
        <f t="shared" si="72"/>
        <v>2020</v>
      </c>
      <c r="K699">
        <f t="shared" si="73"/>
        <v>2.7791223981595614E-2</v>
      </c>
      <c r="L699">
        <f t="shared" si="74"/>
        <v>400774</v>
      </c>
      <c r="M699">
        <f t="shared" si="75"/>
        <v>11138</v>
      </c>
      <c r="N699">
        <f t="shared" si="76"/>
        <v>400774</v>
      </c>
    </row>
    <row r="700" spans="1:14" x14ac:dyDescent="0.25">
      <c r="A700" t="s">
        <v>39</v>
      </c>
      <c r="B700" s="1">
        <v>43862</v>
      </c>
      <c r="C700">
        <v>5836382</v>
      </c>
      <c r="D700">
        <v>276356</v>
      </c>
      <c r="E700" s="1">
        <v>43862</v>
      </c>
      <c r="F700">
        <v>5836382</v>
      </c>
      <c r="G700">
        <v>276356</v>
      </c>
      <c r="H700" t="str">
        <f t="shared" si="70"/>
        <v>Ohio43862</v>
      </c>
      <c r="I700">
        <f t="shared" si="71"/>
        <v>2</v>
      </c>
      <c r="J700">
        <f t="shared" si="72"/>
        <v>2020</v>
      </c>
      <c r="K700">
        <f t="shared" si="73"/>
        <v>4.7350567526251712E-2</v>
      </c>
      <c r="L700">
        <f t="shared" si="74"/>
        <v>5836382</v>
      </c>
      <c r="M700">
        <f t="shared" si="75"/>
        <v>276356</v>
      </c>
      <c r="N700">
        <f t="shared" si="76"/>
        <v>5836382</v>
      </c>
    </row>
    <row r="701" spans="1:14" x14ac:dyDescent="0.25">
      <c r="A701" t="s">
        <v>40</v>
      </c>
      <c r="B701" s="1">
        <v>43862</v>
      </c>
      <c r="C701">
        <v>1835219</v>
      </c>
      <c r="D701">
        <v>55011</v>
      </c>
      <c r="E701" s="1">
        <v>43862</v>
      </c>
      <c r="F701">
        <v>1835219</v>
      </c>
      <c r="G701">
        <v>55011</v>
      </c>
      <c r="H701" t="str">
        <f t="shared" si="70"/>
        <v>Oklahoma43862</v>
      </c>
      <c r="I701">
        <f t="shared" si="71"/>
        <v>2</v>
      </c>
      <c r="J701">
        <f t="shared" si="72"/>
        <v>2020</v>
      </c>
      <c r="K701">
        <f t="shared" si="73"/>
        <v>2.9975169175994798E-2</v>
      </c>
      <c r="L701">
        <f t="shared" si="74"/>
        <v>1835219</v>
      </c>
      <c r="M701">
        <f t="shared" si="75"/>
        <v>55011</v>
      </c>
      <c r="N701">
        <f t="shared" si="76"/>
        <v>1835219</v>
      </c>
    </row>
    <row r="702" spans="1:14" x14ac:dyDescent="0.25">
      <c r="A702" t="s">
        <v>41</v>
      </c>
      <c r="B702" s="1">
        <v>43862</v>
      </c>
      <c r="C702">
        <v>2100292</v>
      </c>
      <c r="D702">
        <v>78919</v>
      </c>
      <c r="E702" s="1">
        <v>43862</v>
      </c>
      <c r="F702">
        <v>2100292</v>
      </c>
      <c r="G702">
        <v>78919</v>
      </c>
      <c r="H702" t="str">
        <f t="shared" si="70"/>
        <v>Oregon43862</v>
      </c>
      <c r="I702">
        <f t="shared" si="71"/>
        <v>2</v>
      </c>
      <c r="J702">
        <f t="shared" si="72"/>
        <v>2020</v>
      </c>
      <c r="K702">
        <f t="shared" si="73"/>
        <v>3.7575251441228169E-2</v>
      </c>
      <c r="L702">
        <f t="shared" si="74"/>
        <v>2100292</v>
      </c>
      <c r="M702">
        <f t="shared" si="75"/>
        <v>78919</v>
      </c>
      <c r="N702">
        <f t="shared" si="76"/>
        <v>2100292</v>
      </c>
    </row>
    <row r="703" spans="1:14" x14ac:dyDescent="0.25">
      <c r="A703" t="s">
        <v>42</v>
      </c>
      <c r="B703" s="1">
        <v>43862</v>
      </c>
      <c r="C703">
        <v>6557602</v>
      </c>
      <c r="D703">
        <v>333040</v>
      </c>
      <c r="E703" s="1">
        <v>43862</v>
      </c>
      <c r="F703">
        <v>6557602</v>
      </c>
      <c r="G703">
        <v>333040</v>
      </c>
      <c r="H703" t="str">
        <f t="shared" si="70"/>
        <v>Pennsylvania43862</v>
      </c>
      <c r="I703">
        <f t="shared" si="71"/>
        <v>2</v>
      </c>
      <c r="J703">
        <f t="shared" si="72"/>
        <v>2020</v>
      </c>
      <c r="K703">
        <f t="shared" si="73"/>
        <v>5.0786857756844654E-2</v>
      </c>
      <c r="L703">
        <f t="shared" si="74"/>
        <v>6557602</v>
      </c>
      <c r="M703">
        <f t="shared" si="75"/>
        <v>333040</v>
      </c>
      <c r="N703">
        <f t="shared" si="76"/>
        <v>6557602</v>
      </c>
    </row>
    <row r="704" spans="1:14" x14ac:dyDescent="0.25">
      <c r="A704" t="s">
        <v>43</v>
      </c>
      <c r="B704" s="1">
        <v>43862</v>
      </c>
      <c r="C704">
        <v>558011</v>
      </c>
      <c r="D704">
        <v>22130</v>
      </c>
      <c r="E704" s="1">
        <v>43862</v>
      </c>
      <c r="F704">
        <v>558011</v>
      </c>
      <c r="G704">
        <v>22130</v>
      </c>
      <c r="H704" t="str">
        <f t="shared" si="70"/>
        <v>Rhode Island43862</v>
      </c>
      <c r="I704">
        <f t="shared" si="71"/>
        <v>2</v>
      </c>
      <c r="J704">
        <f t="shared" si="72"/>
        <v>2020</v>
      </c>
      <c r="K704">
        <f t="shared" si="73"/>
        <v>3.9658716405232157E-2</v>
      </c>
      <c r="L704">
        <f t="shared" si="74"/>
        <v>558011</v>
      </c>
      <c r="M704">
        <f t="shared" si="75"/>
        <v>22130</v>
      </c>
      <c r="N704">
        <f t="shared" si="76"/>
        <v>558011</v>
      </c>
    </row>
    <row r="705" spans="1:14" x14ac:dyDescent="0.25">
      <c r="A705" t="s">
        <v>44</v>
      </c>
      <c r="B705" s="1">
        <v>43862</v>
      </c>
      <c r="C705">
        <v>2396992</v>
      </c>
      <c r="D705">
        <v>73086</v>
      </c>
      <c r="E705" s="1">
        <v>43862</v>
      </c>
      <c r="F705">
        <v>2396992</v>
      </c>
      <c r="G705">
        <v>73086</v>
      </c>
      <c r="H705" t="str">
        <f t="shared" si="70"/>
        <v>South Carolina43862</v>
      </c>
      <c r="I705">
        <f t="shared" si="71"/>
        <v>2</v>
      </c>
      <c r="J705">
        <f t="shared" si="72"/>
        <v>2020</v>
      </c>
      <c r="K705">
        <f t="shared" si="73"/>
        <v>3.0490715029503644E-2</v>
      </c>
      <c r="L705">
        <f t="shared" si="74"/>
        <v>2396992</v>
      </c>
      <c r="M705">
        <f t="shared" si="75"/>
        <v>73086</v>
      </c>
      <c r="N705">
        <f t="shared" si="76"/>
        <v>2396992</v>
      </c>
    </row>
    <row r="706" spans="1:14" x14ac:dyDescent="0.25">
      <c r="A706" t="s">
        <v>45</v>
      </c>
      <c r="B706" s="1">
        <v>43862</v>
      </c>
      <c r="C706">
        <v>463941</v>
      </c>
      <c r="D706">
        <v>16724</v>
      </c>
      <c r="E706" s="1">
        <v>43862</v>
      </c>
      <c r="F706">
        <v>463941</v>
      </c>
      <c r="G706">
        <v>16724</v>
      </c>
      <c r="H706" t="str">
        <f t="shared" si="70"/>
        <v>South Dakota43862</v>
      </c>
      <c r="I706">
        <f t="shared" si="71"/>
        <v>2</v>
      </c>
      <c r="J706">
        <f t="shared" si="72"/>
        <v>2020</v>
      </c>
      <c r="K706">
        <f t="shared" si="73"/>
        <v>3.6047687098143946E-2</v>
      </c>
      <c r="L706">
        <f t="shared" si="74"/>
        <v>463941</v>
      </c>
      <c r="M706">
        <f t="shared" si="75"/>
        <v>16724</v>
      </c>
      <c r="N706">
        <f t="shared" si="76"/>
        <v>463941</v>
      </c>
    </row>
    <row r="707" spans="1:14" x14ac:dyDescent="0.25">
      <c r="A707" t="s">
        <v>46</v>
      </c>
      <c r="B707" s="1">
        <v>43862</v>
      </c>
      <c r="C707">
        <v>3353266</v>
      </c>
      <c r="D707">
        <v>128239</v>
      </c>
      <c r="E707" s="1">
        <v>43862</v>
      </c>
      <c r="F707">
        <v>3353266</v>
      </c>
      <c r="G707">
        <v>128239</v>
      </c>
      <c r="H707" t="str">
        <f t="shared" ref="H707:H770" si="77">CONCATENATE(A707, B707)</f>
        <v>Tennessee43862</v>
      </c>
      <c r="I707">
        <f t="shared" ref="I707:I770" si="78">MONTH(E707)</f>
        <v>2</v>
      </c>
      <c r="J707">
        <f t="shared" ref="J707:J770" si="79">YEAR(E707)</f>
        <v>2020</v>
      </c>
      <c r="K707">
        <f t="shared" ref="K707:K770" si="80">G707/F707</f>
        <v>3.824301442235719E-2</v>
      </c>
      <c r="L707">
        <f t="shared" ref="L707:L770" si="81">F707</f>
        <v>3353266</v>
      </c>
      <c r="M707">
        <f t="shared" ref="M707:M770" si="82">G707</f>
        <v>128239</v>
      </c>
      <c r="N707">
        <f t="shared" ref="N707:N770" si="83">F707</f>
        <v>3353266</v>
      </c>
    </row>
    <row r="708" spans="1:14" x14ac:dyDescent="0.25">
      <c r="A708" t="s">
        <v>47</v>
      </c>
      <c r="B708" s="1">
        <v>43862</v>
      </c>
      <c r="C708">
        <v>14286245</v>
      </c>
      <c r="D708">
        <v>508251</v>
      </c>
      <c r="E708" s="1">
        <v>43862</v>
      </c>
      <c r="F708">
        <v>14286245</v>
      </c>
      <c r="G708">
        <v>508251</v>
      </c>
      <c r="H708" t="str">
        <f t="shared" si="77"/>
        <v>Texas43862</v>
      </c>
      <c r="I708">
        <f t="shared" si="78"/>
        <v>2</v>
      </c>
      <c r="J708">
        <f t="shared" si="79"/>
        <v>2020</v>
      </c>
      <c r="K708">
        <f t="shared" si="80"/>
        <v>3.5576248342374078E-2</v>
      </c>
      <c r="L708">
        <f t="shared" si="81"/>
        <v>14286245</v>
      </c>
      <c r="M708">
        <f t="shared" si="82"/>
        <v>508251</v>
      </c>
      <c r="N708">
        <f t="shared" si="83"/>
        <v>14286245</v>
      </c>
    </row>
    <row r="709" spans="1:14" x14ac:dyDescent="0.25">
      <c r="A709" t="s">
        <v>48</v>
      </c>
      <c r="B709" s="1">
        <v>43862</v>
      </c>
      <c r="C709">
        <v>1636217</v>
      </c>
      <c r="D709">
        <v>46510</v>
      </c>
      <c r="E709" s="1">
        <v>43862</v>
      </c>
      <c r="F709">
        <v>1636217</v>
      </c>
      <c r="G709">
        <v>46510</v>
      </c>
      <c r="H709" t="str">
        <f t="shared" si="77"/>
        <v>Utah43862</v>
      </c>
      <c r="I709">
        <f t="shared" si="78"/>
        <v>2</v>
      </c>
      <c r="J709">
        <f t="shared" si="79"/>
        <v>2020</v>
      </c>
      <c r="K709">
        <f t="shared" si="80"/>
        <v>2.8425325002734966E-2</v>
      </c>
      <c r="L709">
        <f t="shared" si="81"/>
        <v>1636217</v>
      </c>
      <c r="M709">
        <f t="shared" si="82"/>
        <v>46510</v>
      </c>
      <c r="N709">
        <f t="shared" si="83"/>
        <v>1636217</v>
      </c>
    </row>
    <row r="710" spans="1:14" x14ac:dyDescent="0.25">
      <c r="A710" t="s">
        <v>49</v>
      </c>
      <c r="B710" s="1">
        <v>43862</v>
      </c>
      <c r="C710">
        <v>338155</v>
      </c>
      <c r="D710">
        <v>8910</v>
      </c>
      <c r="E710" s="1">
        <v>43862</v>
      </c>
      <c r="F710">
        <v>338155</v>
      </c>
      <c r="G710">
        <v>8910</v>
      </c>
      <c r="H710" t="str">
        <f t="shared" si="77"/>
        <v>Vermont43862</v>
      </c>
      <c r="I710">
        <f t="shared" si="78"/>
        <v>2</v>
      </c>
      <c r="J710">
        <f t="shared" si="79"/>
        <v>2020</v>
      </c>
      <c r="K710">
        <f t="shared" si="80"/>
        <v>2.6348863686770859E-2</v>
      </c>
      <c r="L710">
        <f t="shared" si="81"/>
        <v>338155</v>
      </c>
      <c r="M710">
        <f t="shared" si="82"/>
        <v>8910</v>
      </c>
      <c r="N710">
        <f t="shared" si="83"/>
        <v>338155</v>
      </c>
    </row>
    <row r="711" spans="1:14" x14ac:dyDescent="0.25">
      <c r="A711" t="s">
        <v>50</v>
      </c>
      <c r="B711" s="1">
        <v>43862</v>
      </c>
      <c r="C711">
        <v>4473225</v>
      </c>
      <c r="D711">
        <v>123089</v>
      </c>
      <c r="E711" s="1">
        <v>43862</v>
      </c>
      <c r="F711">
        <v>4473225</v>
      </c>
      <c r="G711">
        <v>123089</v>
      </c>
      <c r="H711" t="str">
        <f t="shared" si="77"/>
        <v>Virginia43862</v>
      </c>
      <c r="I711">
        <f t="shared" si="78"/>
        <v>2</v>
      </c>
      <c r="J711">
        <f t="shared" si="79"/>
        <v>2020</v>
      </c>
      <c r="K711">
        <f t="shared" si="80"/>
        <v>2.7516836287018873E-2</v>
      </c>
      <c r="L711">
        <f t="shared" si="81"/>
        <v>4473225</v>
      </c>
      <c r="M711">
        <f t="shared" si="82"/>
        <v>123089</v>
      </c>
      <c r="N711">
        <f t="shared" si="83"/>
        <v>4473225</v>
      </c>
    </row>
    <row r="712" spans="1:14" x14ac:dyDescent="0.25">
      <c r="A712" t="s">
        <v>51</v>
      </c>
      <c r="B712" s="1">
        <v>43862</v>
      </c>
      <c r="C712">
        <v>3980521</v>
      </c>
      <c r="D712">
        <v>167827</v>
      </c>
      <c r="E712" s="1">
        <v>43862</v>
      </c>
      <c r="F712">
        <v>3980521</v>
      </c>
      <c r="G712">
        <v>167827</v>
      </c>
      <c r="H712" t="str">
        <f t="shared" si="77"/>
        <v>Washington43862</v>
      </c>
      <c r="I712">
        <f t="shared" si="78"/>
        <v>2</v>
      </c>
      <c r="J712">
        <f t="shared" si="79"/>
        <v>2020</v>
      </c>
      <c r="K712">
        <f t="shared" si="80"/>
        <v>4.2162068734218461E-2</v>
      </c>
      <c r="L712">
        <f t="shared" si="81"/>
        <v>3980521</v>
      </c>
      <c r="M712">
        <f t="shared" si="82"/>
        <v>167827</v>
      </c>
      <c r="N712">
        <f t="shared" si="83"/>
        <v>3980521</v>
      </c>
    </row>
    <row r="713" spans="1:14" x14ac:dyDescent="0.25">
      <c r="A713" t="s">
        <v>52</v>
      </c>
      <c r="B713" s="1">
        <v>43862</v>
      </c>
      <c r="C713">
        <v>807072</v>
      </c>
      <c r="D713">
        <v>43954</v>
      </c>
      <c r="E713" s="1">
        <v>43862</v>
      </c>
      <c r="F713">
        <v>807072</v>
      </c>
      <c r="G713">
        <v>43954</v>
      </c>
      <c r="H713" t="str">
        <f t="shared" si="77"/>
        <v>West Virginia43862</v>
      </c>
      <c r="I713">
        <f t="shared" si="78"/>
        <v>2</v>
      </c>
      <c r="J713">
        <f t="shared" si="79"/>
        <v>2020</v>
      </c>
      <c r="K713">
        <f t="shared" si="80"/>
        <v>5.4461064192537961E-2</v>
      </c>
      <c r="L713">
        <f t="shared" si="81"/>
        <v>807072</v>
      </c>
      <c r="M713">
        <f t="shared" si="82"/>
        <v>43954</v>
      </c>
      <c r="N713">
        <f t="shared" si="83"/>
        <v>807072</v>
      </c>
    </row>
    <row r="714" spans="1:14" x14ac:dyDescent="0.25">
      <c r="A714" t="s">
        <v>53</v>
      </c>
      <c r="B714" s="1">
        <v>43862</v>
      </c>
      <c r="C714">
        <v>3096887</v>
      </c>
      <c r="D714">
        <v>124277</v>
      </c>
      <c r="E714" s="1">
        <v>43862</v>
      </c>
      <c r="F714">
        <v>3096887</v>
      </c>
      <c r="G714">
        <v>124277</v>
      </c>
      <c r="H714" t="str">
        <f t="shared" si="77"/>
        <v>Wisconsin43862</v>
      </c>
      <c r="I714">
        <f t="shared" si="78"/>
        <v>2</v>
      </c>
      <c r="J714">
        <f t="shared" si="79"/>
        <v>2020</v>
      </c>
      <c r="K714">
        <f t="shared" si="80"/>
        <v>4.0129652777127482E-2</v>
      </c>
      <c r="L714">
        <f t="shared" si="81"/>
        <v>3096887</v>
      </c>
      <c r="M714">
        <f t="shared" si="82"/>
        <v>124277</v>
      </c>
      <c r="N714">
        <f t="shared" si="83"/>
        <v>3096887</v>
      </c>
    </row>
    <row r="715" spans="1:14" x14ac:dyDescent="0.25">
      <c r="A715" t="s">
        <v>54</v>
      </c>
      <c r="B715" s="1">
        <v>43862</v>
      </c>
      <c r="C715">
        <v>293736</v>
      </c>
      <c r="D715">
        <v>12569</v>
      </c>
      <c r="E715" s="1">
        <v>43862</v>
      </c>
      <c r="F715">
        <v>293736</v>
      </c>
      <c r="G715">
        <v>12569</v>
      </c>
      <c r="H715" t="str">
        <f t="shared" si="77"/>
        <v>Wyoming43862</v>
      </c>
      <c r="I715">
        <f t="shared" si="78"/>
        <v>2</v>
      </c>
      <c r="J715">
        <f t="shared" si="79"/>
        <v>2020</v>
      </c>
      <c r="K715">
        <f t="shared" si="80"/>
        <v>4.2790124465506438E-2</v>
      </c>
      <c r="L715">
        <f t="shared" si="81"/>
        <v>293736</v>
      </c>
      <c r="M715">
        <f t="shared" si="82"/>
        <v>12569</v>
      </c>
      <c r="N715">
        <f t="shared" si="83"/>
        <v>293736</v>
      </c>
    </row>
    <row r="716" spans="1:14" x14ac:dyDescent="0.25">
      <c r="A716" t="s">
        <v>4</v>
      </c>
      <c r="B716" s="1">
        <v>43891</v>
      </c>
      <c r="C716">
        <v>2227113</v>
      </c>
      <c r="D716">
        <v>67046</v>
      </c>
      <c r="E716" s="1">
        <v>43891</v>
      </c>
      <c r="F716">
        <v>2227113</v>
      </c>
      <c r="G716">
        <v>67046</v>
      </c>
      <c r="H716" t="str">
        <f t="shared" si="77"/>
        <v>Alabama43891</v>
      </c>
      <c r="I716">
        <f t="shared" si="78"/>
        <v>3</v>
      </c>
      <c r="J716">
        <f t="shared" si="79"/>
        <v>2020</v>
      </c>
      <c r="K716">
        <f t="shared" si="80"/>
        <v>3.0104444633029397E-2</v>
      </c>
      <c r="L716">
        <f t="shared" si="81"/>
        <v>2227113</v>
      </c>
      <c r="M716">
        <f t="shared" si="82"/>
        <v>67046</v>
      </c>
      <c r="N716">
        <f t="shared" si="83"/>
        <v>2227113</v>
      </c>
    </row>
    <row r="717" spans="1:14" x14ac:dyDescent="0.25">
      <c r="A717" t="s">
        <v>5</v>
      </c>
      <c r="B717" s="1">
        <v>43891</v>
      </c>
      <c r="C717">
        <v>340653</v>
      </c>
      <c r="D717">
        <v>19953</v>
      </c>
      <c r="E717" s="1">
        <v>43891</v>
      </c>
      <c r="F717">
        <v>340653</v>
      </c>
      <c r="G717">
        <v>19953</v>
      </c>
      <c r="H717" t="str">
        <f t="shared" si="77"/>
        <v>Alaska43891</v>
      </c>
      <c r="I717">
        <f t="shared" si="78"/>
        <v>3</v>
      </c>
      <c r="J717">
        <f t="shared" si="79"/>
        <v>2020</v>
      </c>
      <c r="K717">
        <f t="shared" si="80"/>
        <v>5.8572799887275324E-2</v>
      </c>
      <c r="L717">
        <f t="shared" si="81"/>
        <v>340653</v>
      </c>
      <c r="M717">
        <f t="shared" si="82"/>
        <v>19953</v>
      </c>
      <c r="N717">
        <f t="shared" si="83"/>
        <v>340653</v>
      </c>
    </row>
    <row r="718" spans="1:14" x14ac:dyDescent="0.25">
      <c r="A718" t="s">
        <v>6</v>
      </c>
      <c r="B718" s="1">
        <v>43891</v>
      </c>
      <c r="C718">
        <v>3588453</v>
      </c>
      <c r="D718">
        <v>220450</v>
      </c>
      <c r="E718" s="1">
        <v>43891</v>
      </c>
      <c r="F718">
        <v>3588453</v>
      </c>
      <c r="G718">
        <v>220450</v>
      </c>
      <c r="H718" t="str">
        <f t="shared" si="77"/>
        <v>Arizona43891</v>
      </c>
      <c r="I718">
        <f t="shared" si="78"/>
        <v>3</v>
      </c>
      <c r="J718">
        <f t="shared" si="79"/>
        <v>2020</v>
      </c>
      <c r="K718">
        <f t="shared" si="80"/>
        <v>6.1433157965284764E-2</v>
      </c>
      <c r="L718">
        <f t="shared" si="81"/>
        <v>3588453</v>
      </c>
      <c r="M718">
        <f t="shared" si="82"/>
        <v>220450</v>
      </c>
      <c r="N718">
        <f t="shared" si="83"/>
        <v>3588453</v>
      </c>
    </row>
    <row r="719" spans="1:14" x14ac:dyDescent="0.25">
      <c r="A719" t="s">
        <v>7</v>
      </c>
      <c r="B719" s="1">
        <v>43891</v>
      </c>
      <c r="C719">
        <v>1378026</v>
      </c>
      <c r="D719">
        <v>66943</v>
      </c>
      <c r="E719" s="1">
        <v>43891</v>
      </c>
      <c r="F719">
        <v>1378026</v>
      </c>
      <c r="G719">
        <v>66943</v>
      </c>
      <c r="H719" t="str">
        <f t="shared" si="77"/>
        <v>Arkansas43891</v>
      </c>
      <c r="I719">
        <f t="shared" si="78"/>
        <v>3</v>
      </c>
      <c r="J719">
        <f t="shared" si="79"/>
        <v>2020</v>
      </c>
      <c r="K719">
        <f t="shared" si="80"/>
        <v>4.8578909251349396E-2</v>
      </c>
      <c r="L719">
        <f t="shared" si="81"/>
        <v>1378026</v>
      </c>
      <c r="M719">
        <f t="shared" si="82"/>
        <v>66943</v>
      </c>
      <c r="N719">
        <f t="shared" si="83"/>
        <v>1378026</v>
      </c>
    </row>
    <row r="720" spans="1:14" x14ac:dyDescent="0.25">
      <c r="A720" t="s">
        <v>8</v>
      </c>
      <c r="B720" s="1">
        <v>43891</v>
      </c>
      <c r="C720">
        <v>19192116</v>
      </c>
      <c r="D720">
        <v>1106405</v>
      </c>
      <c r="E720" s="1">
        <v>43891</v>
      </c>
      <c r="F720">
        <v>19192116</v>
      </c>
      <c r="G720">
        <v>1106405</v>
      </c>
      <c r="H720" t="str">
        <f t="shared" si="77"/>
        <v>California43891</v>
      </c>
      <c r="I720">
        <f t="shared" si="78"/>
        <v>3</v>
      </c>
      <c r="J720">
        <f t="shared" si="79"/>
        <v>2020</v>
      </c>
      <c r="K720">
        <f t="shared" si="80"/>
        <v>5.7648932509578414E-2</v>
      </c>
      <c r="L720">
        <f t="shared" si="81"/>
        <v>19192116</v>
      </c>
      <c r="M720">
        <f t="shared" si="82"/>
        <v>1106405</v>
      </c>
      <c r="N720">
        <f t="shared" si="83"/>
        <v>19192116</v>
      </c>
    </row>
    <row r="721" spans="1:14" x14ac:dyDescent="0.25">
      <c r="A721" t="s">
        <v>9</v>
      </c>
      <c r="B721" s="1">
        <v>43891</v>
      </c>
      <c r="C721">
        <v>3120125</v>
      </c>
      <c r="D721">
        <v>167668</v>
      </c>
      <c r="E721" s="1">
        <v>43891</v>
      </c>
      <c r="F721">
        <v>3120125</v>
      </c>
      <c r="G721">
        <v>167668</v>
      </c>
      <c r="H721" t="str">
        <f t="shared" si="77"/>
        <v>Colorado43891</v>
      </c>
      <c r="I721">
        <f t="shared" si="78"/>
        <v>3</v>
      </c>
      <c r="J721">
        <f t="shared" si="79"/>
        <v>2020</v>
      </c>
      <c r="K721">
        <f t="shared" si="80"/>
        <v>5.3737590641400587E-2</v>
      </c>
      <c r="L721">
        <f t="shared" si="81"/>
        <v>3120125</v>
      </c>
      <c r="M721">
        <f t="shared" si="82"/>
        <v>167668</v>
      </c>
      <c r="N721">
        <f t="shared" si="83"/>
        <v>3120125</v>
      </c>
    </row>
    <row r="722" spans="1:14" x14ac:dyDescent="0.25">
      <c r="A722" t="s">
        <v>10</v>
      </c>
      <c r="B722" s="1">
        <v>43891</v>
      </c>
      <c r="C722">
        <v>1920978</v>
      </c>
      <c r="D722">
        <v>69052</v>
      </c>
      <c r="E722" s="1">
        <v>43891</v>
      </c>
      <c r="F722">
        <v>1920978</v>
      </c>
      <c r="G722">
        <v>69052</v>
      </c>
      <c r="H722" t="str">
        <f t="shared" si="77"/>
        <v>Connecticut43891</v>
      </c>
      <c r="I722">
        <f t="shared" si="78"/>
        <v>3</v>
      </c>
      <c r="J722">
        <f t="shared" si="79"/>
        <v>2020</v>
      </c>
      <c r="K722">
        <f t="shared" si="80"/>
        <v>3.5946273200421867E-2</v>
      </c>
      <c r="L722">
        <f t="shared" si="81"/>
        <v>1920978</v>
      </c>
      <c r="M722">
        <f t="shared" si="82"/>
        <v>69052</v>
      </c>
      <c r="N722">
        <f t="shared" si="83"/>
        <v>1920978</v>
      </c>
    </row>
    <row r="723" spans="1:14" x14ac:dyDescent="0.25">
      <c r="A723" t="s">
        <v>11</v>
      </c>
      <c r="B723" s="1">
        <v>43891</v>
      </c>
      <c r="C723">
        <v>477155</v>
      </c>
      <c r="D723">
        <v>24084</v>
      </c>
      <c r="E723" s="1">
        <v>43891</v>
      </c>
      <c r="F723">
        <v>477155</v>
      </c>
      <c r="G723">
        <v>24084</v>
      </c>
      <c r="H723" t="str">
        <f t="shared" si="77"/>
        <v>Delaware43891</v>
      </c>
      <c r="I723">
        <f t="shared" si="78"/>
        <v>3</v>
      </c>
      <c r="J723">
        <f t="shared" si="79"/>
        <v>2020</v>
      </c>
      <c r="K723">
        <f t="shared" si="80"/>
        <v>5.0474164579643932E-2</v>
      </c>
      <c r="L723">
        <f t="shared" si="81"/>
        <v>477155</v>
      </c>
      <c r="M723">
        <f t="shared" si="82"/>
        <v>24084</v>
      </c>
      <c r="N723">
        <f t="shared" si="83"/>
        <v>477155</v>
      </c>
    </row>
    <row r="724" spans="1:14" x14ac:dyDescent="0.25">
      <c r="A724" t="s">
        <v>12</v>
      </c>
      <c r="B724" s="1">
        <v>43891</v>
      </c>
      <c r="C724">
        <v>421750</v>
      </c>
      <c r="D724">
        <v>24835</v>
      </c>
      <c r="E724" s="1">
        <v>43891</v>
      </c>
      <c r="F724">
        <v>421750</v>
      </c>
      <c r="G724">
        <v>24835</v>
      </c>
      <c r="H724" t="str">
        <f t="shared" si="77"/>
        <v>D.C.43891</v>
      </c>
      <c r="I724">
        <f t="shared" si="78"/>
        <v>3</v>
      </c>
      <c r="J724">
        <f t="shared" si="79"/>
        <v>2020</v>
      </c>
      <c r="K724">
        <f t="shared" si="80"/>
        <v>5.8885595732068759E-2</v>
      </c>
      <c r="L724">
        <f t="shared" si="81"/>
        <v>421750</v>
      </c>
      <c r="M724">
        <f t="shared" si="82"/>
        <v>24835</v>
      </c>
      <c r="N724">
        <f t="shared" si="83"/>
        <v>421750</v>
      </c>
    </row>
    <row r="725" spans="1:14" x14ac:dyDescent="0.25">
      <c r="A725" t="s">
        <v>13</v>
      </c>
      <c r="B725" s="1">
        <v>43891</v>
      </c>
      <c r="C725">
        <v>10320947</v>
      </c>
      <c r="D725">
        <v>446380</v>
      </c>
      <c r="E725" s="1">
        <v>43891</v>
      </c>
      <c r="F725">
        <v>10320947</v>
      </c>
      <c r="G725">
        <v>446380</v>
      </c>
      <c r="H725" t="str">
        <f t="shared" si="77"/>
        <v>Florida43891</v>
      </c>
      <c r="I725">
        <f t="shared" si="78"/>
        <v>3</v>
      </c>
      <c r="J725">
        <f t="shared" si="79"/>
        <v>2020</v>
      </c>
      <c r="K725">
        <f t="shared" si="80"/>
        <v>4.3249907203282797E-2</v>
      </c>
      <c r="L725">
        <f t="shared" si="81"/>
        <v>10320947</v>
      </c>
      <c r="M725">
        <f t="shared" si="82"/>
        <v>446380</v>
      </c>
      <c r="N725">
        <f t="shared" si="83"/>
        <v>10320947</v>
      </c>
    </row>
    <row r="726" spans="1:14" x14ac:dyDescent="0.25">
      <c r="A726" t="s">
        <v>14</v>
      </c>
      <c r="B726" s="1">
        <v>43891</v>
      </c>
      <c r="C726">
        <v>5167293</v>
      </c>
      <c r="D726">
        <v>233410</v>
      </c>
      <c r="E726" s="1">
        <v>43891</v>
      </c>
      <c r="F726">
        <v>5167293</v>
      </c>
      <c r="G726">
        <v>233410</v>
      </c>
      <c r="H726" t="str">
        <f t="shared" si="77"/>
        <v>Georgia43891</v>
      </c>
      <c r="I726">
        <f t="shared" si="78"/>
        <v>3</v>
      </c>
      <c r="J726">
        <f t="shared" si="79"/>
        <v>2020</v>
      </c>
      <c r="K726">
        <f t="shared" si="80"/>
        <v>4.5170653183397962E-2</v>
      </c>
      <c r="L726">
        <f t="shared" si="81"/>
        <v>5167293</v>
      </c>
      <c r="M726">
        <f t="shared" si="82"/>
        <v>233410</v>
      </c>
      <c r="N726">
        <f t="shared" si="83"/>
        <v>5167293</v>
      </c>
    </row>
    <row r="727" spans="1:14" x14ac:dyDescent="0.25">
      <c r="A727" t="s">
        <v>15</v>
      </c>
      <c r="B727" s="1">
        <v>43891</v>
      </c>
      <c r="C727">
        <v>667544</v>
      </c>
      <c r="D727">
        <v>15049</v>
      </c>
      <c r="E727" s="1">
        <v>43891</v>
      </c>
      <c r="F727">
        <v>667544</v>
      </c>
      <c r="G727">
        <v>15049</v>
      </c>
      <c r="H727" t="str">
        <f t="shared" si="77"/>
        <v>Hawaii43891</v>
      </c>
      <c r="I727">
        <f t="shared" si="78"/>
        <v>3</v>
      </c>
      <c r="J727">
        <f t="shared" si="79"/>
        <v>2020</v>
      </c>
      <c r="K727">
        <f t="shared" si="80"/>
        <v>2.2543832316671262E-2</v>
      </c>
      <c r="L727">
        <f t="shared" si="81"/>
        <v>667544</v>
      </c>
      <c r="M727">
        <f t="shared" si="82"/>
        <v>15049</v>
      </c>
      <c r="N727">
        <f t="shared" si="83"/>
        <v>667544</v>
      </c>
    </row>
    <row r="728" spans="1:14" x14ac:dyDescent="0.25">
      <c r="A728" t="s">
        <v>16</v>
      </c>
      <c r="B728" s="1">
        <v>43891</v>
      </c>
      <c r="C728">
        <v>889902</v>
      </c>
      <c r="D728">
        <v>27030</v>
      </c>
      <c r="E728" s="1">
        <v>43891</v>
      </c>
      <c r="F728">
        <v>889902</v>
      </c>
      <c r="G728">
        <v>27030</v>
      </c>
      <c r="H728" t="str">
        <f t="shared" si="77"/>
        <v>Idaho43891</v>
      </c>
      <c r="I728">
        <f t="shared" si="78"/>
        <v>3</v>
      </c>
      <c r="J728">
        <f t="shared" si="79"/>
        <v>2020</v>
      </c>
      <c r="K728">
        <f t="shared" si="80"/>
        <v>3.0374131084096902E-2</v>
      </c>
      <c r="L728">
        <f t="shared" si="81"/>
        <v>889902</v>
      </c>
      <c r="M728">
        <f t="shared" si="82"/>
        <v>27030</v>
      </c>
      <c r="N728">
        <f t="shared" si="83"/>
        <v>889902</v>
      </c>
    </row>
    <row r="729" spans="1:14" x14ac:dyDescent="0.25">
      <c r="A729" t="s">
        <v>17</v>
      </c>
      <c r="B729" s="1">
        <v>43891</v>
      </c>
      <c r="C729">
        <v>6267000</v>
      </c>
      <c r="D729">
        <v>262659</v>
      </c>
      <c r="E729" s="1">
        <v>43891</v>
      </c>
      <c r="F729">
        <v>6267000</v>
      </c>
      <c r="G729">
        <v>262659</v>
      </c>
      <c r="H729" t="str">
        <f t="shared" si="77"/>
        <v>Illinois43891</v>
      </c>
      <c r="I729">
        <f t="shared" si="78"/>
        <v>3</v>
      </c>
      <c r="J729">
        <f t="shared" si="79"/>
        <v>2020</v>
      </c>
      <c r="K729">
        <f t="shared" si="80"/>
        <v>4.1911440880804215E-2</v>
      </c>
      <c r="L729">
        <f t="shared" si="81"/>
        <v>6267000</v>
      </c>
      <c r="M729">
        <f t="shared" si="82"/>
        <v>262659</v>
      </c>
      <c r="N729">
        <f t="shared" si="83"/>
        <v>6267000</v>
      </c>
    </row>
    <row r="730" spans="1:14" x14ac:dyDescent="0.25">
      <c r="A730" t="s">
        <v>18</v>
      </c>
      <c r="B730" s="1">
        <v>43891</v>
      </c>
      <c r="C730">
        <v>3273454</v>
      </c>
      <c r="D730">
        <v>104961</v>
      </c>
      <c r="E730" s="1">
        <v>43891</v>
      </c>
      <c r="F730">
        <v>3273454</v>
      </c>
      <c r="G730">
        <v>104961</v>
      </c>
      <c r="H730" t="str">
        <f t="shared" si="77"/>
        <v>Indiana43891</v>
      </c>
      <c r="I730">
        <f t="shared" si="78"/>
        <v>3</v>
      </c>
      <c r="J730">
        <f t="shared" si="79"/>
        <v>2020</v>
      </c>
      <c r="K730">
        <f t="shared" si="80"/>
        <v>3.2064296611469111E-2</v>
      </c>
      <c r="L730">
        <f t="shared" si="81"/>
        <v>3273454</v>
      </c>
      <c r="M730">
        <f t="shared" si="82"/>
        <v>104961</v>
      </c>
      <c r="N730">
        <f t="shared" si="83"/>
        <v>3273454</v>
      </c>
    </row>
    <row r="731" spans="1:14" x14ac:dyDescent="0.25">
      <c r="A731" t="s">
        <v>19</v>
      </c>
      <c r="B731" s="1">
        <v>43891</v>
      </c>
      <c r="C731">
        <v>1716518</v>
      </c>
      <c r="D731">
        <v>61910</v>
      </c>
      <c r="E731" s="1">
        <v>43891</v>
      </c>
      <c r="F731">
        <v>1716518</v>
      </c>
      <c r="G731">
        <v>61910</v>
      </c>
      <c r="H731" t="str">
        <f t="shared" si="77"/>
        <v>Iowa43891</v>
      </c>
      <c r="I731">
        <f t="shared" si="78"/>
        <v>3</v>
      </c>
      <c r="J731">
        <f t="shared" si="79"/>
        <v>2020</v>
      </c>
      <c r="K731">
        <f t="shared" si="80"/>
        <v>3.6067201159556729E-2</v>
      </c>
      <c r="L731">
        <f t="shared" si="81"/>
        <v>1716518</v>
      </c>
      <c r="M731">
        <f t="shared" si="82"/>
        <v>61910</v>
      </c>
      <c r="N731">
        <f t="shared" si="83"/>
        <v>1716518</v>
      </c>
    </row>
    <row r="732" spans="1:14" x14ac:dyDescent="0.25">
      <c r="A732" t="s">
        <v>20</v>
      </c>
      <c r="B732" s="1">
        <v>43891</v>
      </c>
      <c r="C732">
        <v>1501963</v>
      </c>
      <c r="D732">
        <v>43497</v>
      </c>
      <c r="E732" s="1">
        <v>43891</v>
      </c>
      <c r="F732">
        <v>1501963</v>
      </c>
      <c r="G732">
        <v>43497</v>
      </c>
      <c r="H732" t="str">
        <f t="shared" si="77"/>
        <v>Kansas43891</v>
      </c>
      <c r="I732">
        <f t="shared" si="78"/>
        <v>3</v>
      </c>
      <c r="J732">
        <f t="shared" si="79"/>
        <v>2020</v>
      </c>
      <c r="K732">
        <f t="shared" si="80"/>
        <v>2.896010088131332E-2</v>
      </c>
      <c r="L732">
        <f t="shared" si="81"/>
        <v>1501963</v>
      </c>
      <c r="M732">
        <f t="shared" si="82"/>
        <v>43497</v>
      </c>
      <c r="N732">
        <f t="shared" si="83"/>
        <v>1501963</v>
      </c>
    </row>
    <row r="733" spans="1:14" x14ac:dyDescent="0.25">
      <c r="A733" t="s">
        <v>21</v>
      </c>
      <c r="B733" s="1">
        <v>43891</v>
      </c>
      <c r="C733">
        <v>2066706</v>
      </c>
      <c r="D733">
        <v>110123</v>
      </c>
      <c r="E733" s="1">
        <v>43891</v>
      </c>
      <c r="F733">
        <v>2066706</v>
      </c>
      <c r="G733">
        <v>110123</v>
      </c>
      <c r="H733" t="str">
        <f t="shared" si="77"/>
        <v>Kentucky43891</v>
      </c>
      <c r="I733">
        <f t="shared" si="78"/>
        <v>3</v>
      </c>
      <c r="J733">
        <f t="shared" si="79"/>
        <v>2020</v>
      </c>
      <c r="K733">
        <f t="shared" si="80"/>
        <v>5.3284308459935766E-2</v>
      </c>
      <c r="L733">
        <f t="shared" si="81"/>
        <v>2066706</v>
      </c>
      <c r="M733">
        <f t="shared" si="82"/>
        <v>110123</v>
      </c>
      <c r="N733">
        <f t="shared" si="83"/>
        <v>2066706</v>
      </c>
    </row>
    <row r="734" spans="1:14" x14ac:dyDescent="0.25">
      <c r="A734" t="s">
        <v>22</v>
      </c>
      <c r="B734" s="1">
        <v>43891</v>
      </c>
      <c r="C734">
        <v>2129078</v>
      </c>
      <c r="D734">
        <v>135115</v>
      </c>
      <c r="E734" s="1">
        <v>43891</v>
      </c>
      <c r="F734">
        <v>2129078</v>
      </c>
      <c r="G734">
        <v>135115</v>
      </c>
      <c r="H734" t="str">
        <f t="shared" si="77"/>
        <v>Louisiana43891</v>
      </c>
      <c r="I734">
        <f t="shared" si="78"/>
        <v>3</v>
      </c>
      <c r="J734">
        <f t="shared" si="79"/>
        <v>2020</v>
      </c>
      <c r="K734">
        <f t="shared" si="80"/>
        <v>6.3461742594681833E-2</v>
      </c>
      <c r="L734">
        <f t="shared" si="81"/>
        <v>2129078</v>
      </c>
      <c r="M734">
        <f t="shared" si="82"/>
        <v>135115</v>
      </c>
      <c r="N734">
        <f t="shared" si="83"/>
        <v>2129078</v>
      </c>
    </row>
    <row r="735" spans="1:14" x14ac:dyDescent="0.25">
      <c r="A735" t="s">
        <v>23</v>
      </c>
      <c r="B735" s="1">
        <v>43891</v>
      </c>
      <c r="C735">
        <v>688274</v>
      </c>
      <c r="D735">
        <v>25057</v>
      </c>
      <c r="E735" s="1">
        <v>43891</v>
      </c>
      <c r="F735">
        <v>688274</v>
      </c>
      <c r="G735">
        <v>25057</v>
      </c>
      <c r="H735" t="str">
        <f t="shared" si="77"/>
        <v>Maine43891</v>
      </c>
      <c r="I735">
        <f t="shared" si="78"/>
        <v>3</v>
      </c>
      <c r="J735">
        <f t="shared" si="79"/>
        <v>2020</v>
      </c>
      <c r="K735">
        <f t="shared" si="80"/>
        <v>3.6405559413838093E-2</v>
      </c>
      <c r="L735">
        <f t="shared" si="81"/>
        <v>688274</v>
      </c>
      <c r="M735">
        <f t="shared" si="82"/>
        <v>25057</v>
      </c>
      <c r="N735">
        <f t="shared" si="83"/>
        <v>688274</v>
      </c>
    </row>
    <row r="736" spans="1:14" x14ac:dyDescent="0.25">
      <c r="A736" t="s">
        <v>24</v>
      </c>
      <c r="B736" s="1">
        <v>43891</v>
      </c>
      <c r="C736">
        <v>3276247</v>
      </c>
      <c r="D736">
        <v>114717</v>
      </c>
      <c r="E736" s="1">
        <v>43891</v>
      </c>
      <c r="F736">
        <v>3276247</v>
      </c>
      <c r="G736">
        <v>114717</v>
      </c>
      <c r="H736" t="str">
        <f t="shared" si="77"/>
        <v>Maryland43891</v>
      </c>
      <c r="I736">
        <f t="shared" si="78"/>
        <v>3</v>
      </c>
      <c r="J736">
        <f t="shared" si="79"/>
        <v>2020</v>
      </c>
      <c r="K736">
        <f t="shared" si="80"/>
        <v>3.50147592657086E-2</v>
      </c>
      <c r="L736">
        <f t="shared" si="81"/>
        <v>3276247</v>
      </c>
      <c r="M736">
        <f t="shared" si="82"/>
        <v>114717</v>
      </c>
      <c r="N736">
        <f t="shared" si="83"/>
        <v>3276247</v>
      </c>
    </row>
    <row r="737" spans="1:14" x14ac:dyDescent="0.25">
      <c r="A737" t="s">
        <v>25</v>
      </c>
      <c r="B737" s="1">
        <v>43891</v>
      </c>
      <c r="C737">
        <v>3763557</v>
      </c>
      <c r="D737">
        <v>111438</v>
      </c>
      <c r="E737" s="1">
        <v>43891</v>
      </c>
      <c r="F737">
        <v>3763557</v>
      </c>
      <c r="G737">
        <v>111438</v>
      </c>
      <c r="H737" t="str">
        <f t="shared" si="77"/>
        <v>Massachusetts43891</v>
      </c>
      <c r="I737">
        <f t="shared" si="78"/>
        <v>3</v>
      </c>
      <c r="J737">
        <f t="shared" si="79"/>
        <v>2020</v>
      </c>
      <c r="K737">
        <f t="shared" si="80"/>
        <v>2.9609754814394998E-2</v>
      </c>
      <c r="L737">
        <f t="shared" si="81"/>
        <v>3763557</v>
      </c>
      <c r="M737">
        <f t="shared" si="82"/>
        <v>111438</v>
      </c>
      <c r="N737">
        <f t="shared" si="83"/>
        <v>3763557</v>
      </c>
    </row>
    <row r="738" spans="1:14" x14ac:dyDescent="0.25">
      <c r="A738" t="s">
        <v>26</v>
      </c>
      <c r="B738" s="1">
        <v>43891</v>
      </c>
      <c r="C738">
        <v>4899683</v>
      </c>
      <c r="D738">
        <v>197754</v>
      </c>
      <c r="E738" s="1">
        <v>43891</v>
      </c>
      <c r="F738">
        <v>4899683</v>
      </c>
      <c r="G738">
        <v>197754</v>
      </c>
      <c r="H738" t="str">
        <f t="shared" si="77"/>
        <v>Michigan43891</v>
      </c>
      <c r="I738">
        <f t="shared" si="78"/>
        <v>3</v>
      </c>
      <c r="J738">
        <f t="shared" si="79"/>
        <v>2020</v>
      </c>
      <c r="K738">
        <f t="shared" si="80"/>
        <v>4.0360570265464114E-2</v>
      </c>
      <c r="L738">
        <f t="shared" si="81"/>
        <v>4899683</v>
      </c>
      <c r="M738">
        <f t="shared" si="82"/>
        <v>197754</v>
      </c>
      <c r="N738">
        <f t="shared" si="83"/>
        <v>4899683</v>
      </c>
    </row>
    <row r="739" spans="1:14" x14ac:dyDescent="0.25">
      <c r="A739" t="s">
        <v>27</v>
      </c>
      <c r="B739" s="1">
        <v>43891</v>
      </c>
      <c r="C739">
        <v>3086604</v>
      </c>
      <c r="D739">
        <v>107672</v>
      </c>
      <c r="E739" s="1">
        <v>43891</v>
      </c>
      <c r="F739">
        <v>3086604</v>
      </c>
      <c r="G739">
        <v>107672</v>
      </c>
      <c r="H739" t="str">
        <f t="shared" si="77"/>
        <v>Minnesota43891</v>
      </c>
      <c r="I739">
        <f t="shared" si="78"/>
        <v>3</v>
      </c>
      <c r="J739">
        <f t="shared" si="79"/>
        <v>2020</v>
      </c>
      <c r="K739">
        <f t="shared" si="80"/>
        <v>3.4883645585893103E-2</v>
      </c>
      <c r="L739">
        <f t="shared" si="81"/>
        <v>3086604</v>
      </c>
      <c r="M739">
        <f t="shared" si="82"/>
        <v>107672</v>
      </c>
      <c r="N739">
        <f t="shared" si="83"/>
        <v>3086604</v>
      </c>
    </row>
    <row r="740" spans="1:14" x14ac:dyDescent="0.25">
      <c r="A740" t="s">
        <v>28</v>
      </c>
      <c r="B740" s="1">
        <v>43891</v>
      </c>
      <c r="C740">
        <v>1268451</v>
      </c>
      <c r="D740">
        <v>60590</v>
      </c>
      <c r="E740" s="1">
        <v>43891</v>
      </c>
      <c r="F740">
        <v>1268451</v>
      </c>
      <c r="G740">
        <v>60590</v>
      </c>
      <c r="H740" t="str">
        <f t="shared" si="77"/>
        <v>Mississippi43891</v>
      </c>
      <c r="I740">
        <f t="shared" si="78"/>
        <v>3</v>
      </c>
      <c r="J740">
        <f t="shared" si="79"/>
        <v>2020</v>
      </c>
      <c r="K740">
        <f t="shared" si="80"/>
        <v>4.7766922017484316E-2</v>
      </c>
      <c r="L740">
        <f t="shared" si="81"/>
        <v>1268451</v>
      </c>
      <c r="M740">
        <f t="shared" si="82"/>
        <v>60590</v>
      </c>
      <c r="N740">
        <f t="shared" si="83"/>
        <v>1268451</v>
      </c>
    </row>
    <row r="741" spans="1:14" x14ac:dyDescent="0.25">
      <c r="A741" t="s">
        <v>29</v>
      </c>
      <c r="B741" s="1">
        <v>43891</v>
      </c>
      <c r="C741">
        <v>3138290</v>
      </c>
      <c r="D741">
        <v>123340</v>
      </c>
      <c r="E741" s="1">
        <v>43891</v>
      </c>
      <c r="F741">
        <v>3138290</v>
      </c>
      <c r="G741">
        <v>123340</v>
      </c>
      <c r="H741" t="str">
        <f t="shared" si="77"/>
        <v>Missouri43891</v>
      </c>
      <c r="I741">
        <f t="shared" si="78"/>
        <v>3</v>
      </c>
      <c r="J741">
        <f t="shared" si="79"/>
        <v>2020</v>
      </c>
      <c r="K741">
        <f t="shared" si="80"/>
        <v>3.9301657909243566E-2</v>
      </c>
      <c r="L741">
        <f t="shared" si="81"/>
        <v>3138290</v>
      </c>
      <c r="M741">
        <f t="shared" si="82"/>
        <v>123340</v>
      </c>
      <c r="N741">
        <f t="shared" si="83"/>
        <v>3138290</v>
      </c>
    </row>
    <row r="742" spans="1:14" x14ac:dyDescent="0.25">
      <c r="A742" t="s">
        <v>30</v>
      </c>
      <c r="B742" s="1">
        <v>43891</v>
      </c>
      <c r="C742">
        <v>535146</v>
      </c>
      <c r="D742">
        <v>22642</v>
      </c>
      <c r="E742" s="1">
        <v>43891</v>
      </c>
      <c r="F742">
        <v>535146</v>
      </c>
      <c r="G742">
        <v>22642</v>
      </c>
      <c r="H742" t="str">
        <f t="shared" si="77"/>
        <v>Montana43891</v>
      </c>
      <c r="I742">
        <f t="shared" si="78"/>
        <v>3</v>
      </c>
      <c r="J742">
        <f t="shared" si="79"/>
        <v>2020</v>
      </c>
      <c r="K742">
        <f t="shared" si="80"/>
        <v>4.2309949060630181E-2</v>
      </c>
      <c r="L742">
        <f t="shared" si="81"/>
        <v>535146</v>
      </c>
      <c r="M742">
        <f t="shared" si="82"/>
        <v>22642</v>
      </c>
      <c r="N742">
        <f t="shared" si="83"/>
        <v>535146</v>
      </c>
    </row>
    <row r="743" spans="1:14" x14ac:dyDescent="0.25">
      <c r="A743" t="s">
        <v>31</v>
      </c>
      <c r="B743" s="1">
        <v>43891</v>
      </c>
      <c r="C743">
        <v>1059311</v>
      </c>
      <c r="D743">
        <v>44580</v>
      </c>
      <c r="E743" s="1">
        <v>43891</v>
      </c>
      <c r="F743">
        <v>1059311</v>
      </c>
      <c r="G743">
        <v>44580</v>
      </c>
      <c r="H743" t="str">
        <f t="shared" si="77"/>
        <v>Nebraska43891</v>
      </c>
      <c r="I743">
        <f t="shared" si="78"/>
        <v>3</v>
      </c>
      <c r="J743">
        <f t="shared" si="79"/>
        <v>2020</v>
      </c>
      <c r="K743">
        <f t="shared" si="80"/>
        <v>4.2083958346510138E-2</v>
      </c>
      <c r="L743">
        <f t="shared" si="81"/>
        <v>1059311</v>
      </c>
      <c r="M743">
        <f t="shared" si="82"/>
        <v>44580</v>
      </c>
      <c r="N743">
        <f t="shared" si="83"/>
        <v>1059311</v>
      </c>
    </row>
    <row r="744" spans="1:14" x14ac:dyDescent="0.25">
      <c r="A744" t="s">
        <v>32</v>
      </c>
      <c r="B744" s="1">
        <v>43891</v>
      </c>
      <c r="C744">
        <v>1561501</v>
      </c>
      <c r="D744">
        <v>107252</v>
      </c>
      <c r="E744" s="1">
        <v>43891</v>
      </c>
      <c r="F744">
        <v>1561501</v>
      </c>
      <c r="G744">
        <v>107252</v>
      </c>
      <c r="H744" t="str">
        <f t="shared" si="77"/>
        <v>Nevada43891</v>
      </c>
      <c r="I744">
        <f t="shared" si="78"/>
        <v>3</v>
      </c>
      <c r="J744">
        <f t="shared" si="79"/>
        <v>2020</v>
      </c>
      <c r="K744">
        <f t="shared" si="80"/>
        <v>6.8685194565997712E-2</v>
      </c>
      <c r="L744">
        <f t="shared" si="81"/>
        <v>1561501</v>
      </c>
      <c r="M744">
        <f t="shared" si="82"/>
        <v>107252</v>
      </c>
      <c r="N744">
        <f t="shared" si="83"/>
        <v>1561501</v>
      </c>
    </row>
    <row r="745" spans="1:14" x14ac:dyDescent="0.25">
      <c r="A745" t="s">
        <v>33</v>
      </c>
      <c r="B745" s="1">
        <v>43891</v>
      </c>
      <c r="C745">
        <v>764208</v>
      </c>
      <c r="D745">
        <v>21078</v>
      </c>
      <c r="E745" s="1">
        <v>43891</v>
      </c>
      <c r="F745">
        <v>764208</v>
      </c>
      <c r="G745">
        <v>21078</v>
      </c>
      <c r="H745" t="str">
        <f t="shared" si="77"/>
        <v>New Hampshire43891</v>
      </c>
      <c r="I745">
        <f t="shared" si="78"/>
        <v>3</v>
      </c>
      <c r="J745">
        <f t="shared" si="79"/>
        <v>2020</v>
      </c>
      <c r="K745">
        <f t="shared" si="80"/>
        <v>2.7581496137177312E-2</v>
      </c>
      <c r="L745">
        <f t="shared" si="81"/>
        <v>764208</v>
      </c>
      <c r="M745">
        <f t="shared" si="82"/>
        <v>21078</v>
      </c>
      <c r="N745">
        <f t="shared" si="83"/>
        <v>764208</v>
      </c>
    </row>
    <row r="746" spans="1:14" x14ac:dyDescent="0.25">
      <c r="A746" t="s">
        <v>34</v>
      </c>
      <c r="B746" s="1">
        <v>43891</v>
      </c>
      <c r="C746">
        <v>4565536</v>
      </c>
      <c r="D746">
        <v>168965</v>
      </c>
      <c r="E746" s="1">
        <v>43891</v>
      </c>
      <c r="F746">
        <v>4565536</v>
      </c>
      <c r="G746">
        <v>168965</v>
      </c>
      <c r="H746" t="str">
        <f t="shared" si="77"/>
        <v>New Jersey43891</v>
      </c>
      <c r="I746">
        <f t="shared" si="78"/>
        <v>3</v>
      </c>
      <c r="J746">
        <f t="shared" si="79"/>
        <v>2020</v>
      </c>
      <c r="K746">
        <f t="shared" si="80"/>
        <v>3.700879809073896E-2</v>
      </c>
      <c r="L746">
        <f t="shared" si="81"/>
        <v>4565536</v>
      </c>
      <c r="M746">
        <f t="shared" si="82"/>
        <v>168965</v>
      </c>
      <c r="N746">
        <f t="shared" si="83"/>
        <v>4565536</v>
      </c>
    </row>
    <row r="747" spans="1:14" x14ac:dyDescent="0.25">
      <c r="A747" t="s">
        <v>35</v>
      </c>
      <c r="B747" s="1">
        <v>43891</v>
      </c>
      <c r="C747">
        <v>962996</v>
      </c>
      <c r="D747">
        <v>60045</v>
      </c>
      <c r="E747" s="1">
        <v>43891</v>
      </c>
      <c r="F747">
        <v>962996</v>
      </c>
      <c r="G747">
        <v>60045</v>
      </c>
      <c r="H747" t="str">
        <f t="shared" si="77"/>
        <v>New Mexico43891</v>
      </c>
      <c r="I747">
        <f t="shared" si="78"/>
        <v>3</v>
      </c>
      <c r="J747">
        <f t="shared" si="79"/>
        <v>2020</v>
      </c>
      <c r="K747">
        <f t="shared" si="80"/>
        <v>6.2352283913951874E-2</v>
      </c>
      <c r="L747">
        <f t="shared" si="81"/>
        <v>962996</v>
      </c>
      <c r="M747">
        <f t="shared" si="82"/>
        <v>60045</v>
      </c>
      <c r="N747">
        <f t="shared" si="83"/>
        <v>962996</v>
      </c>
    </row>
    <row r="748" spans="1:14" x14ac:dyDescent="0.25">
      <c r="A748" t="s">
        <v>36</v>
      </c>
      <c r="B748" s="1">
        <v>43891</v>
      </c>
      <c r="C748">
        <v>9431634</v>
      </c>
      <c r="D748">
        <v>400782</v>
      </c>
      <c r="E748" s="1">
        <v>43891</v>
      </c>
      <c r="F748">
        <v>9431634</v>
      </c>
      <c r="G748">
        <v>400782</v>
      </c>
      <c r="H748" t="str">
        <f t="shared" si="77"/>
        <v>New York43891</v>
      </c>
      <c r="I748">
        <f t="shared" si="78"/>
        <v>3</v>
      </c>
      <c r="J748">
        <f t="shared" si="79"/>
        <v>2020</v>
      </c>
      <c r="K748">
        <f t="shared" si="80"/>
        <v>4.2493379196012059E-2</v>
      </c>
      <c r="L748">
        <f t="shared" si="81"/>
        <v>9431634</v>
      </c>
      <c r="M748">
        <f t="shared" si="82"/>
        <v>400782</v>
      </c>
      <c r="N748">
        <f t="shared" si="83"/>
        <v>9431634</v>
      </c>
    </row>
    <row r="749" spans="1:14" x14ac:dyDescent="0.25">
      <c r="A749" t="s">
        <v>37</v>
      </c>
      <c r="B749" s="1">
        <v>43891</v>
      </c>
      <c r="C749">
        <v>4979418</v>
      </c>
      <c r="D749">
        <v>212807</v>
      </c>
      <c r="E749" s="1">
        <v>43891</v>
      </c>
      <c r="F749">
        <v>4979418</v>
      </c>
      <c r="G749">
        <v>212807</v>
      </c>
      <c r="H749" t="str">
        <f t="shared" si="77"/>
        <v>North Carolina43891</v>
      </c>
      <c r="I749">
        <f t="shared" si="78"/>
        <v>3</v>
      </c>
      <c r="J749">
        <f t="shared" si="79"/>
        <v>2020</v>
      </c>
      <c r="K749">
        <f t="shared" si="80"/>
        <v>4.2737323920185047E-2</v>
      </c>
      <c r="L749">
        <f t="shared" si="81"/>
        <v>4979418</v>
      </c>
      <c r="M749">
        <f t="shared" si="82"/>
        <v>212807</v>
      </c>
      <c r="N749">
        <f t="shared" si="83"/>
        <v>4979418</v>
      </c>
    </row>
    <row r="750" spans="1:14" x14ac:dyDescent="0.25">
      <c r="A750" t="s">
        <v>38</v>
      </c>
      <c r="B750" s="1">
        <v>43891</v>
      </c>
      <c r="C750">
        <v>402720</v>
      </c>
      <c r="D750">
        <v>10807</v>
      </c>
      <c r="E750" s="1">
        <v>43891</v>
      </c>
      <c r="F750">
        <v>402720</v>
      </c>
      <c r="G750">
        <v>10807</v>
      </c>
      <c r="H750" t="str">
        <f t="shared" si="77"/>
        <v>North Dakota43891</v>
      </c>
      <c r="I750">
        <f t="shared" si="78"/>
        <v>3</v>
      </c>
      <c r="J750">
        <f t="shared" si="79"/>
        <v>2020</v>
      </c>
      <c r="K750">
        <f t="shared" si="80"/>
        <v>2.6835021851410408E-2</v>
      </c>
      <c r="L750">
        <f t="shared" si="81"/>
        <v>402720</v>
      </c>
      <c r="M750">
        <f t="shared" si="82"/>
        <v>10807</v>
      </c>
      <c r="N750">
        <f t="shared" si="83"/>
        <v>402720</v>
      </c>
    </row>
    <row r="751" spans="1:14" x14ac:dyDescent="0.25">
      <c r="A751" t="s">
        <v>39</v>
      </c>
      <c r="B751" s="1">
        <v>43891</v>
      </c>
      <c r="C751">
        <v>5729866</v>
      </c>
      <c r="D751">
        <v>311030</v>
      </c>
      <c r="E751" s="1">
        <v>43891</v>
      </c>
      <c r="F751">
        <v>5729866</v>
      </c>
      <c r="G751">
        <v>311030</v>
      </c>
      <c r="H751" t="str">
        <f t="shared" si="77"/>
        <v>Ohio43891</v>
      </c>
      <c r="I751">
        <f t="shared" si="78"/>
        <v>3</v>
      </c>
      <c r="J751">
        <f t="shared" si="79"/>
        <v>2020</v>
      </c>
      <c r="K751">
        <f t="shared" si="80"/>
        <v>5.4282246740150641E-2</v>
      </c>
      <c r="L751">
        <f t="shared" si="81"/>
        <v>5729866</v>
      </c>
      <c r="M751">
        <f t="shared" si="82"/>
        <v>311030</v>
      </c>
      <c r="N751">
        <f t="shared" si="83"/>
        <v>5729866</v>
      </c>
    </row>
    <row r="752" spans="1:14" x14ac:dyDescent="0.25">
      <c r="A752" t="s">
        <v>40</v>
      </c>
      <c r="B752" s="1">
        <v>43891</v>
      </c>
      <c r="C752">
        <v>1827638</v>
      </c>
      <c r="D752">
        <v>53922</v>
      </c>
      <c r="E752" s="1">
        <v>43891</v>
      </c>
      <c r="F752">
        <v>1827638</v>
      </c>
      <c r="G752">
        <v>53922</v>
      </c>
      <c r="H752" t="str">
        <f t="shared" si="77"/>
        <v>Oklahoma43891</v>
      </c>
      <c r="I752">
        <f t="shared" si="78"/>
        <v>3</v>
      </c>
      <c r="J752">
        <f t="shared" si="79"/>
        <v>2020</v>
      </c>
      <c r="K752">
        <f t="shared" si="80"/>
        <v>2.9503654443604258E-2</v>
      </c>
      <c r="L752">
        <f t="shared" si="81"/>
        <v>1827638</v>
      </c>
      <c r="M752">
        <f t="shared" si="82"/>
        <v>53922</v>
      </c>
      <c r="N752">
        <f t="shared" si="83"/>
        <v>1827638</v>
      </c>
    </row>
    <row r="753" spans="1:14" x14ac:dyDescent="0.25">
      <c r="A753" t="s">
        <v>41</v>
      </c>
      <c r="B753" s="1">
        <v>43891</v>
      </c>
      <c r="C753">
        <v>2104141</v>
      </c>
      <c r="D753">
        <v>81967</v>
      </c>
      <c r="E753" s="1">
        <v>43891</v>
      </c>
      <c r="F753">
        <v>2104141</v>
      </c>
      <c r="G753">
        <v>81967</v>
      </c>
      <c r="H753" t="str">
        <f t="shared" si="77"/>
        <v>Oregon43891</v>
      </c>
      <c r="I753">
        <f t="shared" si="78"/>
        <v>3</v>
      </c>
      <c r="J753">
        <f t="shared" si="79"/>
        <v>2020</v>
      </c>
      <c r="K753">
        <f t="shared" si="80"/>
        <v>3.8955089036333594E-2</v>
      </c>
      <c r="L753">
        <f t="shared" si="81"/>
        <v>2104141</v>
      </c>
      <c r="M753">
        <f t="shared" si="82"/>
        <v>81967</v>
      </c>
      <c r="N753">
        <f t="shared" si="83"/>
        <v>2104141</v>
      </c>
    </row>
    <row r="754" spans="1:14" x14ac:dyDescent="0.25">
      <c r="A754" t="s">
        <v>42</v>
      </c>
      <c r="B754" s="1">
        <v>43891</v>
      </c>
      <c r="C754">
        <v>6500739</v>
      </c>
      <c r="D754">
        <v>381669</v>
      </c>
      <c r="E754" s="1">
        <v>43891</v>
      </c>
      <c r="F754">
        <v>6500739</v>
      </c>
      <c r="G754">
        <v>381669</v>
      </c>
      <c r="H754" t="str">
        <f t="shared" si="77"/>
        <v>Pennsylvania43891</v>
      </c>
      <c r="I754">
        <f t="shared" si="78"/>
        <v>3</v>
      </c>
      <c r="J754">
        <f t="shared" si="79"/>
        <v>2020</v>
      </c>
      <c r="K754">
        <f t="shared" si="80"/>
        <v>5.8711632631305459E-2</v>
      </c>
      <c r="L754">
        <f t="shared" si="81"/>
        <v>6500739</v>
      </c>
      <c r="M754">
        <f t="shared" si="82"/>
        <v>381669</v>
      </c>
      <c r="N754">
        <f t="shared" si="83"/>
        <v>6500739</v>
      </c>
    </row>
    <row r="755" spans="1:14" x14ac:dyDescent="0.25">
      <c r="A755" t="s">
        <v>43</v>
      </c>
      <c r="B755" s="1">
        <v>43891</v>
      </c>
      <c r="C755">
        <v>560847</v>
      </c>
      <c r="D755">
        <v>27927</v>
      </c>
      <c r="E755" s="1">
        <v>43891</v>
      </c>
      <c r="F755">
        <v>560847</v>
      </c>
      <c r="G755">
        <v>27927</v>
      </c>
      <c r="H755" t="str">
        <f t="shared" si="77"/>
        <v>Rhode Island43891</v>
      </c>
      <c r="I755">
        <f t="shared" si="78"/>
        <v>3</v>
      </c>
      <c r="J755">
        <f t="shared" si="79"/>
        <v>2020</v>
      </c>
      <c r="K755">
        <f t="shared" si="80"/>
        <v>4.9794328934629227E-2</v>
      </c>
      <c r="L755">
        <f t="shared" si="81"/>
        <v>560847</v>
      </c>
      <c r="M755">
        <f t="shared" si="82"/>
        <v>27927</v>
      </c>
      <c r="N755">
        <f t="shared" si="83"/>
        <v>560847</v>
      </c>
    </row>
    <row r="756" spans="1:14" x14ac:dyDescent="0.25">
      <c r="A756" t="s">
        <v>44</v>
      </c>
      <c r="B756" s="1">
        <v>43891</v>
      </c>
      <c r="C756">
        <v>2403025</v>
      </c>
      <c r="D756">
        <v>72853</v>
      </c>
      <c r="E756" s="1">
        <v>43891</v>
      </c>
      <c r="F756">
        <v>2403025</v>
      </c>
      <c r="G756">
        <v>72853</v>
      </c>
      <c r="H756" t="str">
        <f t="shared" si="77"/>
        <v>South Carolina43891</v>
      </c>
      <c r="I756">
        <f t="shared" si="78"/>
        <v>3</v>
      </c>
      <c r="J756">
        <f t="shared" si="79"/>
        <v>2020</v>
      </c>
      <c r="K756">
        <f t="shared" si="80"/>
        <v>3.0317204357008354E-2</v>
      </c>
      <c r="L756">
        <f t="shared" si="81"/>
        <v>2403025</v>
      </c>
      <c r="M756">
        <f t="shared" si="82"/>
        <v>72853</v>
      </c>
      <c r="N756">
        <f t="shared" si="83"/>
        <v>2403025</v>
      </c>
    </row>
    <row r="757" spans="1:14" x14ac:dyDescent="0.25">
      <c r="A757" t="s">
        <v>45</v>
      </c>
      <c r="B757" s="1">
        <v>43891</v>
      </c>
      <c r="C757">
        <v>465585</v>
      </c>
      <c r="D757">
        <v>15725</v>
      </c>
      <c r="E757" s="1">
        <v>43891</v>
      </c>
      <c r="F757">
        <v>465585</v>
      </c>
      <c r="G757">
        <v>15725</v>
      </c>
      <c r="H757" t="str">
        <f t="shared" si="77"/>
        <v>South Dakota43891</v>
      </c>
      <c r="I757">
        <f t="shared" si="78"/>
        <v>3</v>
      </c>
      <c r="J757">
        <f t="shared" si="79"/>
        <v>2020</v>
      </c>
      <c r="K757">
        <f t="shared" si="80"/>
        <v>3.3774713532437689E-2</v>
      </c>
      <c r="L757">
        <f t="shared" si="81"/>
        <v>465585</v>
      </c>
      <c r="M757">
        <f t="shared" si="82"/>
        <v>15725</v>
      </c>
      <c r="N757">
        <f t="shared" si="83"/>
        <v>465585</v>
      </c>
    </row>
    <row r="758" spans="1:14" x14ac:dyDescent="0.25">
      <c r="A758" t="s">
        <v>46</v>
      </c>
      <c r="B758" s="1">
        <v>43891</v>
      </c>
      <c r="C758">
        <v>3381975</v>
      </c>
      <c r="D758">
        <v>109312</v>
      </c>
      <c r="E758" s="1">
        <v>43891</v>
      </c>
      <c r="F758">
        <v>3381975</v>
      </c>
      <c r="G758">
        <v>109312</v>
      </c>
      <c r="H758" t="str">
        <f t="shared" si="77"/>
        <v>Tennessee43891</v>
      </c>
      <c r="I758">
        <f t="shared" si="78"/>
        <v>3</v>
      </c>
      <c r="J758">
        <f t="shared" si="79"/>
        <v>2020</v>
      </c>
      <c r="K758">
        <f t="shared" si="80"/>
        <v>3.232194206048241E-2</v>
      </c>
      <c r="L758">
        <f t="shared" si="81"/>
        <v>3381975</v>
      </c>
      <c r="M758">
        <f t="shared" si="82"/>
        <v>109312</v>
      </c>
      <c r="N758">
        <f t="shared" si="83"/>
        <v>3381975</v>
      </c>
    </row>
    <row r="759" spans="1:14" x14ac:dyDescent="0.25">
      <c r="A759" t="s">
        <v>47</v>
      </c>
      <c r="B759" s="1">
        <v>43891</v>
      </c>
      <c r="C759">
        <v>14031076</v>
      </c>
      <c r="D759">
        <v>718736</v>
      </c>
      <c r="E759" s="1">
        <v>43891</v>
      </c>
      <c r="F759">
        <v>14031076</v>
      </c>
      <c r="G759">
        <v>718736</v>
      </c>
      <c r="H759" t="str">
        <f t="shared" si="77"/>
        <v>Texas43891</v>
      </c>
      <c r="I759">
        <f t="shared" si="78"/>
        <v>3</v>
      </c>
      <c r="J759">
        <f t="shared" si="79"/>
        <v>2020</v>
      </c>
      <c r="K759">
        <f t="shared" si="80"/>
        <v>5.1224581778332612E-2</v>
      </c>
      <c r="L759">
        <f t="shared" si="81"/>
        <v>14031076</v>
      </c>
      <c r="M759">
        <f t="shared" si="82"/>
        <v>718736</v>
      </c>
      <c r="N759">
        <f t="shared" si="83"/>
        <v>14031076</v>
      </c>
    </row>
    <row r="760" spans="1:14" x14ac:dyDescent="0.25">
      <c r="A760" t="s">
        <v>48</v>
      </c>
      <c r="B760" s="1">
        <v>43891</v>
      </c>
      <c r="C760">
        <v>1622006</v>
      </c>
      <c r="D760">
        <v>65980</v>
      </c>
      <c r="E760" s="1">
        <v>43891</v>
      </c>
      <c r="F760">
        <v>1622006</v>
      </c>
      <c r="G760">
        <v>65980</v>
      </c>
      <c r="H760" t="str">
        <f t="shared" si="77"/>
        <v>Utah43891</v>
      </c>
      <c r="I760">
        <f t="shared" si="78"/>
        <v>3</v>
      </c>
      <c r="J760">
        <f t="shared" si="79"/>
        <v>2020</v>
      </c>
      <c r="K760">
        <f t="shared" si="80"/>
        <v>4.0678024618897836E-2</v>
      </c>
      <c r="L760">
        <f t="shared" si="81"/>
        <v>1622006</v>
      </c>
      <c r="M760">
        <f t="shared" si="82"/>
        <v>65980</v>
      </c>
      <c r="N760">
        <f t="shared" si="83"/>
        <v>1622006</v>
      </c>
    </row>
    <row r="761" spans="1:14" x14ac:dyDescent="0.25">
      <c r="A761" t="s">
        <v>49</v>
      </c>
      <c r="B761" s="1">
        <v>43891</v>
      </c>
      <c r="C761">
        <v>339886</v>
      </c>
      <c r="D761">
        <v>11615</v>
      </c>
      <c r="E761" s="1">
        <v>43891</v>
      </c>
      <c r="F761">
        <v>339886</v>
      </c>
      <c r="G761">
        <v>11615</v>
      </c>
      <c r="H761" t="str">
        <f t="shared" si="77"/>
        <v>Vermont43891</v>
      </c>
      <c r="I761">
        <f t="shared" si="78"/>
        <v>3</v>
      </c>
      <c r="J761">
        <f t="shared" si="79"/>
        <v>2020</v>
      </c>
      <c r="K761">
        <f t="shared" si="80"/>
        <v>3.4173222786463696E-2</v>
      </c>
      <c r="L761">
        <f t="shared" si="81"/>
        <v>339886</v>
      </c>
      <c r="M761">
        <f t="shared" si="82"/>
        <v>11615</v>
      </c>
      <c r="N761">
        <f t="shared" si="83"/>
        <v>339886</v>
      </c>
    </row>
    <row r="762" spans="1:14" x14ac:dyDescent="0.25">
      <c r="A762" t="s">
        <v>50</v>
      </c>
      <c r="B762" s="1">
        <v>43891</v>
      </c>
      <c r="C762">
        <v>4445359</v>
      </c>
      <c r="D762">
        <v>147817</v>
      </c>
      <c r="E762" s="1">
        <v>43891</v>
      </c>
      <c r="F762">
        <v>4445359</v>
      </c>
      <c r="G762">
        <v>147817</v>
      </c>
      <c r="H762" t="str">
        <f t="shared" si="77"/>
        <v>Virginia43891</v>
      </c>
      <c r="I762">
        <f t="shared" si="78"/>
        <v>3</v>
      </c>
      <c r="J762">
        <f t="shared" si="79"/>
        <v>2020</v>
      </c>
      <c r="K762">
        <f t="shared" si="80"/>
        <v>3.3251982573285981E-2</v>
      </c>
      <c r="L762">
        <f t="shared" si="81"/>
        <v>4445359</v>
      </c>
      <c r="M762">
        <f t="shared" si="82"/>
        <v>147817</v>
      </c>
      <c r="N762">
        <f t="shared" si="83"/>
        <v>4445359</v>
      </c>
    </row>
    <row r="763" spans="1:14" x14ac:dyDescent="0.25">
      <c r="A763" t="s">
        <v>51</v>
      </c>
      <c r="B763" s="1">
        <v>43891</v>
      </c>
      <c r="C763">
        <v>3895060</v>
      </c>
      <c r="D763">
        <v>209204</v>
      </c>
      <c r="E763" s="1">
        <v>43891</v>
      </c>
      <c r="F763">
        <v>3895060</v>
      </c>
      <c r="G763">
        <v>209204</v>
      </c>
      <c r="H763" t="str">
        <f t="shared" si="77"/>
        <v>Washington43891</v>
      </c>
      <c r="I763">
        <f t="shared" si="78"/>
        <v>3</v>
      </c>
      <c r="J763">
        <f t="shared" si="79"/>
        <v>2020</v>
      </c>
      <c r="K763">
        <f t="shared" si="80"/>
        <v>5.3710084055187853E-2</v>
      </c>
      <c r="L763">
        <f t="shared" si="81"/>
        <v>3895060</v>
      </c>
      <c r="M763">
        <f t="shared" si="82"/>
        <v>209204</v>
      </c>
      <c r="N763">
        <f t="shared" si="83"/>
        <v>3895060</v>
      </c>
    </row>
    <row r="764" spans="1:14" x14ac:dyDescent="0.25">
      <c r="A764" t="s">
        <v>52</v>
      </c>
      <c r="B764" s="1">
        <v>43891</v>
      </c>
      <c r="C764">
        <v>812584</v>
      </c>
      <c r="D764">
        <v>50094</v>
      </c>
      <c r="E764" s="1">
        <v>43891</v>
      </c>
      <c r="F764">
        <v>812584</v>
      </c>
      <c r="G764">
        <v>50094</v>
      </c>
      <c r="H764" t="str">
        <f t="shared" si="77"/>
        <v>West Virginia43891</v>
      </c>
      <c r="I764">
        <f t="shared" si="78"/>
        <v>3</v>
      </c>
      <c r="J764">
        <f t="shared" si="79"/>
        <v>2020</v>
      </c>
      <c r="K764">
        <f t="shared" si="80"/>
        <v>6.1647780414086417E-2</v>
      </c>
      <c r="L764">
        <f t="shared" si="81"/>
        <v>812584</v>
      </c>
      <c r="M764">
        <f t="shared" si="82"/>
        <v>50094</v>
      </c>
      <c r="N764">
        <f t="shared" si="83"/>
        <v>812584</v>
      </c>
    </row>
    <row r="765" spans="1:14" x14ac:dyDescent="0.25">
      <c r="A765" t="s">
        <v>53</v>
      </c>
      <c r="B765" s="1">
        <v>43891</v>
      </c>
      <c r="C765">
        <v>3073342</v>
      </c>
      <c r="D765">
        <v>103192</v>
      </c>
      <c r="E765" s="1">
        <v>43891</v>
      </c>
      <c r="F765">
        <v>3073342</v>
      </c>
      <c r="G765">
        <v>103192</v>
      </c>
      <c r="H765" t="str">
        <f t="shared" si="77"/>
        <v>Wisconsin43891</v>
      </c>
      <c r="I765">
        <f t="shared" si="78"/>
        <v>3</v>
      </c>
      <c r="J765">
        <f t="shared" si="79"/>
        <v>2020</v>
      </c>
      <c r="K765">
        <f t="shared" si="80"/>
        <v>3.3576477983901565E-2</v>
      </c>
      <c r="L765">
        <f t="shared" si="81"/>
        <v>3073342</v>
      </c>
      <c r="M765">
        <f t="shared" si="82"/>
        <v>103192</v>
      </c>
      <c r="N765">
        <f t="shared" si="83"/>
        <v>3073342</v>
      </c>
    </row>
    <row r="766" spans="1:14" x14ac:dyDescent="0.25">
      <c r="A766" t="s">
        <v>54</v>
      </c>
      <c r="B766" s="1">
        <v>43891</v>
      </c>
      <c r="C766">
        <v>293605</v>
      </c>
      <c r="D766">
        <v>12754</v>
      </c>
      <c r="E766" s="1">
        <v>43891</v>
      </c>
      <c r="F766">
        <v>293605</v>
      </c>
      <c r="G766">
        <v>12754</v>
      </c>
      <c r="H766" t="str">
        <f t="shared" si="77"/>
        <v>Wyoming43891</v>
      </c>
      <c r="I766">
        <f t="shared" si="78"/>
        <v>3</v>
      </c>
      <c r="J766">
        <f t="shared" si="79"/>
        <v>2020</v>
      </c>
      <c r="K766">
        <f t="shared" si="80"/>
        <v>4.3439314725566662E-2</v>
      </c>
      <c r="L766">
        <f t="shared" si="81"/>
        <v>293605</v>
      </c>
      <c r="M766">
        <f t="shared" si="82"/>
        <v>12754</v>
      </c>
      <c r="N766">
        <f t="shared" si="83"/>
        <v>293605</v>
      </c>
    </row>
    <row r="767" spans="1:14" x14ac:dyDescent="0.25">
      <c r="A767" t="s">
        <v>4</v>
      </c>
      <c r="B767" s="1">
        <v>43922</v>
      </c>
      <c r="C767">
        <v>2195170</v>
      </c>
      <c r="D767">
        <v>290998</v>
      </c>
      <c r="E767" s="1">
        <v>43922</v>
      </c>
      <c r="F767">
        <v>2195170</v>
      </c>
      <c r="G767">
        <v>290998</v>
      </c>
      <c r="H767" t="str">
        <f t="shared" si="77"/>
        <v>Alabama43922</v>
      </c>
      <c r="I767">
        <f t="shared" si="78"/>
        <v>4</v>
      </c>
      <c r="J767">
        <f t="shared" si="79"/>
        <v>2020</v>
      </c>
      <c r="K767">
        <f t="shared" si="80"/>
        <v>0.1325628539019757</v>
      </c>
      <c r="L767">
        <f t="shared" si="81"/>
        <v>2195170</v>
      </c>
      <c r="M767">
        <f t="shared" si="82"/>
        <v>290998</v>
      </c>
      <c r="N767">
        <f t="shared" si="83"/>
        <v>2195170</v>
      </c>
    </row>
    <row r="768" spans="1:14" x14ac:dyDescent="0.25">
      <c r="A768" t="s">
        <v>5</v>
      </c>
      <c r="B768" s="1">
        <v>43922</v>
      </c>
      <c r="C768">
        <v>334747</v>
      </c>
      <c r="D768">
        <v>45980</v>
      </c>
      <c r="E768" s="1">
        <v>43922</v>
      </c>
      <c r="F768">
        <v>334747</v>
      </c>
      <c r="G768">
        <v>45980</v>
      </c>
      <c r="H768" t="str">
        <f t="shared" si="77"/>
        <v>Alaska43922</v>
      </c>
      <c r="I768">
        <f t="shared" si="78"/>
        <v>4</v>
      </c>
      <c r="J768">
        <f t="shared" si="79"/>
        <v>2020</v>
      </c>
      <c r="K768">
        <f t="shared" si="80"/>
        <v>0.1373574669825271</v>
      </c>
      <c r="L768">
        <f t="shared" si="81"/>
        <v>334747</v>
      </c>
      <c r="M768">
        <f t="shared" si="82"/>
        <v>45980</v>
      </c>
      <c r="N768">
        <f t="shared" si="83"/>
        <v>334747</v>
      </c>
    </row>
    <row r="769" spans="1:14" x14ac:dyDescent="0.25">
      <c r="A769" t="s">
        <v>6</v>
      </c>
      <c r="B769" s="1">
        <v>43922</v>
      </c>
      <c r="C769">
        <v>3541277</v>
      </c>
      <c r="D769">
        <v>458154</v>
      </c>
      <c r="E769" s="1">
        <v>43922</v>
      </c>
      <c r="F769">
        <v>3541277</v>
      </c>
      <c r="G769">
        <v>458154</v>
      </c>
      <c r="H769" t="str">
        <f t="shared" si="77"/>
        <v>Arizona43922</v>
      </c>
      <c r="I769">
        <f t="shared" si="78"/>
        <v>4</v>
      </c>
      <c r="J769">
        <f t="shared" si="79"/>
        <v>2020</v>
      </c>
      <c r="K769">
        <f t="shared" si="80"/>
        <v>0.12937536374590297</v>
      </c>
      <c r="L769">
        <f t="shared" si="81"/>
        <v>3541277</v>
      </c>
      <c r="M769">
        <f t="shared" si="82"/>
        <v>458154</v>
      </c>
      <c r="N769">
        <f t="shared" si="83"/>
        <v>3541277</v>
      </c>
    </row>
    <row r="770" spans="1:14" x14ac:dyDescent="0.25">
      <c r="A770" t="s">
        <v>7</v>
      </c>
      <c r="B770" s="1">
        <v>43922</v>
      </c>
      <c r="C770">
        <v>1310898</v>
      </c>
      <c r="D770">
        <v>134572</v>
      </c>
      <c r="E770" s="1">
        <v>43922</v>
      </c>
      <c r="F770">
        <v>1310898</v>
      </c>
      <c r="G770">
        <v>134572</v>
      </c>
      <c r="H770" t="str">
        <f t="shared" si="77"/>
        <v>Arkansas43922</v>
      </c>
      <c r="I770">
        <f t="shared" si="78"/>
        <v>4</v>
      </c>
      <c r="J770">
        <f t="shared" si="79"/>
        <v>2020</v>
      </c>
      <c r="K770">
        <f t="shared" si="80"/>
        <v>0.10265634702318563</v>
      </c>
      <c r="L770">
        <f t="shared" si="81"/>
        <v>1310898</v>
      </c>
      <c r="M770">
        <f t="shared" si="82"/>
        <v>134572</v>
      </c>
      <c r="N770">
        <f t="shared" si="83"/>
        <v>1310898</v>
      </c>
    </row>
    <row r="771" spans="1:14" x14ac:dyDescent="0.25">
      <c r="A771" t="s">
        <v>8</v>
      </c>
      <c r="B771" s="1">
        <v>43922</v>
      </c>
      <c r="C771">
        <v>18519433</v>
      </c>
      <c r="D771">
        <v>2989198</v>
      </c>
      <c r="E771" s="1">
        <v>43922</v>
      </c>
      <c r="F771">
        <v>18519433</v>
      </c>
      <c r="G771">
        <v>2989198</v>
      </c>
      <c r="H771" t="str">
        <f t="shared" ref="H771:H834" si="84">CONCATENATE(A771, B771)</f>
        <v>California43922</v>
      </c>
      <c r="I771">
        <f t="shared" ref="I771:I834" si="85">MONTH(E771)</f>
        <v>4</v>
      </c>
      <c r="J771">
        <f t="shared" ref="J771:J834" si="86">YEAR(E771)</f>
        <v>2020</v>
      </c>
      <c r="K771">
        <f t="shared" ref="K771:K834" si="87">G771/F771</f>
        <v>0.16140872131452405</v>
      </c>
      <c r="L771">
        <f t="shared" ref="L771:L834" si="88">F771</f>
        <v>18519433</v>
      </c>
      <c r="M771">
        <f t="shared" ref="M771:M834" si="89">G771</f>
        <v>2989198</v>
      </c>
      <c r="N771">
        <f t="shared" ref="N771:N834" si="90">F771</f>
        <v>18519433</v>
      </c>
    </row>
    <row r="772" spans="1:14" x14ac:dyDescent="0.25">
      <c r="A772" t="s">
        <v>9</v>
      </c>
      <c r="B772" s="1">
        <v>43922</v>
      </c>
      <c r="C772">
        <v>3046679</v>
      </c>
      <c r="D772">
        <v>364834</v>
      </c>
      <c r="E772" s="1">
        <v>43922</v>
      </c>
      <c r="F772">
        <v>3046679</v>
      </c>
      <c r="G772">
        <v>364834</v>
      </c>
      <c r="H772" t="str">
        <f t="shared" si="84"/>
        <v>Colorado43922</v>
      </c>
      <c r="I772">
        <f t="shared" si="85"/>
        <v>4</v>
      </c>
      <c r="J772">
        <f t="shared" si="86"/>
        <v>2020</v>
      </c>
      <c r="K772">
        <f t="shared" si="87"/>
        <v>0.11974809292347503</v>
      </c>
      <c r="L772">
        <f t="shared" si="88"/>
        <v>3046679</v>
      </c>
      <c r="M772">
        <f t="shared" si="89"/>
        <v>364834</v>
      </c>
      <c r="N772">
        <f t="shared" si="90"/>
        <v>3046679</v>
      </c>
    </row>
    <row r="773" spans="1:14" x14ac:dyDescent="0.25">
      <c r="A773" t="s">
        <v>10</v>
      </c>
      <c r="B773" s="1">
        <v>43922</v>
      </c>
      <c r="C773">
        <v>1761770</v>
      </c>
      <c r="D773">
        <v>140663</v>
      </c>
      <c r="E773" s="1">
        <v>43922</v>
      </c>
      <c r="F773">
        <v>1761770</v>
      </c>
      <c r="G773">
        <v>140663</v>
      </c>
      <c r="H773" t="str">
        <f t="shared" si="84"/>
        <v>Connecticut43922</v>
      </c>
      <c r="I773">
        <f t="shared" si="85"/>
        <v>4</v>
      </c>
      <c r="J773">
        <f t="shared" si="86"/>
        <v>2020</v>
      </c>
      <c r="K773">
        <f t="shared" si="87"/>
        <v>7.9841863580376551E-2</v>
      </c>
      <c r="L773">
        <f t="shared" si="88"/>
        <v>1761770</v>
      </c>
      <c r="M773">
        <f t="shared" si="89"/>
        <v>140663</v>
      </c>
      <c r="N773">
        <f t="shared" si="90"/>
        <v>1761770</v>
      </c>
    </row>
    <row r="774" spans="1:14" x14ac:dyDescent="0.25">
      <c r="A774" t="s">
        <v>11</v>
      </c>
      <c r="B774" s="1">
        <v>43922</v>
      </c>
      <c r="C774">
        <v>463346</v>
      </c>
      <c r="D774">
        <v>68510</v>
      </c>
      <c r="E774" s="1">
        <v>43922</v>
      </c>
      <c r="F774">
        <v>463346</v>
      </c>
      <c r="G774">
        <v>68510</v>
      </c>
      <c r="H774" t="str">
        <f t="shared" si="84"/>
        <v>Delaware43922</v>
      </c>
      <c r="I774">
        <f t="shared" si="85"/>
        <v>4</v>
      </c>
      <c r="J774">
        <f t="shared" si="86"/>
        <v>2020</v>
      </c>
      <c r="K774">
        <f t="shared" si="87"/>
        <v>0.1478592671567252</v>
      </c>
      <c r="L774">
        <f t="shared" si="88"/>
        <v>463346</v>
      </c>
      <c r="M774">
        <f t="shared" si="89"/>
        <v>68510</v>
      </c>
      <c r="N774">
        <f t="shared" si="90"/>
        <v>463346</v>
      </c>
    </row>
    <row r="775" spans="1:14" x14ac:dyDescent="0.25">
      <c r="A775" t="s">
        <v>12</v>
      </c>
      <c r="B775" s="1">
        <v>43922</v>
      </c>
      <c r="C775">
        <v>403204</v>
      </c>
      <c r="D775">
        <v>44838</v>
      </c>
      <c r="E775" s="1">
        <v>43922</v>
      </c>
      <c r="F775">
        <v>403204</v>
      </c>
      <c r="G775">
        <v>44838</v>
      </c>
      <c r="H775" t="str">
        <f t="shared" si="84"/>
        <v>D.C.43922</v>
      </c>
      <c r="I775">
        <f t="shared" si="85"/>
        <v>4</v>
      </c>
      <c r="J775">
        <f t="shared" si="86"/>
        <v>2020</v>
      </c>
      <c r="K775">
        <f t="shared" si="87"/>
        <v>0.11120425392605232</v>
      </c>
      <c r="L775">
        <f t="shared" si="88"/>
        <v>403204</v>
      </c>
      <c r="M775">
        <f t="shared" si="89"/>
        <v>44838</v>
      </c>
      <c r="N775">
        <f t="shared" si="90"/>
        <v>403204</v>
      </c>
    </row>
    <row r="776" spans="1:14" x14ac:dyDescent="0.25">
      <c r="A776" t="s">
        <v>13</v>
      </c>
      <c r="B776" s="1">
        <v>43922</v>
      </c>
      <c r="C776">
        <v>9406704</v>
      </c>
      <c r="D776">
        <v>1253979</v>
      </c>
      <c r="E776" s="1">
        <v>43922</v>
      </c>
      <c r="F776">
        <v>9406704</v>
      </c>
      <c r="G776">
        <v>1253979</v>
      </c>
      <c r="H776" t="str">
        <f t="shared" si="84"/>
        <v>Florida43922</v>
      </c>
      <c r="I776">
        <f t="shared" si="85"/>
        <v>4</v>
      </c>
      <c r="J776">
        <f t="shared" si="86"/>
        <v>2020</v>
      </c>
      <c r="K776">
        <f t="shared" si="87"/>
        <v>0.13330694789588363</v>
      </c>
      <c r="L776">
        <f t="shared" si="88"/>
        <v>9406704</v>
      </c>
      <c r="M776">
        <f t="shared" si="89"/>
        <v>1253979</v>
      </c>
      <c r="N776">
        <f t="shared" si="90"/>
        <v>9406704</v>
      </c>
    </row>
    <row r="777" spans="1:14" x14ac:dyDescent="0.25">
      <c r="A777" t="s">
        <v>14</v>
      </c>
      <c r="B777" s="1">
        <v>43922</v>
      </c>
      <c r="C777">
        <v>4872842</v>
      </c>
      <c r="D777">
        <v>596017</v>
      </c>
      <c r="E777" s="1">
        <v>43922</v>
      </c>
      <c r="F777">
        <v>4872842</v>
      </c>
      <c r="G777">
        <v>596017</v>
      </c>
      <c r="H777" t="str">
        <f t="shared" si="84"/>
        <v>Georgia43922</v>
      </c>
      <c r="I777">
        <f t="shared" si="85"/>
        <v>4</v>
      </c>
      <c r="J777">
        <f t="shared" si="86"/>
        <v>2020</v>
      </c>
      <c r="K777">
        <f t="shared" si="87"/>
        <v>0.12231404178506096</v>
      </c>
      <c r="L777">
        <f t="shared" si="88"/>
        <v>4872842</v>
      </c>
      <c r="M777">
        <f t="shared" si="89"/>
        <v>596017</v>
      </c>
      <c r="N777">
        <f t="shared" si="90"/>
        <v>4872842</v>
      </c>
    </row>
    <row r="778" spans="1:14" x14ac:dyDescent="0.25">
      <c r="A778" t="s">
        <v>15</v>
      </c>
      <c r="B778" s="1">
        <v>43922</v>
      </c>
      <c r="C778">
        <v>633025</v>
      </c>
      <c r="D778">
        <v>148980</v>
      </c>
      <c r="E778" s="1">
        <v>43922</v>
      </c>
      <c r="F778">
        <v>633025</v>
      </c>
      <c r="G778">
        <v>148980</v>
      </c>
      <c r="H778" t="str">
        <f t="shared" si="84"/>
        <v>Hawaii43922</v>
      </c>
      <c r="I778">
        <f t="shared" si="85"/>
        <v>4</v>
      </c>
      <c r="J778">
        <f t="shared" si="86"/>
        <v>2020</v>
      </c>
      <c r="K778">
        <f t="shared" si="87"/>
        <v>0.23534615536511197</v>
      </c>
      <c r="L778">
        <f t="shared" si="88"/>
        <v>633025</v>
      </c>
      <c r="M778">
        <f t="shared" si="89"/>
        <v>148980</v>
      </c>
      <c r="N778">
        <f t="shared" si="90"/>
        <v>633025</v>
      </c>
    </row>
    <row r="779" spans="1:14" x14ac:dyDescent="0.25">
      <c r="A779" t="s">
        <v>16</v>
      </c>
      <c r="B779" s="1">
        <v>43922</v>
      </c>
      <c r="C779">
        <v>881126</v>
      </c>
      <c r="D779">
        <v>104199</v>
      </c>
      <c r="E779" s="1">
        <v>43922</v>
      </c>
      <c r="F779">
        <v>881126</v>
      </c>
      <c r="G779">
        <v>104199</v>
      </c>
      <c r="H779" t="str">
        <f t="shared" si="84"/>
        <v>Idaho43922</v>
      </c>
      <c r="I779">
        <f t="shared" si="85"/>
        <v>4</v>
      </c>
      <c r="J779">
        <f t="shared" si="86"/>
        <v>2020</v>
      </c>
      <c r="K779">
        <f t="shared" si="87"/>
        <v>0.11825663979952925</v>
      </c>
      <c r="L779">
        <f t="shared" si="88"/>
        <v>881126</v>
      </c>
      <c r="M779">
        <f t="shared" si="89"/>
        <v>104199</v>
      </c>
      <c r="N779">
        <f t="shared" si="90"/>
        <v>881126</v>
      </c>
    </row>
    <row r="780" spans="1:14" x14ac:dyDescent="0.25">
      <c r="A780" t="s">
        <v>17</v>
      </c>
      <c r="B780" s="1">
        <v>43922</v>
      </c>
      <c r="C780">
        <v>6115743</v>
      </c>
      <c r="D780">
        <v>1032810</v>
      </c>
      <c r="E780" s="1">
        <v>43922</v>
      </c>
      <c r="F780">
        <v>6115743</v>
      </c>
      <c r="G780">
        <v>1032810</v>
      </c>
      <c r="H780" t="str">
        <f t="shared" si="84"/>
        <v>Illinois43922</v>
      </c>
      <c r="I780">
        <f t="shared" si="85"/>
        <v>4</v>
      </c>
      <c r="J780">
        <f t="shared" si="86"/>
        <v>2020</v>
      </c>
      <c r="K780">
        <f t="shared" si="87"/>
        <v>0.16887727296585223</v>
      </c>
      <c r="L780">
        <f t="shared" si="88"/>
        <v>6115743</v>
      </c>
      <c r="M780">
        <f t="shared" si="89"/>
        <v>1032810</v>
      </c>
      <c r="N780">
        <f t="shared" si="90"/>
        <v>6115743</v>
      </c>
    </row>
    <row r="781" spans="1:14" x14ac:dyDescent="0.25">
      <c r="A781" t="s">
        <v>18</v>
      </c>
      <c r="B781" s="1">
        <v>43922</v>
      </c>
      <c r="C781">
        <v>3230276</v>
      </c>
      <c r="D781">
        <v>553940</v>
      </c>
      <c r="E781" s="1">
        <v>43922</v>
      </c>
      <c r="F781">
        <v>3230276</v>
      </c>
      <c r="G781">
        <v>553940</v>
      </c>
      <c r="H781" t="str">
        <f t="shared" si="84"/>
        <v>Indiana43922</v>
      </c>
      <c r="I781">
        <f t="shared" si="85"/>
        <v>4</v>
      </c>
      <c r="J781">
        <f t="shared" si="86"/>
        <v>2020</v>
      </c>
      <c r="K781">
        <f t="shared" si="87"/>
        <v>0.17148379890758561</v>
      </c>
      <c r="L781">
        <f t="shared" si="88"/>
        <v>3230276</v>
      </c>
      <c r="M781">
        <f t="shared" si="89"/>
        <v>553940</v>
      </c>
      <c r="N781">
        <f t="shared" si="90"/>
        <v>3230276</v>
      </c>
    </row>
    <row r="782" spans="1:14" x14ac:dyDescent="0.25">
      <c r="A782" t="s">
        <v>19</v>
      </c>
      <c r="B782" s="1">
        <v>43922</v>
      </c>
      <c r="C782">
        <v>1708648</v>
      </c>
      <c r="D782">
        <v>183215</v>
      </c>
      <c r="E782" s="1">
        <v>43922</v>
      </c>
      <c r="F782">
        <v>1708648</v>
      </c>
      <c r="G782">
        <v>183215</v>
      </c>
      <c r="H782" t="str">
        <f t="shared" si="84"/>
        <v>Iowa43922</v>
      </c>
      <c r="I782">
        <f t="shared" si="85"/>
        <v>4</v>
      </c>
      <c r="J782">
        <f t="shared" si="86"/>
        <v>2020</v>
      </c>
      <c r="K782">
        <f t="shared" si="87"/>
        <v>0.10722805399356684</v>
      </c>
      <c r="L782">
        <f t="shared" si="88"/>
        <v>1708648</v>
      </c>
      <c r="M782">
        <f t="shared" si="89"/>
        <v>183215</v>
      </c>
      <c r="N782">
        <f t="shared" si="90"/>
        <v>1708648</v>
      </c>
    </row>
    <row r="783" spans="1:14" x14ac:dyDescent="0.25">
      <c r="A783" t="s">
        <v>20</v>
      </c>
      <c r="B783" s="1">
        <v>43922</v>
      </c>
      <c r="C783">
        <v>1495940</v>
      </c>
      <c r="D783">
        <v>174016</v>
      </c>
      <c r="E783" s="1">
        <v>43922</v>
      </c>
      <c r="F783">
        <v>1495940</v>
      </c>
      <c r="G783">
        <v>174016</v>
      </c>
      <c r="H783" t="str">
        <f t="shared" si="84"/>
        <v>Kansas43922</v>
      </c>
      <c r="I783">
        <f t="shared" si="85"/>
        <v>4</v>
      </c>
      <c r="J783">
        <f t="shared" si="86"/>
        <v>2020</v>
      </c>
      <c r="K783">
        <f t="shared" si="87"/>
        <v>0.11632552107704855</v>
      </c>
      <c r="L783">
        <f t="shared" si="88"/>
        <v>1495940</v>
      </c>
      <c r="M783">
        <f t="shared" si="89"/>
        <v>174016</v>
      </c>
      <c r="N783">
        <f t="shared" si="90"/>
        <v>1495940</v>
      </c>
    </row>
    <row r="784" spans="1:14" x14ac:dyDescent="0.25">
      <c r="A784" t="s">
        <v>21</v>
      </c>
      <c r="B784" s="1">
        <v>43922</v>
      </c>
      <c r="C784">
        <v>2056469</v>
      </c>
      <c r="D784">
        <v>331023</v>
      </c>
      <c r="E784" s="1">
        <v>43922</v>
      </c>
      <c r="F784">
        <v>2056469</v>
      </c>
      <c r="G784">
        <v>331023</v>
      </c>
      <c r="H784" t="str">
        <f t="shared" si="84"/>
        <v>Kentucky43922</v>
      </c>
      <c r="I784">
        <f t="shared" si="85"/>
        <v>4</v>
      </c>
      <c r="J784">
        <f t="shared" si="86"/>
        <v>2020</v>
      </c>
      <c r="K784">
        <f t="shared" si="87"/>
        <v>0.1609666861012736</v>
      </c>
      <c r="L784">
        <f t="shared" si="88"/>
        <v>2056469</v>
      </c>
      <c r="M784">
        <f t="shared" si="89"/>
        <v>331023</v>
      </c>
      <c r="N784">
        <f t="shared" si="90"/>
        <v>2056469</v>
      </c>
    </row>
    <row r="785" spans="1:14" x14ac:dyDescent="0.25">
      <c r="A785" t="s">
        <v>22</v>
      </c>
      <c r="B785" s="1">
        <v>43922</v>
      </c>
      <c r="C785">
        <v>1928325</v>
      </c>
      <c r="D785">
        <v>280233</v>
      </c>
      <c r="E785" s="1">
        <v>43922</v>
      </c>
      <c r="F785">
        <v>1928325</v>
      </c>
      <c r="G785">
        <v>280233</v>
      </c>
      <c r="H785" t="str">
        <f t="shared" si="84"/>
        <v>Louisiana43922</v>
      </c>
      <c r="I785">
        <f t="shared" si="85"/>
        <v>4</v>
      </c>
      <c r="J785">
        <f t="shared" si="86"/>
        <v>2020</v>
      </c>
      <c r="K785">
        <f t="shared" si="87"/>
        <v>0.14532456925051535</v>
      </c>
      <c r="L785">
        <f t="shared" si="88"/>
        <v>1928325</v>
      </c>
      <c r="M785">
        <f t="shared" si="89"/>
        <v>280233</v>
      </c>
      <c r="N785">
        <f t="shared" si="90"/>
        <v>1928325</v>
      </c>
    </row>
    <row r="786" spans="1:14" x14ac:dyDescent="0.25">
      <c r="A786" t="s">
        <v>23</v>
      </c>
      <c r="B786" s="1">
        <v>43922</v>
      </c>
      <c r="C786">
        <v>655667</v>
      </c>
      <c r="D786">
        <v>73818</v>
      </c>
      <c r="E786" s="1">
        <v>43922</v>
      </c>
      <c r="F786">
        <v>655667</v>
      </c>
      <c r="G786">
        <v>73818</v>
      </c>
      <c r="H786" t="str">
        <f t="shared" si="84"/>
        <v>Maine43922</v>
      </c>
      <c r="I786">
        <f t="shared" si="85"/>
        <v>4</v>
      </c>
      <c r="J786">
        <f t="shared" si="86"/>
        <v>2020</v>
      </c>
      <c r="K786">
        <f t="shared" si="87"/>
        <v>0.11258458943335566</v>
      </c>
      <c r="L786">
        <f t="shared" si="88"/>
        <v>655667</v>
      </c>
      <c r="M786">
        <f t="shared" si="89"/>
        <v>73818</v>
      </c>
      <c r="N786">
        <f t="shared" si="90"/>
        <v>655667</v>
      </c>
    </row>
    <row r="787" spans="1:14" x14ac:dyDescent="0.25">
      <c r="A787" t="s">
        <v>24</v>
      </c>
      <c r="B787" s="1">
        <v>43922</v>
      </c>
      <c r="C787">
        <v>3036946</v>
      </c>
      <c r="D787">
        <v>306034</v>
      </c>
      <c r="E787" s="1">
        <v>43922</v>
      </c>
      <c r="F787">
        <v>3036946</v>
      </c>
      <c r="G787">
        <v>306034</v>
      </c>
      <c r="H787" t="str">
        <f t="shared" si="84"/>
        <v>Maryland43922</v>
      </c>
      <c r="I787">
        <f t="shared" si="85"/>
        <v>4</v>
      </c>
      <c r="J787">
        <f t="shared" si="86"/>
        <v>2020</v>
      </c>
      <c r="K787">
        <f t="shared" si="87"/>
        <v>0.10077031333451435</v>
      </c>
      <c r="L787">
        <f t="shared" si="88"/>
        <v>3036946</v>
      </c>
      <c r="M787">
        <f t="shared" si="89"/>
        <v>306034</v>
      </c>
      <c r="N787">
        <f t="shared" si="90"/>
        <v>3036946</v>
      </c>
    </row>
    <row r="788" spans="1:14" x14ac:dyDescent="0.25">
      <c r="A788" t="s">
        <v>25</v>
      </c>
      <c r="B788" s="1">
        <v>43922</v>
      </c>
      <c r="C788">
        <v>3386216</v>
      </c>
      <c r="D788">
        <v>538660</v>
      </c>
      <c r="E788" s="1">
        <v>43922</v>
      </c>
      <c r="F788">
        <v>3386216</v>
      </c>
      <c r="G788">
        <v>538660</v>
      </c>
      <c r="H788" t="str">
        <f t="shared" si="84"/>
        <v>Massachusetts43922</v>
      </c>
      <c r="I788">
        <f t="shared" si="85"/>
        <v>4</v>
      </c>
      <c r="J788">
        <f t="shared" si="86"/>
        <v>2020</v>
      </c>
      <c r="K788">
        <f t="shared" si="87"/>
        <v>0.15907431776354491</v>
      </c>
      <c r="L788">
        <f t="shared" si="88"/>
        <v>3386216</v>
      </c>
      <c r="M788">
        <f t="shared" si="89"/>
        <v>538660</v>
      </c>
      <c r="N788">
        <f t="shared" si="90"/>
        <v>3386216</v>
      </c>
    </row>
    <row r="789" spans="1:14" x14ac:dyDescent="0.25">
      <c r="A789" t="s">
        <v>26</v>
      </c>
      <c r="B789" s="1">
        <v>43922</v>
      </c>
      <c r="C789">
        <v>4576253</v>
      </c>
      <c r="D789">
        <v>1089279</v>
      </c>
      <c r="E789" s="1">
        <v>43922</v>
      </c>
      <c r="F789">
        <v>4576253</v>
      </c>
      <c r="G789">
        <v>1089279</v>
      </c>
      <c r="H789" t="str">
        <f t="shared" si="84"/>
        <v>Michigan43922</v>
      </c>
      <c r="I789">
        <f t="shared" si="85"/>
        <v>4</v>
      </c>
      <c r="J789">
        <f t="shared" si="86"/>
        <v>2020</v>
      </c>
      <c r="K789">
        <f t="shared" si="87"/>
        <v>0.23802857927653912</v>
      </c>
      <c r="L789">
        <f t="shared" si="88"/>
        <v>4576253</v>
      </c>
      <c r="M789">
        <f t="shared" si="89"/>
        <v>1089279</v>
      </c>
      <c r="N789">
        <f t="shared" si="90"/>
        <v>4576253</v>
      </c>
    </row>
    <row r="790" spans="1:14" x14ac:dyDescent="0.25">
      <c r="A790" t="s">
        <v>27</v>
      </c>
      <c r="B790" s="1">
        <v>43922</v>
      </c>
      <c r="C790">
        <v>3052783</v>
      </c>
      <c r="D790">
        <v>262518</v>
      </c>
      <c r="E790" s="1">
        <v>43922</v>
      </c>
      <c r="F790">
        <v>3052783</v>
      </c>
      <c r="G790">
        <v>262518</v>
      </c>
      <c r="H790" t="str">
        <f t="shared" si="84"/>
        <v>Minnesota43922</v>
      </c>
      <c r="I790">
        <f t="shared" si="85"/>
        <v>4</v>
      </c>
      <c r="J790">
        <f t="shared" si="86"/>
        <v>2020</v>
      </c>
      <c r="K790">
        <f t="shared" si="87"/>
        <v>8.5993010312229862E-2</v>
      </c>
      <c r="L790">
        <f t="shared" si="88"/>
        <v>3052783</v>
      </c>
      <c r="M790">
        <f t="shared" si="89"/>
        <v>262518</v>
      </c>
      <c r="N790">
        <f t="shared" si="90"/>
        <v>3052783</v>
      </c>
    </row>
    <row r="791" spans="1:14" x14ac:dyDescent="0.25">
      <c r="A791" t="s">
        <v>28</v>
      </c>
      <c r="B791" s="1">
        <v>43922</v>
      </c>
      <c r="C791">
        <v>1191786</v>
      </c>
      <c r="D791">
        <v>186051</v>
      </c>
      <c r="E791" s="1">
        <v>43922</v>
      </c>
      <c r="F791">
        <v>1191786</v>
      </c>
      <c r="G791">
        <v>186051</v>
      </c>
      <c r="H791" t="str">
        <f t="shared" si="84"/>
        <v>Mississippi43922</v>
      </c>
      <c r="I791">
        <f t="shared" si="85"/>
        <v>4</v>
      </c>
      <c r="J791">
        <f t="shared" si="86"/>
        <v>2020</v>
      </c>
      <c r="K791">
        <f t="shared" si="87"/>
        <v>0.15611108034496127</v>
      </c>
      <c r="L791">
        <f t="shared" si="88"/>
        <v>1191786</v>
      </c>
      <c r="M791">
        <f t="shared" si="89"/>
        <v>186051</v>
      </c>
      <c r="N791">
        <f t="shared" si="90"/>
        <v>1191786</v>
      </c>
    </row>
    <row r="792" spans="1:14" x14ac:dyDescent="0.25">
      <c r="A792" t="s">
        <v>29</v>
      </c>
      <c r="B792" s="1">
        <v>43922</v>
      </c>
      <c r="C792">
        <v>3032362</v>
      </c>
      <c r="D792">
        <v>296394</v>
      </c>
      <c r="E792" s="1">
        <v>43922</v>
      </c>
      <c r="F792">
        <v>3032362</v>
      </c>
      <c r="G792">
        <v>296394</v>
      </c>
      <c r="H792" t="str">
        <f t="shared" si="84"/>
        <v>Missouri43922</v>
      </c>
      <c r="I792">
        <f t="shared" si="85"/>
        <v>4</v>
      </c>
      <c r="J792">
        <f t="shared" si="86"/>
        <v>2020</v>
      </c>
      <c r="K792">
        <f t="shared" si="87"/>
        <v>9.7743607128700338E-2</v>
      </c>
      <c r="L792">
        <f t="shared" si="88"/>
        <v>3032362</v>
      </c>
      <c r="M792">
        <f t="shared" si="89"/>
        <v>296394</v>
      </c>
      <c r="N792">
        <f t="shared" si="90"/>
        <v>3032362</v>
      </c>
    </row>
    <row r="793" spans="1:14" x14ac:dyDescent="0.25">
      <c r="A793" t="s">
        <v>30</v>
      </c>
      <c r="B793" s="1">
        <v>43922</v>
      </c>
      <c r="C793">
        <v>518439</v>
      </c>
      <c r="D793">
        <v>61461</v>
      </c>
      <c r="E793" s="1">
        <v>43922</v>
      </c>
      <c r="F793">
        <v>518439</v>
      </c>
      <c r="G793">
        <v>61461</v>
      </c>
      <c r="H793" t="str">
        <f t="shared" si="84"/>
        <v>Montana43922</v>
      </c>
      <c r="I793">
        <f t="shared" si="85"/>
        <v>4</v>
      </c>
      <c r="J793">
        <f t="shared" si="86"/>
        <v>2020</v>
      </c>
      <c r="K793">
        <f t="shared" si="87"/>
        <v>0.1185501090774421</v>
      </c>
      <c r="L793">
        <f t="shared" si="88"/>
        <v>518439</v>
      </c>
      <c r="M793">
        <f t="shared" si="89"/>
        <v>61461</v>
      </c>
      <c r="N793">
        <f t="shared" si="90"/>
        <v>518439</v>
      </c>
    </row>
    <row r="794" spans="1:14" x14ac:dyDescent="0.25">
      <c r="A794" t="s">
        <v>31</v>
      </c>
      <c r="B794" s="1">
        <v>43922</v>
      </c>
      <c r="C794">
        <v>1058500</v>
      </c>
      <c r="D794">
        <v>91220</v>
      </c>
      <c r="E794" s="1">
        <v>43922</v>
      </c>
      <c r="F794">
        <v>1058500</v>
      </c>
      <c r="G794">
        <v>91220</v>
      </c>
      <c r="H794" t="str">
        <f t="shared" si="84"/>
        <v>Nebraska43922</v>
      </c>
      <c r="I794">
        <f t="shared" si="85"/>
        <v>4</v>
      </c>
      <c r="J794">
        <f t="shared" si="86"/>
        <v>2020</v>
      </c>
      <c r="K794">
        <f t="shared" si="87"/>
        <v>8.617855455833727E-2</v>
      </c>
      <c r="L794">
        <f t="shared" si="88"/>
        <v>1058500</v>
      </c>
      <c r="M794">
        <f t="shared" si="89"/>
        <v>91220</v>
      </c>
      <c r="N794">
        <f t="shared" si="90"/>
        <v>1058500</v>
      </c>
    </row>
    <row r="795" spans="1:14" x14ac:dyDescent="0.25">
      <c r="A795" t="s">
        <v>32</v>
      </c>
      <c r="B795" s="1">
        <v>43922</v>
      </c>
      <c r="C795">
        <v>1424696</v>
      </c>
      <c r="D795">
        <v>424605</v>
      </c>
      <c r="E795" s="1">
        <v>43922</v>
      </c>
      <c r="F795">
        <v>1424696</v>
      </c>
      <c r="G795">
        <v>424605</v>
      </c>
      <c r="H795" t="str">
        <f t="shared" si="84"/>
        <v>Nevada43922</v>
      </c>
      <c r="I795">
        <f t="shared" si="85"/>
        <v>4</v>
      </c>
      <c r="J795">
        <f t="shared" si="86"/>
        <v>2020</v>
      </c>
      <c r="K795">
        <f t="shared" si="87"/>
        <v>0.29803200121289031</v>
      </c>
      <c r="L795">
        <f t="shared" si="88"/>
        <v>1424696</v>
      </c>
      <c r="M795">
        <f t="shared" si="89"/>
        <v>424605</v>
      </c>
      <c r="N795">
        <f t="shared" si="90"/>
        <v>1424696</v>
      </c>
    </row>
    <row r="796" spans="1:14" x14ac:dyDescent="0.25">
      <c r="A796" t="s">
        <v>33</v>
      </c>
      <c r="B796" s="1">
        <v>43922</v>
      </c>
      <c r="C796">
        <v>713552</v>
      </c>
      <c r="D796">
        <v>122573</v>
      </c>
      <c r="E796" s="1">
        <v>43922</v>
      </c>
      <c r="F796">
        <v>713552</v>
      </c>
      <c r="G796">
        <v>122573</v>
      </c>
      <c r="H796" t="str">
        <f t="shared" si="84"/>
        <v>New Hampshire43922</v>
      </c>
      <c r="I796">
        <f t="shared" si="85"/>
        <v>4</v>
      </c>
      <c r="J796">
        <f t="shared" si="86"/>
        <v>2020</v>
      </c>
      <c r="K796">
        <f t="shared" si="87"/>
        <v>0.17177865103033838</v>
      </c>
      <c r="L796">
        <f t="shared" si="88"/>
        <v>713552</v>
      </c>
      <c r="M796">
        <f t="shared" si="89"/>
        <v>122573</v>
      </c>
      <c r="N796">
        <f t="shared" si="90"/>
        <v>713552</v>
      </c>
    </row>
    <row r="797" spans="1:14" x14ac:dyDescent="0.25">
      <c r="A797" t="s">
        <v>34</v>
      </c>
      <c r="B797" s="1">
        <v>43922</v>
      </c>
      <c r="C797">
        <v>4455935</v>
      </c>
      <c r="D797">
        <v>707163</v>
      </c>
      <c r="E797" s="1">
        <v>43922</v>
      </c>
      <c r="F797">
        <v>4455935</v>
      </c>
      <c r="G797">
        <v>707163</v>
      </c>
      <c r="H797" t="str">
        <f t="shared" si="84"/>
        <v>New Jersey43922</v>
      </c>
      <c r="I797">
        <f t="shared" si="85"/>
        <v>4</v>
      </c>
      <c r="J797">
        <f t="shared" si="86"/>
        <v>2020</v>
      </c>
      <c r="K797">
        <f t="shared" si="87"/>
        <v>0.15870137243922994</v>
      </c>
      <c r="L797">
        <f t="shared" si="88"/>
        <v>4455935</v>
      </c>
      <c r="M797">
        <f t="shared" si="89"/>
        <v>707163</v>
      </c>
      <c r="N797">
        <f t="shared" si="90"/>
        <v>4455935</v>
      </c>
    </row>
    <row r="798" spans="1:14" x14ac:dyDescent="0.25">
      <c r="A798" t="s">
        <v>35</v>
      </c>
      <c r="B798" s="1">
        <v>43922</v>
      </c>
      <c r="C798">
        <v>912946</v>
      </c>
      <c r="D798">
        <v>103972</v>
      </c>
      <c r="E798" s="1">
        <v>43922</v>
      </c>
      <c r="F798">
        <v>912946</v>
      </c>
      <c r="G798">
        <v>103972</v>
      </c>
      <c r="H798" t="str">
        <f t="shared" si="84"/>
        <v>New Mexico43922</v>
      </c>
      <c r="I798">
        <f t="shared" si="85"/>
        <v>4</v>
      </c>
      <c r="J798">
        <f t="shared" si="86"/>
        <v>2020</v>
      </c>
      <c r="K798">
        <f t="shared" si="87"/>
        <v>0.11388625395149329</v>
      </c>
      <c r="L798">
        <f t="shared" si="88"/>
        <v>912946</v>
      </c>
      <c r="M798">
        <f t="shared" si="89"/>
        <v>103972</v>
      </c>
      <c r="N798">
        <f t="shared" si="90"/>
        <v>912946</v>
      </c>
    </row>
    <row r="799" spans="1:14" x14ac:dyDescent="0.25">
      <c r="A799" t="s">
        <v>36</v>
      </c>
      <c r="B799" s="1">
        <v>43922</v>
      </c>
      <c r="C799">
        <v>9042703</v>
      </c>
      <c r="D799">
        <v>1357286</v>
      </c>
      <c r="E799" s="1">
        <v>43922</v>
      </c>
      <c r="F799">
        <v>9042703</v>
      </c>
      <c r="G799">
        <v>1357286</v>
      </c>
      <c r="H799" t="str">
        <f t="shared" si="84"/>
        <v>New York43922</v>
      </c>
      <c r="I799">
        <f t="shared" si="85"/>
        <v>4</v>
      </c>
      <c r="J799">
        <f t="shared" si="86"/>
        <v>2020</v>
      </c>
      <c r="K799">
        <f t="shared" si="87"/>
        <v>0.15009737685734012</v>
      </c>
      <c r="L799">
        <f t="shared" si="88"/>
        <v>9042703</v>
      </c>
      <c r="M799">
        <f t="shared" si="89"/>
        <v>1357286</v>
      </c>
      <c r="N799">
        <f t="shared" si="90"/>
        <v>9042703</v>
      </c>
    </row>
    <row r="800" spans="1:14" x14ac:dyDescent="0.25">
      <c r="A800" t="s">
        <v>37</v>
      </c>
      <c r="B800" s="1">
        <v>43922</v>
      </c>
      <c r="C800">
        <v>4675542</v>
      </c>
      <c r="D800">
        <v>585304</v>
      </c>
      <c r="E800" s="1">
        <v>43922</v>
      </c>
      <c r="F800">
        <v>4675542</v>
      </c>
      <c r="G800">
        <v>585304</v>
      </c>
      <c r="H800" t="str">
        <f t="shared" si="84"/>
        <v>North Carolina43922</v>
      </c>
      <c r="I800">
        <f t="shared" si="85"/>
        <v>4</v>
      </c>
      <c r="J800">
        <f t="shared" si="86"/>
        <v>2020</v>
      </c>
      <c r="K800">
        <f t="shared" si="87"/>
        <v>0.12518420324317481</v>
      </c>
      <c r="L800">
        <f t="shared" si="88"/>
        <v>4675542</v>
      </c>
      <c r="M800">
        <f t="shared" si="89"/>
        <v>585304</v>
      </c>
      <c r="N800">
        <f t="shared" si="90"/>
        <v>4675542</v>
      </c>
    </row>
    <row r="801" spans="1:14" x14ac:dyDescent="0.25">
      <c r="A801" t="s">
        <v>38</v>
      </c>
      <c r="B801" s="1">
        <v>43922</v>
      </c>
      <c r="C801">
        <v>405229</v>
      </c>
      <c r="D801">
        <v>37311</v>
      </c>
      <c r="E801" s="1">
        <v>43922</v>
      </c>
      <c r="F801">
        <v>405229</v>
      </c>
      <c r="G801">
        <v>37311</v>
      </c>
      <c r="H801" t="str">
        <f t="shared" si="84"/>
        <v>North Dakota43922</v>
      </c>
      <c r="I801">
        <f t="shared" si="85"/>
        <v>4</v>
      </c>
      <c r="J801">
        <f t="shared" si="86"/>
        <v>2020</v>
      </c>
      <c r="K801">
        <f t="shared" si="87"/>
        <v>9.2073864407532527E-2</v>
      </c>
      <c r="L801">
        <f t="shared" si="88"/>
        <v>405229</v>
      </c>
      <c r="M801">
        <f t="shared" si="89"/>
        <v>37311</v>
      </c>
      <c r="N801">
        <f t="shared" si="90"/>
        <v>405229</v>
      </c>
    </row>
    <row r="802" spans="1:14" x14ac:dyDescent="0.25">
      <c r="A802" t="s">
        <v>39</v>
      </c>
      <c r="B802" s="1">
        <v>43922</v>
      </c>
      <c r="C802">
        <v>5676170</v>
      </c>
      <c r="D802">
        <v>989327</v>
      </c>
      <c r="E802" s="1">
        <v>43922</v>
      </c>
      <c r="F802">
        <v>5676170</v>
      </c>
      <c r="G802">
        <v>989327</v>
      </c>
      <c r="H802" t="str">
        <f t="shared" si="84"/>
        <v>Ohio43922</v>
      </c>
      <c r="I802">
        <f t="shared" si="85"/>
        <v>4</v>
      </c>
      <c r="J802">
        <f t="shared" si="86"/>
        <v>2020</v>
      </c>
      <c r="K802">
        <f t="shared" si="87"/>
        <v>0.17429481498968494</v>
      </c>
      <c r="L802">
        <f t="shared" si="88"/>
        <v>5676170</v>
      </c>
      <c r="M802">
        <f t="shared" si="89"/>
        <v>989327</v>
      </c>
      <c r="N802">
        <f t="shared" si="90"/>
        <v>5676170</v>
      </c>
    </row>
    <row r="803" spans="1:14" x14ac:dyDescent="0.25">
      <c r="A803" t="s">
        <v>40</v>
      </c>
      <c r="B803" s="1">
        <v>43922</v>
      </c>
      <c r="C803">
        <v>1765229</v>
      </c>
      <c r="D803">
        <v>251894</v>
      </c>
      <c r="E803" s="1">
        <v>43922</v>
      </c>
      <c r="F803">
        <v>1765229</v>
      </c>
      <c r="G803">
        <v>251894</v>
      </c>
      <c r="H803" t="str">
        <f t="shared" si="84"/>
        <v>Oklahoma43922</v>
      </c>
      <c r="I803">
        <f t="shared" si="85"/>
        <v>4</v>
      </c>
      <c r="J803">
        <f t="shared" si="86"/>
        <v>2020</v>
      </c>
      <c r="K803">
        <f t="shared" si="87"/>
        <v>0.14269763299832486</v>
      </c>
      <c r="L803">
        <f t="shared" si="88"/>
        <v>1765229</v>
      </c>
      <c r="M803">
        <f t="shared" si="89"/>
        <v>251894</v>
      </c>
      <c r="N803">
        <f t="shared" si="90"/>
        <v>1765229</v>
      </c>
    </row>
    <row r="804" spans="1:14" x14ac:dyDescent="0.25">
      <c r="A804" t="s">
        <v>41</v>
      </c>
      <c r="B804" s="1">
        <v>43922</v>
      </c>
      <c r="C804">
        <v>2101681</v>
      </c>
      <c r="D804">
        <v>311793</v>
      </c>
      <c r="E804" s="1">
        <v>43922</v>
      </c>
      <c r="F804">
        <v>2101681</v>
      </c>
      <c r="G804">
        <v>311793</v>
      </c>
      <c r="H804" t="str">
        <f t="shared" si="84"/>
        <v>Oregon43922</v>
      </c>
      <c r="I804">
        <f t="shared" si="85"/>
        <v>4</v>
      </c>
      <c r="J804">
        <f t="shared" si="86"/>
        <v>2020</v>
      </c>
      <c r="K804">
        <f t="shared" si="87"/>
        <v>0.14835410321547371</v>
      </c>
      <c r="L804">
        <f t="shared" si="88"/>
        <v>2101681</v>
      </c>
      <c r="M804">
        <f t="shared" si="89"/>
        <v>311793</v>
      </c>
      <c r="N804">
        <f t="shared" si="90"/>
        <v>2101681</v>
      </c>
    </row>
    <row r="805" spans="1:14" x14ac:dyDescent="0.25">
      <c r="A805" t="s">
        <v>42</v>
      </c>
      <c r="B805" s="1">
        <v>43922</v>
      </c>
      <c r="C805">
        <v>6406424</v>
      </c>
      <c r="D805">
        <v>995168</v>
      </c>
      <c r="E805" s="1">
        <v>43922</v>
      </c>
      <c r="F805">
        <v>6406424</v>
      </c>
      <c r="G805">
        <v>995168</v>
      </c>
      <c r="H805" t="str">
        <f t="shared" si="84"/>
        <v>Pennsylvania43922</v>
      </c>
      <c r="I805">
        <f t="shared" si="85"/>
        <v>4</v>
      </c>
      <c r="J805">
        <f t="shared" si="86"/>
        <v>2020</v>
      </c>
      <c r="K805">
        <f t="shared" si="87"/>
        <v>0.15533907840005595</v>
      </c>
      <c r="L805">
        <f t="shared" si="88"/>
        <v>6406424</v>
      </c>
      <c r="M805">
        <f t="shared" si="89"/>
        <v>995168</v>
      </c>
      <c r="N805">
        <f t="shared" si="90"/>
        <v>6406424</v>
      </c>
    </row>
    <row r="806" spans="1:14" x14ac:dyDescent="0.25">
      <c r="A806" t="s">
        <v>43</v>
      </c>
      <c r="B806" s="1">
        <v>43922</v>
      </c>
      <c r="C806">
        <v>523111</v>
      </c>
      <c r="D806">
        <v>93319</v>
      </c>
      <c r="E806" s="1">
        <v>43922</v>
      </c>
      <c r="F806">
        <v>523111</v>
      </c>
      <c r="G806">
        <v>93319</v>
      </c>
      <c r="H806" t="str">
        <f t="shared" si="84"/>
        <v>Rhode Island43922</v>
      </c>
      <c r="I806">
        <f t="shared" si="85"/>
        <v>4</v>
      </c>
      <c r="J806">
        <f t="shared" si="86"/>
        <v>2020</v>
      </c>
      <c r="K806">
        <f t="shared" si="87"/>
        <v>0.17839234885139099</v>
      </c>
      <c r="L806">
        <f t="shared" si="88"/>
        <v>523111</v>
      </c>
      <c r="M806">
        <f t="shared" si="89"/>
        <v>93319</v>
      </c>
      <c r="N806">
        <f t="shared" si="90"/>
        <v>523111</v>
      </c>
    </row>
    <row r="807" spans="1:14" x14ac:dyDescent="0.25">
      <c r="A807" t="s">
        <v>44</v>
      </c>
      <c r="B807" s="1">
        <v>43922</v>
      </c>
      <c r="C807">
        <v>2369620</v>
      </c>
      <c r="D807">
        <v>289686</v>
      </c>
      <c r="E807" s="1">
        <v>43922</v>
      </c>
      <c r="F807">
        <v>2369620</v>
      </c>
      <c r="G807">
        <v>289686</v>
      </c>
      <c r="H807" t="str">
        <f t="shared" si="84"/>
        <v>South Carolina43922</v>
      </c>
      <c r="I807">
        <f t="shared" si="85"/>
        <v>4</v>
      </c>
      <c r="J807">
        <f t="shared" si="86"/>
        <v>2020</v>
      </c>
      <c r="K807">
        <f t="shared" si="87"/>
        <v>0.12224998100961336</v>
      </c>
      <c r="L807">
        <f t="shared" si="88"/>
        <v>2369620</v>
      </c>
      <c r="M807">
        <f t="shared" si="89"/>
        <v>289686</v>
      </c>
      <c r="N807">
        <f t="shared" si="90"/>
        <v>2369620</v>
      </c>
    </row>
    <row r="808" spans="1:14" x14ac:dyDescent="0.25">
      <c r="A808" t="s">
        <v>45</v>
      </c>
      <c r="B808" s="1">
        <v>43922</v>
      </c>
      <c r="C808">
        <v>468288</v>
      </c>
      <c r="D808">
        <v>51298</v>
      </c>
      <c r="E808" s="1">
        <v>43922</v>
      </c>
      <c r="F808">
        <v>468288</v>
      </c>
      <c r="G808">
        <v>51298</v>
      </c>
      <c r="H808" t="str">
        <f t="shared" si="84"/>
        <v>South Dakota43922</v>
      </c>
      <c r="I808">
        <f t="shared" si="85"/>
        <v>4</v>
      </c>
      <c r="J808">
        <f t="shared" si="86"/>
        <v>2020</v>
      </c>
      <c r="K808">
        <f t="shared" si="87"/>
        <v>0.1095436996036627</v>
      </c>
      <c r="L808">
        <f t="shared" si="88"/>
        <v>468288</v>
      </c>
      <c r="M808">
        <f t="shared" si="89"/>
        <v>51298</v>
      </c>
      <c r="N808">
        <f t="shared" si="90"/>
        <v>468288</v>
      </c>
    </row>
    <row r="809" spans="1:14" x14ac:dyDescent="0.25">
      <c r="A809" t="s">
        <v>46</v>
      </c>
      <c r="B809" s="1">
        <v>43922</v>
      </c>
      <c r="C809">
        <v>3217232</v>
      </c>
      <c r="D809">
        <v>482905</v>
      </c>
      <c r="E809" s="1">
        <v>43922</v>
      </c>
      <c r="F809">
        <v>3217232</v>
      </c>
      <c r="G809">
        <v>482905</v>
      </c>
      <c r="H809" t="str">
        <f t="shared" si="84"/>
        <v>Tennessee43922</v>
      </c>
      <c r="I809">
        <f t="shared" si="85"/>
        <v>4</v>
      </c>
      <c r="J809">
        <f t="shared" si="86"/>
        <v>2020</v>
      </c>
      <c r="K809">
        <f t="shared" si="87"/>
        <v>0.15009952654953077</v>
      </c>
      <c r="L809">
        <f t="shared" si="88"/>
        <v>3217232</v>
      </c>
      <c r="M809">
        <f t="shared" si="89"/>
        <v>482905</v>
      </c>
      <c r="N809">
        <f t="shared" si="90"/>
        <v>3217232</v>
      </c>
    </row>
    <row r="810" spans="1:14" x14ac:dyDescent="0.25">
      <c r="A810" t="s">
        <v>47</v>
      </c>
      <c r="B810" s="1">
        <v>43922</v>
      </c>
      <c r="C810">
        <v>12931307</v>
      </c>
      <c r="D810">
        <v>1687248</v>
      </c>
      <c r="E810" s="1">
        <v>43922</v>
      </c>
      <c r="F810">
        <v>12931307</v>
      </c>
      <c r="G810">
        <v>1687248</v>
      </c>
      <c r="H810" t="str">
        <f t="shared" si="84"/>
        <v>Texas43922</v>
      </c>
      <c r="I810">
        <f t="shared" si="85"/>
        <v>4</v>
      </c>
      <c r="J810">
        <f t="shared" si="86"/>
        <v>2020</v>
      </c>
      <c r="K810">
        <f t="shared" si="87"/>
        <v>0.13047776222465371</v>
      </c>
      <c r="L810">
        <f t="shared" si="88"/>
        <v>12931307</v>
      </c>
      <c r="M810">
        <f t="shared" si="89"/>
        <v>1687248</v>
      </c>
      <c r="N810">
        <f t="shared" si="90"/>
        <v>12931307</v>
      </c>
    </row>
    <row r="811" spans="1:14" x14ac:dyDescent="0.25">
      <c r="A811" t="s">
        <v>48</v>
      </c>
      <c r="B811" s="1">
        <v>43922</v>
      </c>
      <c r="C811">
        <v>1596305</v>
      </c>
      <c r="D811">
        <v>164164</v>
      </c>
      <c r="E811" s="1">
        <v>43922</v>
      </c>
      <c r="F811">
        <v>1596305</v>
      </c>
      <c r="G811">
        <v>164164</v>
      </c>
      <c r="H811" t="str">
        <f t="shared" si="84"/>
        <v>Utah43922</v>
      </c>
      <c r="I811">
        <f t="shared" si="85"/>
        <v>4</v>
      </c>
      <c r="J811">
        <f t="shared" si="86"/>
        <v>2020</v>
      </c>
      <c r="K811">
        <f t="shared" si="87"/>
        <v>0.10283999611603045</v>
      </c>
      <c r="L811">
        <f t="shared" si="88"/>
        <v>1596305</v>
      </c>
      <c r="M811">
        <f t="shared" si="89"/>
        <v>164164</v>
      </c>
      <c r="N811">
        <f t="shared" si="90"/>
        <v>1596305</v>
      </c>
    </row>
    <row r="812" spans="1:14" x14ac:dyDescent="0.25">
      <c r="A812" t="s">
        <v>49</v>
      </c>
      <c r="B812" s="1">
        <v>43922</v>
      </c>
      <c r="C812">
        <v>347914</v>
      </c>
      <c r="D812">
        <v>58492</v>
      </c>
      <c r="E812" s="1">
        <v>43922</v>
      </c>
      <c r="F812">
        <v>347914</v>
      </c>
      <c r="G812">
        <v>58492</v>
      </c>
      <c r="H812" t="str">
        <f t="shared" si="84"/>
        <v>Vermont43922</v>
      </c>
      <c r="I812">
        <f t="shared" si="85"/>
        <v>4</v>
      </c>
      <c r="J812">
        <f t="shared" si="86"/>
        <v>2020</v>
      </c>
      <c r="K812">
        <f t="shared" si="87"/>
        <v>0.16812200716268963</v>
      </c>
      <c r="L812">
        <f t="shared" si="88"/>
        <v>347914</v>
      </c>
      <c r="M812">
        <f t="shared" si="89"/>
        <v>58492</v>
      </c>
      <c r="N812">
        <f t="shared" si="90"/>
        <v>347914</v>
      </c>
    </row>
    <row r="813" spans="1:14" x14ac:dyDescent="0.25">
      <c r="A813" t="s">
        <v>50</v>
      </c>
      <c r="B813" s="1">
        <v>43922</v>
      </c>
      <c r="C813">
        <v>4306921</v>
      </c>
      <c r="D813">
        <v>465888</v>
      </c>
      <c r="E813" s="1">
        <v>43922</v>
      </c>
      <c r="F813">
        <v>4306921</v>
      </c>
      <c r="G813">
        <v>465888</v>
      </c>
      <c r="H813" t="str">
        <f t="shared" si="84"/>
        <v>Virginia43922</v>
      </c>
      <c r="I813">
        <f t="shared" si="85"/>
        <v>4</v>
      </c>
      <c r="J813">
        <f t="shared" si="86"/>
        <v>2020</v>
      </c>
      <c r="K813">
        <f t="shared" si="87"/>
        <v>0.10817194000075692</v>
      </c>
      <c r="L813">
        <f t="shared" si="88"/>
        <v>4306921</v>
      </c>
      <c r="M813">
        <f t="shared" si="89"/>
        <v>465888</v>
      </c>
      <c r="N813">
        <f t="shared" si="90"/>
        <v>4306921</v>
      </c>
    </row>
    <row r="814" spans="1:14" x14ac:dyDescent="0.25">
      <c r="A814" t="s">
        <v>51</v>
      </c>
      <c r="B814" s="1">
        <v>43922</v>
      </c>
      <c r="C814">
        <v>3932156</v>
      </c>
      <c r="D814">
        <v>622779</v>
      </c>
      <c r="E814" s="1">
        <v>43922</v>
      </c>
      <c r="F814">
        <v>3932156</v>
      </c>
      <c r="G814">
        <v>622779</v>
      </c>
      <c r="H814" t="str">
        <f t="shared" si="84"/>
        <v>Washington43922</v>
      </c>
      <c r="I814">
        <f t="shared" si="85"/>
        <v>4</v>
      </c>
      <c r="J814">
        <f t="shared" si="86"/>
        <v>2020</v>
      </c>
      <c r="K814">
        <f t="shared" si="87"/>
        <v>0.15838105100611471</v>
      </c>
      <c r="L814">
        <f t="shared" si="88"/>
        <v>3932156</v>
      </c>
      <c r="M814">
        <f t="shared" si="89"/>
        <v>622779</v>
      </c>
      <c r="N814">
        <f t="shared" si="90"/>
        <v>3932156</v>
      </c>
    </row>
    <row r="815" spans="1:14" x14ac:dyDescent="0.25">
      <c r="A815" t="s">
        <v>52</v>
      </c>
      <c r="B815" s="1">
        <v>43922</v>
      </c>
      <c r="C815">
        <v>775157</v>
      </c>
      <c r="D815">
        <v>122798</v>
      </c>
      <c r="E815" s="1">
        <v>43922</v>
      </c>
      <c r="F815">
        <v>775157</v>
      </c>
      <c r="G815">
        <v>122798</v>
      </c>
      <c r="H815" t="str">
        <f t="shared" si="84"/>
        <v>West Virginia43922</v>
      </c>
      <c r="I815">
        <f t="shared" si="85"/>
        <v>4</v>
      </c>
      <c r="J815">
        <f t="shared" si="86"/>
        <v>2020</v>
      </c>
      <c r="K815">
        <f t="shared" si="87"/>
        <v>0.15841694005214427</v>
      </c>
      <c r="L815">
        <f t="shared" si="88"/>
        <v>775157</v>
      </c>
      <c r="M815">
        <f t="shared" si="89"/>
        <v>122798</v>
      </c>
      <c r="N815">
        <f t="shared" si="90"/>
        <v>775157</v>
      </c>
    </row>
    <row r="816" spans="1:14" x14ac:dyDescent="0.25">
      <c r="A816" t="s">
        <v>53</v>
      </c>
      <c r="B816" s="1">
        <v>43922</v>
      </c>
      <c r="C816">
        <v>3072892</v>
      </c>
      <c r="D816">
        <v>449312</v>
      </c>
      <c r="E816" s="1">
        <v>43922</v>
      </c>
      <c r="F816">
        <v>3072892</v>
      </c>
      <c r="G816">
        <v>449312</v>
      </c>
      <c r="H816" t="str">
        <f t="shared" si="84"/>
        <v>Wisconsin43922</v>
      </c>
      <c r="I816">
        <f t="shared" si="85"/>
        <v>4</v>
      </c>
      <c r="J816">
        <f t="shared" si="86"/>
        <v>2020</v>
      </c>
      <c r="K816">
        <f t="shared" si="87"/>
        <v>0.14621796014959199</v>
      </c>
      <c r="L816">
        <f t="shared" si="88"/>
        <v>3072892</v>
      </c>
      <c r="M816">
        <f t="shared" si="89"/>
        <v>449312</v>
      </c>
      <c r="N816">
        <f t="shared" si="90"/>
        <v>3072892</v>
      </c>
    </row>
    <row r="817" spans="1:14" x14ac:dyDescent="0.25">
      <c r="A817" t="s">
        <v>54</v>
      </c>
      <c r="B817" s="1">
        <v>43922</v>
      </c>
      <c r="C817">
        <v>294311</v>
      </c>
      <c r="D817">
        <v>28208</v>
      </c>
      <c r="E817" s="1">
        <v>43922</v>
      </c>
      <c r="F817">
        <v>294311</v>
      </c>
      <c r="G817">
        <v>28208</v>
      </c>
      <c r="H817" t="str">
        <f t="shared" si="84"/>
        <v>Wyoming43922</v>
      </c>
      <c r="I817">
        <f t="shared" si="85"/>
        <v>4</v>
      </c>
      <c r="J817">
        <f t="shared" si="86"/>
        <v>2020</v>
      </c>
      <c r="K817">
        <f t="shared" si="87"/>
        <v>9.5844192028160691E-2</v>
      </c>
      <c r="L817">
        <f t="shared" si="88"/>
        <v>294311</v>
      </c>
      <c r="M817">
        <f t="shared" si="89"/>
        <v>28208</v>
      </c>
      <c r="N817">
        <f t="shared" si="90"/>
        <v>294311</v>
      </c>
    </row>
    <row r="818" spans="1:14" x14ac:dyDescent="0.25">
      <c r="A818" t="s">
        <v>4</v>
      </c>
      <c r="B818" s="1">
        <v>43952</v>
      </c>
      <c r="C818">
        <v>2235610</v>
      </c>
      <c r="D818">
        <v>204935</v>
      </c>
      <c r="E818" s="1">
        <v>43952</v>
      </c>
      <c r="F818">
        <v>2235610</v>
      </c>
      <c r="G818">
        <v>204935</v>
      </c>
      <c r="H818" t="str">
        <f t="shared" si="84"/>
        <v>Alabama43952</v>
      </c>
      <c r="I818">
        <f t="shared" si="85"/>
        <v>5</v>
      </c>
      <c r="J818">
        <f t="shared" si="86"/>
        <v>2020</v>
      </c>
      <c r="K818">
        <f t="shared" si="87"/>
        <v>9.1668493162939874E-2</v>
      </c>
      <c r="L818">
        <f t="shared" si="88"/>
        <v>2235610</v>
      </c>
      <c r="M818">
        <f t="shared" si="89"/>
        <v>204935</v>
      </c>
      <c r="N818">
        <f t="shared" si="90"/>
        <v>2235610</v>
      </c>
    </row>
    <row r="819" spans="1:14" x14ac:dyDescent="0.25">
      <c r="A819" t="s">
        <v>5</v>
      </c>
      <c r="B819" s="1">
        <v>43952</v>
      </c>
      <c r="C819">
        <v>334106</v>
      </c>
      <c r="D819">
        <v>41953</v>
      </c>
      <c r="E819" s="1">
        <v>43952</v>
      </c>
      <c r="F819">
        <v>334106</v>
      </c>
      <c r="G819">
        <v>41953</v>
      </c>
      <c r="H819" t="str">
        <f t="shared" si="84"/>
        <v>Alaska43952</v>
      </c>
      <c r="I819">
        <f t="shared" si="85"/>
        <v>5</v>
      </c>
      <c r="J819">
        <f t="shared" si="86"/>
        <v>2020</v>
      </c>
      <c r="K819">
        <f t="shared" si="87"/>
        <v>0.12556793353007728</v>
      </c>
      <c r="L819">
        <f t="shared" si="88"/>
        <v>334106</v>
      </c>
      <c r="M819">
        <f t="shared" si="89"/>
        <v>41953</v>
      </c>
      <c r="N819">
        <f t="shared" si="90"/>
        <v>334106</v>
      </c>
    </row>
    <row r="820" spans="1:14" x14ac:dyDescent="0.25">
      <c r="A820" t="s">
        <v>6</v>
      </c>
      <c r="B820" s="1">
        <v>43952</v>
      </c>
      <c r="C820">
        <v>3541208</v>
      </c>
      <c r="D820">
        <v>310463</v>
      </c>
      <c r="E820" s="1">
        <v>43952</v>
      </c>
      <c r="F820">
        <v>3541208</v>
      </c>
      <c r="G820">
        <v>310463</v>
      </c>
      <c r="H820" t="str">
        <f t="shared" si="84"/>
        <v>Arizona43952</v>
      </c>
      <c r="I820">
        <f t="shared" si="85"/>
        <v>5</v>
      </c>
      <c r="J820">
        <f t="shared" si="86"/>
        <v>2020</v>
      </c>
      <c r="K820">
        <f t="shared" si="87"/>
        <v>8.7671495150807299E-2</v>
      </c>
      <c r="L820">
        <f t="shared" si="88"/>
        <v>3541208</v>
      </c>
      <c r="M820">
        <f t="shared" si="89"/>
        <v>310463</v>
      </c>
      <c r="N820">
        <f t="shared" si="90"/>
        <v>3541208</v>
      </c>
    </row>
    <row r="821" spans="1:14" x14ac:dyDescent="0.25">
      <c r="A821" t="s">
        <v>7</v>
      </c>
      <c r="B821" s="1">
        <v>43952</v>
      </c>
      <c r="C821">
        <v>1349503</v>
      </c>
      <c r="D821">
        <v>127087</v>
      </c>
      <c r="E821" s="1">
        <v>43952</v>
      </c>
      <c r="F821">
        <v>1349503</v>
      </c>
      <c r="G821">
        <v>127087</v>
      </c>
      <c r="H821" t="str">
        <f t="shared" si="84"/>
        <v>Arkansas43952</v>
      </c>
      <c r="I821">
        <f t="shared" si="85"/>
        <v>5</v>
      </c>
      <c r="J821">
        <f t="shared" si="86"/>
        <v>2020</v>
      </c>
      <c r="K821">
        <f t="shared" si="87"/>
        <v>9.4173188203360791E-2</v>
      </c>
      <c r="L821">
        <f t="shared" si="88"/>
        <v>1349503</v>
      </c>
      <c r="M821">
        <f t="shared" si="89"/>
        <v>127087</v>
      </c>
      <c r="N821">
        <f t="shared" si="90"/>
        <v>1349503</v>
      </c>
    </row>
    <row r="822" spans="1:14" x14ac:dyDescent="0.25">
      <c r="A822" t="s">
        <v>8</v>
      </c>
      <c r="B822" s="1">
        <v>43952</v>
      </c>
      <c r="C822">
        <v>18423388</v>
      </c>
      <c r="D822">
        <v>2949447</v>
      </c>
      <c r="E822" s="1">
        <v>43952</v>
      </c>
      <c r="F822">
        <v>18423388</v>
      </c>
      <c r="G822">
        <v>2949447</v>
      </c>
      <c r="H822" t="str">
        <f t="shared" si="84"/>
        <v>California43952</v>
      </c>
      <c r="I822">
        <f t="shared" si="85"/>
        <v>5</v>
      </c>
      <c r="J822">
        <f t="shared" si="86"/>
        <v>2020</v>
      </c>
      <c r="K822">
        <f t="shared" si="87"/>
        <v>0.16009254106790782</v>
      </c>
      <c r="L822">
        <f t="shared" si="88"/>
        <v>18423388</v>
      </c>
      <c r="M822">
        <f t="shared" si="89"/>
        <v>2949447</v>
      </c>
      <c r="N822">
        <f t="shared" si="90"/>
        <v>18423388</v>
      </c>
    </row>
    <row r="823" spans="1:14" x14ac:dyDescent="0.25">
      <c r="A823" t="s">
        <v>9</v>
      </c>
      <c r="B823" s="1">
        <v>43952</v>
      </c>
      <c r="C823">
        <v>3055723</v>
      </c>
      <c r="D823">
        <v>306981</v>
      </c>
      <c r="E823" s="1">
        <v>43952</v>
      </c>
      <c r="F823">
        <v>3055723</v>
      </c>
      <c r="G823">
        <v>306981</v>
      </c>
      <c r="H823" t="str">
        <f t="shared" si="84"/>
        <v>Colorado43952</v>
      </c>
      <c r="I823">
        <f t="shared" si="85"/>
        <v>5</v>
      </c>
      <c r="J823">
        <f t="shared" si="86"/>
        <v>2020</v>
      </c>
      <c r="K823">
        <f t="shared" si="87"/>
        <v>0.10046100382789933</v>
      </c>
      <c r="L823">
        <f t="shared" si="88"/>
        <v>3055723</v>
      </c>
      <c r="M823">
        <f t="shared" si="89"/>
        <v>306981</v>
      </c>
      <c r="N823">
        <f t="shared" si="90"/>
        <v>3055723</v>
      </c>
    </row>
    <row r="824" spans="1:14" x14ac:dyDescent="0.25">
      <c r="A824" t="s">
        <v>10</v>
      </c>
      <c r="B824" s="1">
        <v>43952</v>
      </c>
      <c r="C824">
        <v>1777738</v>
      </c>
      <c r="D824">
        <v>167737</v>
      </c>
      <c r="E824" s="1">
        <v>43952</v>
      </c>
      <c r="F824">
        <v>1777738</v>
      </c>
      <c r="G824">
        <v>167737</v>
      </c>
      <c r="H824" t="str">
        <f t="shared" si="84"/>
        <v>Connecticut43952</v>
      </c>
      <c r="I824">
        <f t="shared" si="85"/>
        <v>5</v>
      </c>
      <c r="J824">
        <f t="shared" si="86"/>
        <v>2020</v>
      </c>
      <c r="K824">
        <f t="shared" si="87"/>
        <v>9.4354173674635972E-2</v>
      </c>
      <c r="L824">
        <f t="shared" si="88"/>
        <v>1777738</v>
      </c>
      <c r="M824">
        <f t="shared" si="89"/>
        <v>167737</v>
      </c>
      <c r="N824">
        <f t="shared" si="90"/>
        <v>1777738</v>
      </c>
    </row>
    <row r="825" spans="1:14" x14ac:dyDescent="0.25">
      <c r="A825" t="s">
        <v>11</v>
      </c>
      <c r="B825" s="1">
        <v>43952</v>
      </c>
      <c r="C825">
        <v>471396</v>
      </c>
      <c r="D825">
        <v>73086</v>
      </c>
      <c r="E825" s="1">
        <v>43952</v>
      </c>
      <c r="F825">
        <v>471396</v>
      </c>
      <c r="G825">
        <v>73086</v>
      </c>
      <c r="H825" t="str">
        <f t="shared" si="84"/>
        <v>Delaware43952</v>
      </c>
      <c r="I825">
        <f t="shared" si="85"/>
        <v>5</v>
      </c>
      <c r="J825">
        <f t="shared" si="86"/>
        <v>2020</v>
      </c>
      <c r="K825">
        <f t="shared" si="87"/>
        <v>0.15504162105745489</v>
      </c>
      <c r="L825">
        <f t="shared" si="88"/>
        <v>471396</v>
      </c>
      <c r="M825">
        <f t="shared" si="89"/>
        <v>73086</v>
      </c>
      <c r="N825">
        <f t="shared" si="90"/>
        <v>471396</v>
      </c>
    </row>
    <row r="826" spans="1:14" x14ac:dyDescent="0.25">
      <c r="A826" t="s">
        <v>12</v>
      </c>
      <c r="B826" s="1">
        <v>43952</v>
      </c>
      <c r="C826">
        <v>386742</v>
      </c>
      <c r="D826">
        <v>32680</v>
      </c>
      <c r="E826" s="1">
        <v>43952</v>
      </c>
      <c r="F826">
        <v>386742</v>
      </c>
      <c r="G826">
        <v>32680</v>
      </c>
      <c r="H826" t="str">
        <f t="shared" si="84"/>
        <v>D.C.43952</v>
      </c>
      <c r="I826">
        <f t="shared" si="85"/>
        <v>5</v>
      </c>
      <c r="J826">
        <f t="shared" si="86"/>
        <v>2020</v>
      </c>
      <c r="K826">
        <f t="shared" si="87"/>
        <v>8.4500778296642209E-2</v>
      </c>
      <c r="L826">
        <f t="shared" si="88"/>
        <v>386742</v>
      </c>
      <c r="M826">
        <f t="shared" si="89"/>
        <v>32680</v>
      </c>
      <c r="N826">
        <f t="shared" si="90"/>
        <v>386742</v>
      </c>
    </row>
    <row r="827" spans="1:14" x14ac:dyDescent="0.25">
      <c r="A827" t="s">
        <v>13</v>
      </c>
      <c r="B827" s="1">
        <v>43952</v>
      </c>
      <c r="C827">
        <v>9651892</v>
      </c>
      <c r="D827">
        <v>1304072</v>
      </c>
      <c r="E827" s="1">
        <v>43952</v>
      </c>
      <c r="F827">
        <v>9651892</v>
      </c>
      <c r="G827">
        <v>1304072</v>
      </c>
      <c r="H827" t="str">
        <f t="shared" si="84"/>
        <v>Florida43952</v>
      </c>
      <c r="I827">
        <f t="shared" si="85"/>
        <v>5</v>
      </c>
      <c r="J827">
        <f t="shared" si="86"/>
        <v>2020</v>
      </c>
      <c r="K827">
        <f t="shared" si="87"/>
        <v>0.13511050475906694</v>
      </c>
      <c r="L827">
        <f t="shared" si="88"/>
        <v>9651892</v>
      </c>
      <c r="M827">
        <f t="shared" si="89"/>
        <v>1304072</v>
      </c>
      <c r="N827">
        <f t="shared" si="90"/>
        <v>9651892</v>
      </c>
    </row>
    <row r="828" spans="1:14" x14ac:dyDescent="0.25">
      <c r="A828" t="s">
        <v>14</v>
      </c>
      <c r="B828" s="1">
        <v>43952</v>
      </c>
      <c r="C828">
        <v>4893313</v>
      </c>
      <c r="D828">
        <v>449696</v>
      </c>
      <c r="E828" s="1">
        <v>43952</v>
      </c>
      <c r="F828">
        <v>4893313</v>
      </c>
      <c r="G828">
        <v>449696</v>
      </c>
      <c r="H828" t="str">
        <f t="shared" si="84"/>
        <v>Georgia43952</v>
      </c>
      <c r="I828">
        <f t="shared" si="85"/>
        <v>5</v>
      </c>
      <c r="J828">
        <f t="shared" si="86"/>
        <v>2020</v>
      </c>
      <c r="K828">
        <f t="shared" si="87"/>
        <v>9.1900109394187537E-2</v>
      </c>
      <c r="L828">
        <f t="shared" si="88"/>
        <v>4893313</v>
      </c>
      <c r="M828">
        <f t="shared" si="89"/>
        <v>449696</v>
      </c>
      <c r="N828">
        <f t="shared" si="90"/>
        <v>4893313</v>
      </c>
    </row>
    <row r="829" spans="1:14" x14ac:dyDescent="0.25">
      <c r="A829" t="s">
        <v>15</v>
      </c>
      <c r="B829" s="1">
        <v>43952</v>
      </c>
      <c r="C829">
        <v>624626</v>
      </c>
      <c r="D829">
        <v>146131</v>
      </c>
      <c r="E829" s="1">
        <v>43952</v>
      </c>
      <c r="F829">
        <v>624626</v>
      </c>
      <c r="G829">
        <v>146131</v>
      </c>
      <c r="H829" t="str">
        <f t="shared" si="84"/>
        <v>Hawaii43952</v>
      </c>
      <c r="I829">
        <f t="shared" si="85"/>
        <v>5</v>
      </c>
      <c r="J829">
        <f t="shared" si="86"/>
        <v>2020</v>
      </c>
      <c r="K829">
        <f t="shared" si="87"/>
        <v>0.23394959543791005</v>
      </c>
      <c r="L829">
        <f t="shared" si="88"/>
        <v>624626</v>
      </c>
      <c r="M829">
        <f t="shared" si="89"/>
        <v>146131</v>
      </c>
      <c r="N829">
        <f t="shared" si="90"/>
        <v>624626</v>
      </c>
    </row>
    <row r="830" spans="1:14" x14ac:dyDescent="0.25">
      <c r="A830" t="s">
        <v>16</v>
      </c>
      <c r="B830" s="1">
        <v>43952</v>
      </c>
      <c r="C830">
        <v>883170</v>
      </c>
      <c r="D830">
        <v>76117</v>
      </c>
      <c r="E830" s="1">
        <v>43952</v>
      </c>
      <c r="F830">
        <v>883170</v>
      </c>
      <c r="G830">
        <v>76117</v>
      </c>
      <c r="H830" t="str">
        <f t="shared" si="84"/>
        <v>Idaho43952</v>
      </c>
      <c r="I830">
        <f t="shared" si="85"/>
        <v>5</v>
      </c>
      <c r="J830">
        <f t="shared" si="86"/>
        <v>2020</v>
      </c>
      <c r="K830">
        <f t="shared" si="87"/>
        <v>8.6186124981600373E-2</v>
      </c>
      <c r="L830">
        <f t="shared" si="88"/>
        <v>883170</v>
      </c>
      <c r="M830">
        <f t="shared" si="89"/>
        <v>76117</v>
      </c>
      <c r="N830">
        <f t="shared" si="90"/>
        <v>883170</v>
      </c>
    </row>
    <row r="831" spans="1:14" x14ac:dyDescent="0.25">
      <c r="A831" t="s">
        <v>17</v>
      </c>
      <c r="B831" s="1">
        <v>43952</v>
      </c>
      <c r="C831">
        <v>6283576</v>
      </c>
      <c r="D831">
        <v>931965</v>
      </c>
      <c r="E831" s="1">
        <v>43952</v>
      </c>
      <c r="F831">
        <v>6283576</v>
      </c>
      <c r="G831">
        <v>931965</v>
      </c>
      <c r="H831" t="str">
        <f t="shared" si="84"/>
        <v>Illinois43952</v>
      </c>
      <c r="I831">
        <f t="shared" si="85"/>
        <v>5</v>
      </c>
      <c r="J831">
        <f t="shared" si="86"/>
        <v>2020</v>
      </c>
      <c r="K831">
        <f t="shared" si="87"/>
        <v>0.14831761404652383</v>
      </c>
      <c r="L831">
        <f t="shared" si="88"/>
        <v>6283576</v>
      </c>
      <c r="M831">
        <f t="shared" si="89"/>
        <v>931965</v>
      </c>
      <c r="N831">
        <f t="shared" si="90"/>
        <v>6283576</v>
      </c>
    </row>
    <row r="832" spans="1:14" x14ac:dyDescent="0.25">
      <c r="A832" t="s">
        <v>18</v>
      </c>
      <c r="B832" s="1">
        <v>43952</v>
      </c>
      <c r="C832">
        <v>3350607</v>
      </c>
      <c r="D832">
        <v>398272</v>
      </c>
      <c r="E832" s="1">
        <v>43952</v>
      </c>
      <c r="F832">
        <v>3350607</v>
      </c>
      <c r="G832">
        <v>398272</v>
      </c>
      <c r="H832" t="str">
        <f t="shared" si="84"/>
        <v>Indiana43952</v>
      </c>
      <c r="I832">
        <f t="shared" si="85"/>
        <v>5</v>
      </c>
      <c r="J832">
        <f t="shared" si="86"/>
        <v>2020</v>
      </c>
      <c r="K832">
        <f t="shared" si="87"/>
        <v>0.11886562643723958</v>
      </c>
      <c r="L832">
        <f t="shared" si="88"/>
        <v>3350607</v>
      </c>
      <c r="M832">
        <f t="shared" si="89"/>
        <v>398272</v>
      </c>
      <c r="N832">
        <f t="shared" si="90"/>
        <v>3350607</v>
      </c>
    </row>
    <row r="833" spans="1:14" x14ac:dyDescent="0.25">
      <c r="A833" t="s">
        <v>19</v>
      </c>
      <c r="B833" s="1">
        <v>43952</v>
      </c>
      <c r="C833">
        <v>1688213</v>
      </c>
      <c r="D833">
        <v>167567</v>
      </c>
      <c r="E833" s="1">
        <v>43952</v>
      </c>
      <c r="F833">
        <v>1688213</v>
      </c>
      <c r="G833">
        <v>167567</v>
      </c>
      <c r="H833" t="str">
        <f t="shared" si="84"/>
        <v>Iowa43952</v>
      </c>
      <c r="I833">
        <f t="shared" si="85"/>
        <v>5</v>
      </c>
      <c r="J833">
        <f t="shared" si="86"/>
        <v>2020</v>
      </c>
      <c r="K833">
        <f t="shared" si="87"/>
        <v>9.9257025031793969E-2</v>
      </c>
      <c r="L833">
        <f t="shared" si="88"/>
        <v>1688213</v>
      </c>
      <c r="M833">
        <f t="shared" si="89"/>
        <v>167567</v>
      </c>
      <c r="N833">
        <f t="shared" si="90"/>
        <v>1688213</v>
      </c>
    </row>
    <row r="834" spans="1:14" x14ac:dyDescent="0.25">
      <c r="A834" t="s">
        <v>20</v>
      </c>
      <c r="B834" s="1">
        <v>43952</v>
      </c>
      <c r="C834">
        <v>1498549</v>
      </c>
      <c r="D834">
        <v>148024</v>
      </c>
      <c r="E834" s="1">
        <v>43952</v>
      </c>
      <c r="F834">
        <v>1498549</v>
      </c>
      <c r="G834">
        <v>148024</v>
      </c>
      <c r="H834" t="str">
        <f t="shared" si="84"/>
        <v>Kansas43952</v>
      </c>
      <c r="I834">
        <f t="shared" si="85"/>
        <v>5</v>
      </c>
      <c r="J834">
        <f t="shared" si="86"/>
        <v>2020</v>
      </c>
      <c r="K834">
        <f t="shared" si="87"/>
        <v>9.8778218129670775E-2</v>
      </c>
      <c r="L834">
        <f t="shared" si="88"/>
        <v>1498549</v>
      </c>
      <c r="M834">
        <f t="shared" si="89"/>
        <v>148024</v>
      </c>
      <c r="N834">
        <f t="shared" si="90"/>
        <v>1498549</v>
      </c>
    </row>
    <row r="835" spans="1:14" x14ac:dyDescent="0.25">
      <c r="A835" t="s">
        <v>21</v>
      </c>
      <c r="B835" s="1">
        <v>43952</v>
      </c>
      <c r="C835">
        <v>2037060</v>
      </c>
      <c r="D835">
        <v>217891</v>
      </c>
      <c r="E835" s="1">
        <v>43952</v>
      </c>
      <c r="F835">
        <v>2037060</v>
      </c>
      <c r="G835">
        <v>217891</v>
      </c>
      <c r="H835" t="str">
        <f t="shared" ref="H835:H898" si="91">CONCATENATE(A835, B835)</f>
        <v>Kentucky43952</v>
      </c>
      <c r="I835">
        <f t="shared" ref="I835:I898" si="92">MONTH(E835)</f>
        <v>5</v>
      </c>
      <c r="J835">
        <f t="shared" ref="J835:J898" si="93">YEAR(E835)</f>
        <v>2020</v>
      </c>
      <c r="K835">
        <f t="shared" ref="K835:K898" si="94">G835/F835</f>
        <v>0.10696346695728157</v>
      </c>
      <c r="L835">
        <f t="shared" ref="L835:L898" si="95">F835</f>
        <v>2037060</v>
      </c>
      <c r="M835">
        <f t="shared" ref="M835:M898" si="96">G835</f>
        <v>217891</v>
      </c>
      <c r="N835">
        <f t="shared" ref="N835:N898" si="97">F835</f>
        <v>2037060</v>
      </c>
    </row>
    <row r="836" spans="1:14" x14ac:dyDescent="0.25">
      <c r="A836" t="s">
        <v>22</v>
      </c>
      <c r="B836" s="1">
        <v>43952</v>
      </c>
      <c r="C836">
        <v>2026083</v>
      </c>
      <c r="D836">
        <v>282453</v>
      </c>
      <c r="E836" s="1">
        <v>43952</v>
      </c>
      <c r="F836">
        <v>2026083</v>
      </c>
      <c r="G836">
        <v>282453</v>
      </c>
      <c r="H836" t="str">
        <f t="shared" si="91"/>
        <v>Louisiana43952</v>
      </c>
      <c r="I836">
        <f t="shared" si="92"/>
        <v>5</v>
      </c>
      <c r="J836">
        <f t="shared" si="93"/>
        <v>2020</v>
      </c>
      <c r="K836">
        <f t="shared" si="94"/>
        <v>0.13940840528250817</v>
      </c>
      <c r="L836">
        <f t="shared" si="95"/>
        <v>2026083</v>
      </c>
      <c r="M836">
        <f t="shared" si="96"/>
        <v>282453</v>
      </c>
      <c r="N836">
        <f t="shared" si="97"/>
        <v>2026083</v>
      </c>
    </row>
    <row r="837" spans="1:14" x14ac:dyDescent="0.25">
      <c r="A837" t="s">
        <v>23</v>
      </c>
      <c r="B837" s="1">
        <v>43952</v>
      </c>
      <c r="C837">
        <v>662567</v>
      </c>
      <c r="D837">
        <v>62510</v>
      </c>
      <c r="E837" s="1">
        <v>43952</v>
      </c>
      <c r="F837">
        <v>662567</v>
      </c>
      <c r="G837">
        <v>62510</v>
      </c>
      <c r="H837" t="str">
        <f t="shared" si="91"/>
        <v>Maine43952</v>
      </c>
      <c r="I837">
        <f t="shared" si="92"/>
        <v>5</v>
      </c>
      <c r="J837">
        <f t="shared" si="93"/>
        <v>2020</v>
      </c>
      <c r="K837">
        <f t="shared" si="94"/>
        <v>9.4345175657707073E-2</v>
      </c>
      <c r="L837">
        <f t="shared" si="95"/>
        <v>662567</v>
      </c>
      <c r="M837">
        <f t="shared" si="96"/>
        <v>62510</v>
      </c>
      <c r="N837">
        <f t="shared" si="97"/>
        <v>662567</v>
      </c>
    </row>
    <row r="838" spans="1:14" x14ac:dyDescent="0.25">
      <c r="A838" t="s">
        <v>24</v>
      </c>
      <c r="B838" s="1">
        <v>43952</v>
      </c>
      <c r="C838">
        <v>3106005</v>
      </c>
      <c r="D838">
        <v>302371</v>
      </c>
      <c r="E838" s="1">
        <v>43952</v>
      </c>
      <c r="F838">
        <v>3106005</v>
      </c>
      <c r="G838">
        <v>302371</v>
      </c>
      <c r="H838" t="str">
        <f t="shared" si="91"/>
        <v>Maryland43952</v>
      </c>
      <c r="I838">
        <f t="shared" si="92"/>
        <v>5</v>
      </c>
      <c r="J838">
        <f t="shared" si="93"/>
        <v>2020</v>
      </c>
      <c r="K838">
        <f t="shared" si="94"/>
        <v>9.7350455005706688E-2</v>
      </c>
      <c r="L838">
        <f t="shared" si="95"/>
        <v>3106005</v>
      </c>
      <c r="M838">
        <f t="shared" si="96"/>
        <v>302371</v>
      </c>
      <c r="N838">
        <f t="shared" si="97"/>
        <v>3106005</v>
      </c>
    </row>
    <row r="839" spans="1:14" x14ac:dyDescent="0.25">
      <c r="A839" t="s">
        <v>25</v>
      </c>
      <c r="B839" s="1">
        <v>43952</v>
      </c>
      <c r="C839">
        <v>3525512</v>
      </c>
      <c r="D839">
        <v>582796</v>
      </c>
      <c r="E839" s="1">
        <v>43952</v>
      </c>
      <c r="F839">
        <v>3525512</v>
      </c>
      <c r="G839">
        <v>582796</v>
      </c>
      <c r="H839" t="str">
        <f t="shared" si="91"/>
        <v>Massachusetts43952</v>
      </c>
      <c r="I839">
        <f t="shared" si="92"/>
        <v>5</v>
      </c>
      <c r="J839">
        <f t="shared" si="93"/>
        <v>2020</v>
      </c>
      <c r="K839">
        <f t="shared" si="94"/>
        <v>0.16530818786037318</v>
      </c>
      <c r="L839">
        <f t="shared" si="95"/>
        <v>3525512</v>
      </c>
      <c r="M839">
        <f t="shared" si="96"/>
        <v>582796</v>
      </c>
      <c r="N839">
        <f t="shared" si="97"/>
        <v>3525512</v>
      </c>
    </row>
    <row r="840" spans="1:14" x14ac:dyDescent="0.25">
      <c r="A840" t="s">
        <v>26</v>
      </c>
      <c r="B840" s="1">
        <v>43952</v>
      </c>
      <c r="C840">
        <v>4765123</v>
      </c>
      <c r="D840">
        <v>991814</v>
      </c>
      <c r="E840" s="1">
        <v>43952</v>
      </c>
      <c r="F840">
        <v>4765123</v>
      </c>
      <c r="G840">
        <v>991814</v>
      </c>
      <c r="H840" t="str">
        <f t="shared" si="91"/>
        <v>Michigan43952</v>
      </c>
      <c r="I840">
        <f t="shared" si="92"/>
        <v>5</v>
      </c>
      <c r="J840">
        <f t="shared" si="93"/>
        <v>2020</v>
      </c>
      <c r="K840">
        <f t="shared" si="94"/>
        <v>0.20814027255959605</v>
      </c>
      <c r="L840">
        <f t="shared" si="95"/>
        <v>4765123</v>
      </c>
      <c r="M840">
        <f t="shared" si="96"/>
        <v>991814</v>
      </c>
      <c r="N840">
        <f t="shared" si="97"/>
        <v>4765123</v>
      </c>
    </row>
    <row r="841" spans="1:14" x14ac:dyDescent="0.25">
      <c r="A841" t="s">
        <v>27</v>
      </c>
      <c r="B841" s="1">
        <v>43952</v>
      </c>
      <c r="C841">
        <v>3062634</v>
      </c>
      <c r="D841">
        <v>287254</v>
      </c>
      <c r="E841" s="1">
        <v>43952</v>
      </c>
      <c r="F841">
        <v>3062634</v>
      </c>
      <c r="G841">
        <v>287254</v>
      </c>
      <c r="H841" t="str">
        <f t="shared" si="91"/>
        <v>Minnesota43952</v>
      </c>
      <c r="I841">
        <f t="shared" si="92"/>
        <v>5</v>
      </c>
      <c r="J841">
        <f t="shared" si="93"/>
        <v>2020</v>
      </c>
      <c r="K841">
        <f t="shared" si="94"/>
        <v>9.3793120562234988E-2</v>
      </c>
      <c r="L841">
        <f t="shared" si="95"/>
        <v>3062634</v>
      </c>
      <c r="M841">
        <f t="shared" si="96"/>
        <v>287254</v>
      </c>
      <c r="N841">
        <f t="shared" si="97"/>
        <v>3062634</v>
      </c>
    </row>
    <row r="842" spans="1:14" x14ac:dyDescent="0.25">
      <c r="A842" t="s">
        <v>28</v>
      </c>
      <c r="B842" s="1">
        <v>43952</v>
      </c>
      <c r="C842">
        <v>1212017</v>
      </c>
      <c r="D842">
        <v>125942</v>
      </c>
      <c r="E842" s="1">
        <v>43952</v>
      </c>
      <c r="F842">
        <v>1212017</v>
      </c>
      <c r="G842">
        <v>125942</v>
      </c>
      <c r="H842" t="str">
        <f t="shared" si="91"/>
        <v>Mississippi43952</v>
      </c>
      <c r="I842">
        <f t="shared" si="92"/>
        <v>5</v>
      </c>
      <c r="J842">
        <f t="shared" si="93"/>
        <v>2020</v>
      </c>
      <c r="K842">
        <f t="shared" si="94"/>
        <v>0.10391108375542588</v>
      </c>
      <c r="L842">
        <f t="shared" si="95"/>
        <v>1212017</v>
      </c>
      <c r="M842">
        <f t="shared" si="96"/>
        <v>125942</v>
      </c>
      <c r="N842">
        <f t="shared" si="97"/>
        <v>1212017</v>
      </c>
    </row>
    <row r="843" spans="1:14" x14ac:dyDescent="0.25">
      <c r="A843" t="s">
        <v>29</v>
      </c>
      <c r="B843" s="1">
        <v>43952</v>
      </c>
      <c r="C843">
        <v>3015099</v>
      </c>
      <c r="D843">
        <v>295828</v>
      </c>
      <c r="E843" s="1">
        <v>43952</v>
      </c>
      <c r="F843">
        <v>3015099</v>
      </c>
      <c r="G843">
        <v>295828</v>
      </c>
      <c r="H843" t="str">
        <f t="shared" si="91"/>
        <v>Missouri43952</v>
      </c>
      <c r="I843">
        <f t="shared" si="92"/>
        <v>5</v>
      </c>
      <c r="J843">
        <f t="shared" si="93"/>
        <v>2020</v>
      </c>
      <c r="K843">
        <f t="shared" si="94"/>
        <v>9.8115517931583671E-2</v>
      </c>
      <c r="L843">
        <f t="shared" si="95"/>
        <v>3015099</v>
      </c>
      <c r="M843">
        <f t="shared" si="96"/>
        <v>295828</v>
      </c>
      <c r="N843">
        <f t="shared" si="97"/>
        <v>3015099</v>
      </c>
    </row>
    <row r="844" spans="1:14" x14ac:dyDescent="0.25">
      <c r="A844" t="s">
        <v>30</v>
      </c>
      <c r="B844" s="1">
        <v>43952</v>
      </c>
      <c r="C844">
        <v>523912</v>
      </c>
      <c r="D844">
        <v>44587</v>
      </c>
      <c r="E844" s="1">
        <v>43952</v>
      </c>
      <c r="F844">
        <v>523912</v>
      </c>
      <c r="G844">
        <v>44587</v>
      </c>
      <c r="H844" t="str">
        <f t="shared" si="91"/>
        <v>Montana43952</v>
      </c>
      <c r="I844">
        <f t="shared" si="92"/>
        <v>5</v>
      </c>
      <c r="J844">
        <f t="shared" si="93"/>
        <v>2020</v>
      </c>
      <c r="K844">
        <f t="shared" si="94"/>
        <v>8.5103986929102593E-2</v>
      </c>
      <c r="L844">
        <f t="shared" si="95"/>
        <v>523912</v>
      </c>
      <c r="M844">
        <f t="shared" si="96"/>
        <v>44587</v>
      </c>
      <c r="N844">
        <f t="shared" si="97"/>
        <v>523912</v>
      </c>
    </row>
    <row r="845" spans="1:14" x14ac:dyDescent="0.25">
      <c r="A845" t="s">
        <v>31</v>
      </c>
      <c r="B845" s="1">
        <v>43952</v>
      </c>
      <c r="C845">
        <v>1034364</v>
      </c>
      <c r="D845">
        <v>53515</v>
      </c>
      <c r="E845" s="1">
        <v>43952</v>
      </c>
      <c r="F845">
        <v>1034364</v>
      </c>
      <c r="G845">
        <v>53515</v>
      </c>
      <c r="H845" t="str">
        <f t="shared" si="91"/>
        <v>Nebraska43952</v>
      </c>
      <c r="I845">
        <f t="shared" si="92"/>
        <v>5</v>
      </c>
      <c r="J845">
        <f t="shared" si="93"/>
        <v>2020</v>
      </c>
      <c r="K845">
        <f t="shared" si="94"/>
        <v>5.173710608644539E-2</v>
      </c>
      <c r="L845">
        <f t="shared" si="95"/>
        <v>1034364</v>
      </c>
      <c r="M845">
        <f t="shared" si="96"/>
        <v>53515</v>
      </c>
      <c r="N845">
        <f t="shared" si="97"/>
        <v>1034364</v>
      </c>
    </row>
    <row r="846" spans="1:14" x14ac:dyDescent="0.25">
      <c r="A846" t="s">
        <v>32</v>
      </c>
      <c r="B846" s="1">
        <v>43952</v>
      </c>
      <c r="C846">
        <v>1382240</v>
      </c>
      <c r="D846">
        <v>347106</v>
      </c>
      <c r="E846" s="1">
        <v>43952</v>
      </c>
      <c r="F846">
        <v>1382240</v>
      </c>
      <c r="G846">
        <v>347106</v>
      </c>
      <c r="H846" t="str">
        <f t="shared" si="91"/>
        <v>Nevada43952</v>
      </c>
      <c r="I846">
        <f t="shared" si="92"/>
        <v>5</v>
      </c>
      <c r="J846">
        <f t="shared" si="93"/>
        <v>2020</v>
      </c>
      <c r="K846">
        <f t="shared" si="94"/>
        <v>0.25111847436045837</v>
      </c>
      <c r="L846">
        <f t="shared" si="95"/>
        <v>1382240</v>
      </c>
      <c r="M846">
        <f t="shared" si="96"/>
        <v>347106</v>
      </c>
      <c r="N846">
        <f t="shared" si="97"/>
        <v>1382240</v>
      </c>
    </row>
    <row r="847" spans="1:14" x14ac:dyDescent="0.25">
      <c r="A847" t="s">
        <v>33</v>
      </c>
      <c r="B847" s="1">
        <v>43952</v>
      </c>
      <c r="C847">
        <v>730536</v>
      </c>
      <c r="D847">
        <v>111950</v>
      </c>
      <c r="E847" s="1">
        <v>43952</v>
      </c>
      <c r="F847">
        <v>730536</v>
      </c>
      <c r="G847">
        <v>111950</v>
      </c>
      <c r="H847" t="str">
        <f t="shared" si="91"/>
        <v>New Hampshire43952</v>
      </c>
      <c r="I847">
        <f t="shared" si="92"/>
        <v>5</v>
      </c>
      <c r="J847">
        <f t="shared" si="93"/>
        <v>2020</v>
      </c>
      <c r="K847">
        <f t="shared" si="94"/>
        <v>0.15324364576146829</v>
      </c>
      <c r="L847">
        <f t="shared" si="95"/>
        <v>730536</v>
      </c>
      <c r="M847">
        <f t="shared" si="96"/>
        <v>111950</v>
      </c>
      <c r="N847">
        <f t="shared" si="97"/>
        <v>730536</v>
      </c>
    </row>
    <row r="848" spans="1:14" x14ac:dyDescent="0.25">
      <c r="A848" t="s">
        <v>34</v>
      </c>
      <c r="B848" s="1">
        <v>43952</v>
      </c>
      <c r="C848">
        <v>4515845</v>
      </c>
      <c r="D848">
        <v>681014</v>
      </c>
      <c r="E848" s="1">
        <v>43952</v>
      </c>
      <c r="F848">
        <v>4515845</v>
      </c>
      <c r="G848">
        <v>681014</v>
      </c>
      <c r="H848" t="str">
        <f t="shared" si="91"/>
        <v>New Jersey43952</v>
      </c>
      <c r="I848">
        <f t="shared" si="92"/>
        <v>5</v>
      </c>
      <c r="J848">
        <f t="shared" si="93"/>
        <v>2020</v>
      </c>
      <c r="K848">
        <f t="shared" si="94"/>
        <v>0.15080544172796009</v>
      </c>
      <c r="L848">
        <f t="shared" si="95"/>
        <v>4515845</v>
      </c>
      <c r="M848">
        <f t="shared" si="96"/>
        <v>681014</v>
      </c>
      <c r="N848">
        <f t="shared" si="97"/>
        <v>4515845</v>
      </c>
    </row>
    <row r="849" spans="1:14" x14ac:dyDescent="0.25">
      <c r="A849" t="s">
        <v>35</v>
      </c>
      <c r="B849" s="1">
        <v>43952</v>
      </c>
      <c r="C849">
        <v>898698</v>
      </c>
      <c r="D849">
        <v>78436</v>
      </c>
      <c r="E849" s="1">
        <v>43952</v>
      </c>
      <c r="F849">
        <v>898698</v>
      </c>
      <c r="G849">
        <v>78436</v>
      </c>
      <c r="H849" t="str">
        <f t="shared" si="91"/>
        <v>New Mexico43952</v>
      </c>
      <c r="I849">
        <f t="shared" si="92"/>
        <v>5</v>
      </c>
      <c r="J849">
        <f t="shared" si="93"/>
        <v>2020</v>
      </c>
      <c r="K849">
        <f t="shared" si="94"/>
        <v>8.7277372376482421E-2</v>
      </c>
      <c r="L849">
        <f t="shared" si="95"/>
        <v>898698</v>
      </c>
      <c r="M849">
        <f t="shared" si="96"/>
        <v>78436</v>
      </c>
      <c r="N849">
        <f t="shared" si="97"/>
        <v>898698</v>
      </c>
    </row>
    <row r="850" spans="1:14" x14ac:dyDescent="0.25">
      <c r="A850" t="s">
        <v>36</v>
      </c>
      <c r="B850" s="1">
        <v>43952</v>
      </c>
      <c r="C850">
        <v>9064228</v>
      </c>
      <c r="D850">
        <v>1285375</v>
      </c>
      <c r="E850" s="1">
        <v>43952</v>
      </c>
      <c r="F850">
        <v>9064228</v>
      </c>
      <c r="G850">
        <v>1285375</v>
      </c>
      <c r="H850" t="str">
        <f t="shared" si="91"/>
        <v>New York43952</v>
      </c>
      <c r="I850">
        <f t="shared" si="92"/>
        <v>5</v>
      </c>
      <c r="J850">
        <f t="shared" si="93"/>
        <v>2020</v>
      </c>
      <c r="K850">
        <f t="shared" si="94"/>
        <v>0.14180744350208313</v>
      </c>
      <c r="L850">
        <f t="shared" si="95"/>
        <v>9064228</v>
      </c>
      <c r="M850">
        <f t="shared" si="96"/>
        <v>1285375</v>
      </c>
      <c r="N850">
        <f t="shared" si="97"/>
        <v>9064228</v>
      </c>
    </row>
    <row r="851" spans="1:14" x14ac:dyDescent="0.25">
      <c r="A851" t="s">
        <v>37</v>
      </c>
      <c r="B851" s="1">
        <v>43952</v>
      </c>
      <c r="C851">
        <v>4838194</v>
      </c>
      <c r="D851">
        <v>613012</v>
      </c>
      <c r="E851" s="1">
        <v>43952</v>
      </c>
      <c r="F851">
        <v>4838194</v>
      </c>
      <c r="G851">
        <v>613012</v>
      </c>
      <c r="H851" t="str">
        <f t="shared" si="91"/>
        <v>North Carolina43952</v>
      </c>
      <c r="I851">
        <f t="shared" si="92"/>
        <v>5</v>
      </c>
      <c r="J851">
        <f t="shared" si="93"/>
        <v>2020</v>
      </c>
      <c r="K851">
        <f t="shared" si="94"/>
        <v>0.126702649790397</v>
      </c>
      <c r="L851">
        <f t="shared" si="95"/>
        <v>4838194</v>
      </c>
      <c r="M851">
        <f t="shared" si="96"/>
        <v>613012</v>
      </c>
      <c r="N851">
        <f t="shared" si="97"/>
        <v>4838194</v>
      </c>
    </row>
    <row r="852" spans="1:14" x14ac:dyDescent="0.25">
      <c r="A852" t="s">
        <v>38</v>
      </c>
      <c r="B852" s="1">
        <v>43952</v>
      </c>
      <c r="C852">
        <v>403856</v>
      </c>
      <c r="D852">
        <v>34993</v>
      </c>
      <c r="E852" s="1">
        <v>43952</v>
      </c>
      <c r="F852">
        <v>403856</v>
      </c>
      <c r="G852">
        <v>34993</v>
      </c>
      <c r="H852" t="str">
        <f t="shared" si="91"/>
        <v>North Dakota43952</v>
      </c>
      <c r="I852">
        <f t="shared" si="92"/>
        <v>5</v>
      </c>
      <c r="J852">
        <f t="shared" si="93"/>
        <v>2020</v>
      </c>
      <c r="K852">
        <f t="shared" si="94"/>
        <v>8.6647220791569265E-2</v>
      </c>
      <c r="L852">
        <f t="shared" si="95"/>
        <v>403856</v>
      </c>
      <c r="M852">
        <f t="shared" si="96"/>
        <v>34993</v>
      </c>
      <c r="N852">
        <f t="shared" si="97"/>
        <v>403856</v>
      </c>
    </row>
    <row r="853" spans="1:14" x14ac:dyDescent="0.25">
      <c r="A853" t="s">
        <v>39</v>
      </c>
      <c r="B853" s="1">
        <v>43952</v>
      </c>
      <c r="C853">
        <v>5759306</v>
      </c>
      <c r="D853">
        <v>777518</v>
      </c>
      <c r="E853" s="1">
        <v>43952</v>
      </c>
      <c r="F853">
        <v>5759306</v>
      </c>
      <c r="G853">
        <v>777518</v>
      </c>
      <c r="H853" t="str">
        <f t="shared" si="91"/>
        <v>Ohio43952</v>
      </c>
      <c r="I853">
        <f t="shared" si="92"/>
        <v>5</v>
      </c>
      <c r="J853">
        <f t="shared" si="93"/>
        <v>2020</v>
      </c>
      <c r="K853">
        <f t="shared" si="94"/>
        <v>0.13500202975844658</v>
      </c>
      <c r="L853">
        <f t="shared" si="95"/>
        <v>5759306</v>
      </c>
      <c r="M853">
        <f t="shared" si="96"/>
        <v>777518</v>
      </c>
      <c r="N853">
        <f t="shared" si="97"/>
        <v>5759306</v>
      </c>
    </row>
    <row r="854" spans="1:14" x14ac:dyDescent="0.25">
      <c r="A854" t="s">
        <v>40</v>
      </c>
      <c r="B854" s="1">
        <v>43952</v>
      </c>
      <c r="C854">
        <v>1820747</v>
      </c>
      <c r="D854">
        <v>229735</v>
      </c>
      <c r="E854" s="1">
        <v>43952</v>
      </c>
      <c r="F854">
        <v>1820747</v>
      </c>
      <c r="G854">
        <v>229735</v>
      </c>
      <c r="H854" t="str">
        <f t="shared" si="91"/>
        <v>Oklahoma43952</v>
      </c>
      <c r="I854">
        <f t="shared" si="92"/>
        <v>5</v>
      </c>
      <c r="J854">
        <f t="shared" si="93"/>
        <v>2020</v>
      </c>
      <c r="K854">
        <f t="shared" si="94"/>
        <v>0.12617623425989444</v>
      </c>
      <c r="L854">
        <f t="shared" si="95"/>
        <v>1820747</v>
      </c>
      <c r="M854">
        <f t="shared" si="96"/>
        <v>229735</v>
      </c>
      <c r="N854">
        <f t="shared" si="97"/>
        <v>1820747</v>
      </c>
    </row>
    <row r="855" spans="1:14" x14ac:dyDescent="0.25">
      <c r="A855" t="s">
        <v>41</v>
      </c>
      <c r="B855" s="1">
        <v>43952</v>
      </c>
      <c r="C855">
        <v>2114497</v>
      </c>
      <c r="D855">
        <v>294470</v>
      </c>
      <c r="E855" s="1">
        <v>43952</v>
      </c>
      <c r="F855">
        <v>2114497</v>
      </c>
      <c r="G855">
        <v>294470</v>
      </c>
      <c r="H855" t="str">
        <f t="shared" si="91"/>
        <v>Oregon43952</v>
      </c>
      <c r="I855">
        <f t="shared" si="92"/>
        <v>5</v>
      </c>
      <c r="J855">
        <f t="shared" si="93"/>
        <v>2020</v>
      </c>
      <c r="K855">
        <f t="shared" si="94"/>
        <v>0.13926243451752354</v>
      </c>
      <c r="L855">
        <f t="shared" si="95"/>
        <v>2114497</v>
      </c>
      <c r="M855">
        <f t="shared" si="96"/>
        <v>294470</v>
      </c>
      <c r="N855">
        <f t="shared" si="97"/>
        <v>2114497</v>
      </c>
    </row>
    <row r="856" spans="1:14" x14ac:dyDescent="0.25">
      <c r="A856" t="s">
        <v>42</v>
      </c>
      <c r="B856" s="1">
        <v>43952</v>
      </c>
      <c r="C856">
        <v>6494406</v>
      </c>
      <c r="D856">
        <v>859499</v>
      </c>
      <c r="E856" s="1">
        <v>43952</v>
      </c>
      <c r="F856">
        <v>6494406</v>
      </c>
      <c r="G856">
        <v>859499</v>
      </c>
      <c r="H856" t="str">
        <f t="shared" si="91"/>
        <v>Pennsylvania43952</v>
      </c>
      <c r="I856">
        <f t="shared" si="92"/>
        <v>5</v>
      </c>
      <c r="J856">
        <f t="shared" si="93"/>
        <v>2020</v>
      </c>
      <c r="K856">
        <f t="shared" si="94"/>
        <v>0.13234451310866613</v>
      </c>
      <c r="L856">
        <f t="shared" si="95"/>
        <v>6494406</v>
      </c>
      <c r="M856">
        <f t="shared" si="96"/>
        <v>859499</v>
      </c>
      <c r="N856">
        <f t="shared" si="97"/>
        <v>6494406</v>
      </c>
    </row>
    <row r="857" spans="1:14" x14ac:dyDescent="0.25">
      <c r="A857" t="s">
        <v>43</v>
      </c>
      <c r="B857" s="1">
        <v>43952</v>
      </c>
      <c r="C857">
        <v>518867</v>
      </c>
      <c r="D857">
        <v>83808</v>
      </c>
      <c r="E857" s="1">
        <v>43952</v>
      </c>
      <c r="F857">
        <v>518867</v>
      </c>
      <c r="G857">
        <v>83808</v>
      </c>
      <c r="H857" t="str">
        <f t="shared" si="91"/>
        <v>Rhode Island43952</v>
      </c>
      <c r="I857">
        <f t="shared" si="92"/>
        <v>5</v>
      </c>
      <c r="J857">
        <f t="shared" si="93"/>
        <v>2020</v>
      </c>
      <c r="K857">
        <f t="shared" si="94"/>
        <v>0.16152116052861332</v>
      </c>
      <c r="L857">
        <f t="shared" si="95"/>
        <v>518867</v>
      </c>
      <c r="M857">
        <f t="shared" si="96"/>
        <v>83808</v>
      </c>
      <c r="N857">
        <f t="shared" si="97"/>
        <v>518867</v>
      </c>
    </row>
    <row r="858" spans="1:14" x14ac:dyDescent="0.25">
      <c r="A858" t="s">
        <v>44</v>
      </c>
      <c r="B858" s="1">
        <v>43952</v>
      </c>
      <c r="C858">
        <v>2420966</v>
      </c>
      <c r="D858">
        <v>290963</v>
      </c>
      <c r="E858" s="1">
        <v>43952</v>
      </c>
      <c r="F858">
        <v>2420966</v>
      </c>
      <c r="G858">
        <v>290963</v>
      </c>
      <c r="H858" t="str">
        <f t="shared" si="91"/>
        <v>South Carolina43952</v>
      </c>
      <c r="I858">
        <f t="shared" si="92"/>
        <v>5</v>
      </c>
      <c r="J858">
        <f t="shared" si="93"/>
        <v>2020</v>
      </c>
      <c r="K858">
        <f t="shared" si="94"/>
        <v>0.1201846700862383</v>
      </c>
      <c r="L858">
        <f t="shared" si="95"/>
        <v>2420966</v>
      </c>
      <c r="M858">
        <f t="shared" si="96"/>
        <v>290963</v>
      </c>
      <c r="N858">
        <f t="shared" si="97"/>
        <v>2420966</v>
      </c>
    </row>
    <row r="859" spans="1:14" x14ac:dyDescent="0.25">
      <c r="A859" t="s">
        <v>45</v>
      </c>
      <c r="B859" s="1">
        <v>43952</v>
      </c>
      <c r="C859">
        <v>464374</v>
      </c>
      <c r="D859">
        <v>42669</v>
      </c>
      <c r="E859" s="1">
        <v>43952</v>
      </c>
      <c r="F859">
        <v>464374</v>
      </c>
      <c r="G859">
        <v>42669</v>
      </c>
      <c r="H859" t="str">
        <f t="shared" si="91"/>
        <v>South Dakota43952</v>
      </c>
      <c r="I859">
        <f t="shared" si="92"/>
        <v>5</v>
      </c>
      <c r="J859">
        <f t="shared" si="93"/>
        <v>2020</v>
      </c>
      <c r="K859">
        <f t="shared" si="94"/>
        <v>9.1884989254351013E-2</v>
      </c>
      <c r="L859">
        <f t="shared" si="95"/>
        <v>464374</v>
      </c>
      <c r="M859">
        <f t="shared" si="96"/>
        <v>42669</v>
      </c>
      <c r="N859">
        <f t="shared" si="97"/>
        <v>464374</v>
      </c>
    </row>
    <row r="860" spans="1:14" x14ac:dyDescent="0.25">
      <c r="A860" t="s">
        <v>46</v>
      </c>
      <c r="B860" s="1">
        <v>43952</v>
      </c>
      <c r="C860">
        <v>3294573</v>
      </c>
      <c r="D860">
        <v>351948</v>
      </c>
      <c r="E860" s="1">
        <v>43952</v>
      </c>
      <c r="F860">
        <v>3294573</v>
      </c>
      <c r="G860">
        <v>351948</v>
      </c>
      <c r="H860" t="str">
        <f t="shared" si="91"/>
        <v>Tennessee43952</v>
      </c>
      <c r="I860">
        <f t="shared" si="92"/>
        <v>5</v>
      </c>
      <c r="J860">
        <f t="shared" si="93"/>
        <v>2020</v>
      </c>
      <c r="K860">
        <f t="shared" si="94"/>
        <v>0.1068265902743694</v>
      </c>
      <c r="L860">
        <f t="shared" si="95"/>
        <v>3294573</v>
      </c>
      <c r="M860">
        <f t="shared" si="96"/>
        <v>351948</v>
      </c>
      <c r="N860">
        <f t="shared" si="97"/>
        <v>3294573</v>
      </c>
    </row>
    <row r="861" spans="1:14" x14ac:dyDescent="0.25">
      <c r="A861" t="s">
        <v>47</v>
      </c>
      <c r="B861" s="1">
        <v>43952</v>
      </c>
      <c r="C861">
        <v>13464075</v>
      </c>
      <c r="D861">
        <v>1711194</v>
      </c>
      <c r="E861" s="1">
        <v>43952</v>
      </c>
      <c r="F861">
        <v>13464075</v>
      </c>
      <c r="G861">
        <v>1711194</v>
      </c>
      <c r="H861" t="str">
        <f t="shared" si="91"/>
        <v>Texas43952</v>
      </c>
      <c r="I861">
        <f t="shared" si="92"/>
        <v>5</v>
      </c>
      <c r="J861">
        <f t="shared" si="93"/>
        <v>2020</v>
      </c>
      <c r="K861">
        <f t="shared" si="94"/>
        <v>0.12709332055859759</v>
      </c>
      <c r="L861">
        <f t="shared" si="95"/>
        <v>13464075</v>
      </c>
      <c r="M861">
        <f t="shared" si="96"/>
        <v>1711194</v>
      </c>
      <c r="N861">
        <f t="shared" si="97"/>
        <v>13464075</v>
      </c>
    </row>
    <row r="862" spans="1:14" x14ac:dyDescent="0.25">
      <c r="A862" t="s">
        <v>48</v>
      </c>
      <c r="B862" s="1">
        <v>43952</v>
      </c>
      <c r="C862">
        <v>1607911</v>
      </c>
      <c r="D862">
        <v>136316</v>
      </c>
      <c r="E862" s="1">
        <v>43952</v>
      </c>
      <c r="F862">
        <v>1607911</v>
      </c>
      <c r="G862">
        <v>136316</v>
      </c>
      <c r="H862" t="str">
        <f t="shared" si="91"/>
        <v>Utah43952</v>
      </c>
      <c r="I862">
        <f t="shared" si="92"/>
        <v>5</v>
      </c>
      <c r="J862">
        <f t="shared" si="93"/>
        <v>2020</v>
      </c>
      <c r="K862">
        <f t="shared" si="94"/>
        <v>8.4778324173415076E-2</v>
      </c>
      <c r="L862">
        <f t="shared" si="95"/>
        <v>1607911</v>
      </c>
      <c r="M862">
        <f t="shared" si="96"/>
        <v>136316</v>
      </c>
      <c r="N862">
        <f t="shared" si="97"/>
        <v>1607911</v>
      </c>
    </row>
    <row r="863" spans="1:14" x14ac:dyDescent="0.25">
      <c r="A863" t="s">
        <v>49</v>
      </c>
      <c r="B863" s="1">
        <v>43952</v>
      </c>
      <c r="C863">
        <v>342245</v>
      </c>
      <c r="D863">
        <v>43468</v>
      </c>
      <c r="E863" s="1">
        <v>43952</v>
      </c>
      <c r="F863">
        <v>342245</v>
      </c>
      <c r="G863">
        <v>43468</v>
      </c>
      <c r="H863" t="str">
        <f t="shared" si="91"/>
        <v>Vermont43952</v>
      </c>
      <c r="I863">
        <f t="shared" si="92"/>
        <v>5</v>
      </c>
      <c r="J863">
        <f t="shared" si="93"/>
        <v>2020</v>
      </c>
      <c r="K863">
        <f t="shared" si="94"/>
        <v>0.1270084296337419</v>
      </c>
      <c r="L863">
        <f t="shared" si="95"/>
        <v>342245</v>
      </c>
      <c r="M863">
        <f t="shared" si="96"/>
        <v>43468</v>
      </c>
      <c r="N863">
        <f t="shared" si="97"/>
        <v>342245</v>
      </c>
    </row>
    <row r="864" spans="1:14" x14ac:dyDescent="0.25">
      <c r="A864" t="s">
        <v>50</v>
      </c>
      <c r="B864" s="1">
        <v>43952</v>
      </c>
      <c r="C864">
        <v>4319016</v>
      </c>
      <c r="D864">
        <v>383912</v>
      </c>
      <c r="E864" s="1">
        <v>43952</v>
      </c>
      <c r="F864">
        <v>4319016</v>
      </c>
      <c r="G864">
        <v>383912</v>
      </c>
      <c r="H864" t="str">
        <f t="shared" si="91"/>
        <v>Virginia43952</v>
      </c>
      <c r="I864">
        <f t="shared" si="92"/>
        <v>5</v>
      </c>
      <c r="J864">
        <f t="shared" si="93"/>
        <v>2020</v>
      </c>
      <c r="K864">
        <f t="shared" si="94"/>
        <v>8.8888765403971642E-2</v>
      </c>
      <c r="L864">
        <f t="shared" si="95"/>
        <v>4319016</v>
      </c>
      <c r="M864">
        <f t="shared" si="96"/>
        <v>383912</v>
      </c>
      <c r="N864">
        <f t="shared" si="97"/>
        <v>4319016</v>
      </c>
    </row>
    <row r="865" spans="1:14" x14ac:dyDescent="0.25">
      <c r="A865" t="s">
        <v>51</v>
      </c>
      <c r="B865" s="1">
        <v>43952</v>
      </c>
      <c r="C865">
        <v>3937461</v>
      </c>
      <c r="D865">
        <v>582895</v>
      </c>
      <c r="E865" s="1">
        <v>43952</v>
      </c>
      <c r="F865">
        <v>3937461</v>
      </c>
      <c r="G865">
        <v>582895</v>
      </c>
      <c r="H865" t="str">
        <f t="shared" si="91"/>
        <v>Washington43952</v>
      </c>
      <c r="I865">
        <f t="shared" si="92"/>
        <v>5</v>
      </c>
      <c r="J865">
        <f t="shared" si="93"/>
        <v>2020</v>
      </c>
      <c r="K865">
        <f t="shared" si="94"/>
        <v>0.14803829168085728</v>
      </c>
      <c r="L865">
        <f t="shared" si="95"/>
        <v>3937461</v>
      </c>
      <c r="M865">
        <f t="shared" si="96"/>
        <v>582895</v>
      </c>
      <c r="N865">
        <f t="shared" si="97"/>
        <v>3937461</v>
      </c>
    </row>
    <row r="866" spans="1:14" x14ac:dyDescent="0.25">
      <c r="A866" t="s">
        <v>52</v>
      </c>
      <c r="B866" s="1">
        <v>43952</v>
      </c>
      <c r="C866">
        <v>781397</v>
      </c>
      <c r="D866">
        <v>97854</v>
      </c>
      <c r="E866" s="1">
        <v>43952</v>
      </c>
      <c r="F866">
        <v>781397</v>
      </c>
      <c r="G866">
        <v>97854</v>
      </c>
      <c r="H866" t="str">
        <f t="shared" si="91"/>
        <v>West Virginia43952</v>
      </c>
      <c r="I866">
        <f t="shared" si="92"/>
        <v>5</v>
      </c>
      <c r="J866">
        <f t="shared" si="93"/>
        <v>2020</v>
      </c>
      <c r="K866">
        <f t="shared" si="94"/>
        <v>0.12522955680659129</v>
      </c>
      <c r="L866">
        <f t="shared" si="95"/>
        <v>781397</v>
      </c>
      <c r="M866">
        <f t="shared" si="96"/>
        <v>97854</v>
      </c>
      <c r="N866">
        <f t="shared" si="97"/>
        <v>781397</v>
      </c>
    </row>
    <row r="867" spans="1:14" x14ac:dyDescent="0.25">
      <c r="A867" t="s">
        <v>53</v>
      </c>
      <c r="B867" s="1">
        <v>43952</v>
      </c>
      <c r="C867">
        <v>3088644</v>
      </c>
      <c r="D867">
        <v>366905</v>
      </c>
      <c r="E867" s="1">
        <v>43952</v>
      </c>
      <c r="F867">
        <v>3088644</v>
      </c>
      <c r="G867">
        <v>366905</v>
      </c>
      <c r="H867" t="str">
        <f t="shared" si="91"/>
        <v>Wisconsin43952</v>
      </c>
      <c r="I867">
        <f t="shared" si="92"/>
        <v>5</v>
      </c>
      <c r="J867">
        <f t="shared" si="93"/>
        <v>2020</v>
      </c>
      <c r="K867">
        <f t="shared" si="94"/>
        <v>0.11879161211198183</v>
      </c>
      <c r="L867">
        <f t="shared" si="95"/>
        <v>3088644</v>
      </c>
      <c r="M867">
        <f t="shared" si="96"/>
        <v>366905</v>
      </c>
      <c r="N867">
        <f t="shared" si="97"/>
        <v>3088644</v>
      </c>
    </row>
    <row r="868" spans="1:14" x14ac:dyDescent="0.25">
      <c r="A868" t="s">
        <v>54</v>
      </c>
      <c r="B868" s="1">
        <v>43952</v>
      </c>
      <c r="C868">
        <v>292873</v>
      </c>
      <c r="D868">
        <v>25426</v>
      </c>
      <c r="E868" s="1">
        <v>43952</v>
      </c>
      <c r="F868">
        <v>292873</v>
      </c>
      <c r="G868">
        <v>25426</v>
      </c>
      <c r="H868" t="str">
        <f t="shared" si="91"/>
        <v>Wyoming43952</v>
      </c>
      <c r="I868">
        <f t="shared" si="92"/>
        <v>5</v>
      </c>
      <c r="J868">
        <f t="shared" si="93"/>
        <v>2020</v>
      </c>
      <c r="K868">
        <f t="shared" si="94"/>
        <v>8.6815787047628157E-2</v>
      </c>
      <c r="L868">
        <f t="shared" si="95"/>
        <v>292873</v>
      </c>
      <c r="M868">
        <f t="shared" si="96"/>
        <v>25426</v>
      </c>
      <c r="N868">
        <f t="shared" si="97"/>
        <v>292873</v>
      </c>
    </row>
    <row r="869" spans="1:14" x14ac:dyDescent="0.25">
      <c r="A869" t="s">
        <v>4</v>
      </c>
      <c r="B869" s="1">
        <v>43983</v>
      </c>
      <c r="C869">
        <v>2204545</v>
      </c>
      <c r="D869">
        <v>176036</v>
      </c>
      <c r="E869" s="1">
        <v>43983</v>
      </c>
      <c r="F869">
        <v>2204545</v>
      </c>
      <c r="G869">
        <v>176036</v>
      </c>
      <c r="H869" t="str">
        <f t="shared" si="91"/>
        <v>Alabama43983</v>
      </c>
      <c r="I869">
        <f t="shared" si="92"/>
        <v>6</v>
      </c>
      <c r="J869">
        <f t="shared" si="93"/>
        <v>2020</v>
      </c>
      <c r="K869">
        <f t="shared" si="94"/>
        <v>7.9851397907504729E-2</v>
      </c>
      <c r="L869">
        <f t="shared" si="95"/>
        <v>2204545</v>
      </c>
      <c r="M869">
        <f t="shared" si="96"/>
        <v>176036</v>
      </c>
      <c r="N869">
        <f t="shared" si="97"/>
        <v>2204545</v>
      </c>
    </row>
    <row r="870" spans="1:14" x14ac:dyDescent="0.25">
      <c r="A870" t="s">
        <v>5</v>
      </c>
      <c r="B870" s="1">
        <v>43983</v>
      </c>
      <c r="C870">
        <v>350583</v>
      </c>
      <c r="D870">
        <v>43062</v>
      </c>
      <c r="E870" s="1">
        <v>43983</v>
      </c>
      <c r="F870">
        <v>350583</v>
      </c>
      <c r="G870">
        <v>43062</v>
      </c>
      <c r="H870" t="str">
        <f t="shared" si="91"/>
        <v>Alaska43983</v>
      </c>
      <c r="I870">
        <f t="shared" si="92"/>
        <v>6</v>
      </c>
      <c r="J870">
        <f t="shared" si="93"/>
        <v>2020</v>
      </c>
      <c r="K870">
        <f t="shared" si="94"/>
        <v>0.12282968655068842</v>
      </c>
      <c r="L870">
        <f t="shared" si="95"/>
        <v>350583</v>
      </c>
      <c r="M870">
        <f t="shared" si="96"/>
        <v>43062</v>
      </c>
      <c r="N870">
        <f t="shared" si="97"/>
        <v>350583</v>
      </c>
    </row>
    <row r="871" spans="1:14" x14ac:dyDescent="0.25">
      <c r="A871" t="s">
        <v>6</v>
      </c>
      <c r="B871" s="1">
        <v>43983</v>
      </c>
      <c r="C871">
        <v>3499212</v>
      </c>
      <c r="D871">
        <v>359509</v>
      </c>
      <c r="E871" s="1">
        <v>43983</v>
      </c>
      <c r="F871">
        <v>3499212</v>
      </c>
      <c r="G871">
        <v>359509</v>
      </c>
      <c r="H871" t="str">
        <f t="shared" si="91"/>
        <v>Arizona43983</v>
      </c>
      <c r="I871">
        <f t="shared" si="92"/>
        <v>6</v>
      </c>
      <c r="J871">
        <f t="shared" si="93"/>
        <v>2020</v>
      </c>
      <c r="K871">
        <f t="shared" si="94"/>
        <v>0.10273998831736975</v>
      </c>
      <c r="L871">
        <f t="shared" si="95"/>
        <v>3499212</v>
      </c>
      <c r="M871">
        <f t="shared" si="96"/>
        <v>359509</v>
      </c>
      <c r="N871">
        <f t="shared" si="97"/>
        <v>3499212</v>
      </c>
    </row>
    <row r="872" spans="1:14" x14ac:dyDescent="0.25">
      <c r="A872" t="s">
        <v>7</v>
      </c>
      <c r="B872" s="1">
        <v>43983</v>
      </c>
      <c r="C872">
        <v>1329793</v>
      </c>
      <c r="D872">
        <v>109561</v>
      </c>
      <c r="E872" s="1">
        <v>43983</v>
      </c>
      <c r="F872">
        <v>1329793</v>
      </c>
      <c r="G872">
        <v>109561</v>
      </c>
      <c r="H872" t="str">
        <f t="shared" si="91"/>
        <v>Arkansas43983</v>
      </c>
      <c r="I872">
        <f t="shared" si="92"/>
        <v>6</v>
      </c>
      <c r="J872">
        <f t="shared" si="93"/>
        <v>2020</v>
      </c>
      <c r="K872">
        <f t="shared" si="94"/>
        <v>8.2389514759064003E-2</v>
      </c>
      <c r="L872">
        <f t="shared" si="95"/>
        <v>1329793</v>
      </c>
      <c r="M872">
        <f t="shared" si="96"/>
        <v>109561</v>
      </c>
      <c r="N872">
        <f t="shared" si="97"/>
        <v>1329793</v>
      </c>
    </row>
    <row r="873" spans="1:14" x14ac:dyDescent="0.25">
      <c r="A873" t="s">
        <v>8</v>
      </c>
      <c r="B873" s="1">
        <v>43983</v>
      </c>
      <c r="C873">
        <v>18912012</v>
      </c>
      <c r="D873">
        <v>2846644</v>
      </c>
      <c r="E873" s="1">
        <v>43983</v>
      </c>
      <c r="F873">
        <v>18912012</v>
      </c>
      <c r="G873">
        <v>2846644</v>
      </c>
      <c r="H873" t="str">
        <f t="shared" si="91"/>
        <v>California43983</v>
      </c>
      <c r="I873">
        <f t="shared" si="92"/>
        <v>6</v>
      </c>
      <c r="J873">
        <f t="shared" si="93"/>
        <v>2020</v>
      </c>
      <c r="K873">
        <f t="shared" si="94"/>
        <v>0.150520420566569</v>
      </c>
      <c r="L873">
        <f t="shared" si="95"/>
        <v>18912012</v>
      </c>
      <c r="M873">
        <f t="shared" si="96"/>
        <v>2846644</v>
      </c>
      <c r="N873">
        <f t="shared" si="97"/>
        <v>18912012</v>
      </c>
    </row>
    <row r="874" spans="1:14" x14ac:dyDescent="0.25">
      <c r="A874" t="s">
        <v>9</v>
      </c>
      <c r="B874" s="1">
        <v>43983</v>
      </c>
      <c r="C874">
        <v>3189798</v>
      </c>
      <c r="D874">
        <v>340422</v>
      </c>
      <c r="E874" s="1">
        <v>43983</v>
      </c>
      <c r="F874">
        <v>3189798</v>
      </c>
      <c r="G874">
        <v>340422</v>
      </c>
      <c r="H874" t="str">
        <f t="shared" si="91"/>
        <v>Colorado43983</v>
      </c>
      <c r="I874">
        <f t="shared" si="92"/>
        <v>6</v>
      </c>
      <c r="J874">
        <f t="shared" si="93"/>
        <v>2020</v>
      </c>
      <c r="K874">
        <f t="shared" si="94"/>
        <v>0.10672211845389583</v>
      </c>
      <c r="L874">
        <f t="shared" si="95"/>
        <v>3189798</v>
      </c>
      <c r="M874">
        <f t="shared" si="96"/>
        <v>340422</v>
      </c>
      <c r="N874">
        <f t="shared" si="97"/>
        <v>3189798</v>
      </c>
    </row>
    <row r="875" spans="1:14" x14ac:dyDescent="0.25">
      <c r="A875" t="s">
        <v>10</v>
      </c>
      <c r="B875" s="1">
        <v>43983</v>
      </c>
      <c r="C875">
        <v>1887870</v>
      </c>
      <c r="D875">
        <v>188487</v>
      </c>
      <c r="E875" s="1">
        <v>43983</v>
      </c>
      <c r="F875">
        <v>1887870</v>
      </c>
      <c r="G875">
        <v>188487</v>
      </c>
      <c r="H875" t="str">
        <f t="shared" si="91"/>
        <v>Connecticut43983</v>
      </c>
      <c r="I875">
        <f t="shared" si="92"/>
        <v>6</v>
      </c>
      <c r="J875">
        <f t="shared" si="93"/>
        <v>2020</v>
      </c>
      <c r="K875">
        <f t="shared" si="94"/>
        <v>9.9841090753070919E-2</v>
      </c>
      <c r="L875">
        <f t="shared" si="95"/>
        <v>1887870</v>
      </c>
      <c r="M875">
        <f t="shared" si="96"/>
        <v>188487</v>
      </c>
      <c r="N875">
        <f t="shared" si="97"/>
        <v>1887870</v>
      </c>
    </row>
    <row r="876" spans="1:14" x14ac:dyDescent="0.25">
      <c r="A876" t="s">
        <v>11</v>
      </c>
      <c r="B876" s="1">
        <v>43983</v>
      </c>
      <c r="C876">
        <v>491813</v>
      </c>
      <c r="D876">
        <v>62574</v>
      </c>
      <c r="E876" s="1">
        <v>43983</v>
      </c>
      <c r="F876">
        <v>491813</v>
      </c>
      <c r="G876">
        <v>62574</v>
      </c>
      <c r="H876" t="str">
        <f t="shared" si="91"/>
        <v>Delaware43983</v>
      </c>
      <c r="I876">
        <f t="shared" si="92"/>
        <v>6</v>
      </c>
      <c r="J876">
        <f t="shared" si="93"/>
        <v>2020</v>
      </c>
      <c r="K876">
        <f t="shared" si="94"/>
        <v>0.12723128506159861</v>
      </c>
      <c r="L876">
        <f t="shared" si="95"/>
        <v>491813</v>
      </c>
      <c r="M876">
        <f t="shared" si="96"/>
        <v>62574</v>
      </c>
      <c r="N876">
        <f t="shared" si="97"/>
        <v>491813</v>
      </c>
    </row>
    <row r="877" spans="1:14" x14ac:dyDescent="0.25">
      <c r="A877" t="s">
        <v>12</v>
      </c>
      <c r="B877" s="1">
        <v>43983</v>
      </c>
      <c r="C877">
        <v>397766</v>
      </c>
      <c r="D877">
        <v>35673</v>
      </c>
      <c r="E877" s="1">
        <v>43983</v>
      </c>
      <c r="F877">
        <v>397766</v>
      </c>
      <c r="G877">
        <v>35673</v>
      </c>
      <c r="H877" t="str">
        <f t="shared" si="91"/>
        <v>D.C.43983</v>
      </c>
      <c r="I877">
        <f t="shared" si="92"/>
        <v>6</v>
      </c>
      <c r="J877">
        <f t="shared" si="93"/>
        <v>2020</v>
      </c>
      <c r="K877">
        <f t="shared" si="94"/>
        <v>8.968338168672034E-2</v>
      </c>
      <c r="L877">
        <f t="shared" si="95"/>
        <v>397766</v>
      </c>
      <c r="M877">
        <f t="shared" si="96"/>
        <v>35673</v>
      </c>
      <c r="N877">
        <f t="shared" si="97"/>
        <v>397766</v>
      </c>
    </row>
    <row r="878" spans="1:14" x14ac:dyDescent="0.25">
      <c r="A878" t="s">
        <v>13</v>
      </c>
      <c r="B878" s="1">
        <v>43983</v>
      </c>
      <c r="C878">
        <v>9789069</v>
      </c>
      <c r="D878">
        <v>1045481</v>
      </c>
      <c r="E878" s="1">
        <v>43983</v>
      </c>
      <c r="F878">
        <v>9789069</v>
      </c>
      <c r="G878">
        <v>1045481</v>
      </c>
      <c r="H878" t="str">
        <f t="shared" si="91"/>
        <v>Florida43983</v>
      </c>
      <c r="I878">
        <f t="shared" si="92"/>
        <v>6</v>
      </c>
      <c r="J878">
        <f t="shared" si="93"/>
        <v>2020</v>
      </c>
      <c r="K878">
        <f t="shared" si="94"/>
        <v>0.1068008612463555</v>
      </c>
      <c r="L878">
        <f t="shared" si="95"/>
        <v>9789069</v>
      </c>
      <c r="M878">
        <f t="shared" si="96"/>
        <v>1045481</v>
      </c>
      <c r="N878">
        <f t="shared" si="97"/>
        <v>9789069</v>
      </c>
    </row>
    <row r="879" spans="1:14" x14ac:dyDescent="0.25">
      <c r="A879" t="s">
        <v>14</v>
      </c>
      <c r="B879" s="1">
        <v>43983</v>
      </c>
      <c r="C879">
        <v>4933551</v>
      </c>
      <c r="D879">
        <v>392073</v>
      </c>
      <c r="E879" s="1">
        <v>43983</v>
      </c>
      <c r="F879">
        <v>4933551</v>
      </c>
      <c r="G879">
        <v>392073</v>
      </c>
      <c r="H879" t="str">
        <f t="shared" si="91"/>
        <v>Georgia43983</v>
      </c>
      <c r="I879">
        <f t="shared" si="92"/>
        <v>6</v>
      </c>
      <c r="J879">
        <f t="shared" si="93"/>
        <v>2020</v>
      </c>
      <c r="K879">
        <f t="shared" si="94"/>
        <v>7.9470750378378571E-2</v>
      </c>
      <c r="L879">
        <f t="shared" si="95"/>
        <v>4933551</v>
      </c>
      <c r="M879">
        <f t="shared" si="96"/>
        <v>392073</v>
      </c>
      <c r="N879">
        <f t="shared" si="97"/>
        <v>4933551</v>
      </c>
    </row>
    <row r="880" spans="1:14" x14ac:dyDescent="0.25">
      <c r="A880" t="s">
        <v>15</v>
      </c>
      <c r="B880" s="1">
        <v>43983</v>
      </c>
      <c r="C880">
        <v>615118</v>
      </c>
      <c r="D880">
        <v>88774</v>
      </c>
      <c r="E880" s="1">
        <v>43983</v>
      </c>
      <c r="F880">
        <v>615118</v>
      </c>
      <c r="G880">
        <v>88774</v>
      </c>
      <c r="H880" t="str">
        <f t="shared" si="91"/>
        <v>Hawaii43983</v>
      </c>
      <c r="I880">
        <f t="shared" si="92"/>
        <v>6</v>
      </c>
      <c r="J880">
        <f t="shared" si="93"/>
        <v>2020</v>
      </c>
      <c r="K880">
        <f t="shared" si="94"/>
        <v>0.14432027675990622</v>
      </c>
      <c r="L880">
        <f t="shared" si="95"/>
        <v>615118</v>
      </c>
      <c r="M880">
        <f t="shared" si="96"/>
        <v>88774</v>
      </c>
      <c r="N880">
        <f t="shared" si="97"/>
        <v>615118</v>
      </c>
    </row>
    <row r="881" spans="1:14" x14ac:dyDescent="0.25">
      <c r="A881" t="s">
        <v>16</v>
      </c>
      <c r="B881" s="1">
        <v>43983</v>
      </c>
      <c r="C881">
        <v>902551</v>
      </c>
      <c r="D881">
        <v>48142</v>
      </c>
      <c r="E881" s="1">
        <v>43983</v>
      </c>
      <c r="F881">
        <v>902551</v>
      </c>
      <c r="G881">
        <v>48142</v>
      </c>
      <c r="H881" t="str">
        <f t="shared" si="91"/>
        <v>Idaho43983</v>
      </c>
      <c r="I881">
        <f t="shared" si="92"/>
        <v>6</v>
      </c>
      <c r="J881">
        <f t="shared" si="93"/>
        <v>2020</v>
      </c>
      <c r="K881">
        <f t="shared" si="94"/>
        <v>5.3339922065345893E-2</v>
      </c>
      <c r="L881">
        <f t="shared" si="95"/>
        <v>902551</v>
      </c>
      <c r="M881">
        <f t="shared" si="96"/>
        <v>48142</v>
      </c>
      <c r="N881">
        <f t="shared" si="97"/>
        <v>902551</v>
      </c>
    </row>
    <row r="882" spans="1:14" x14ac:dyDescent="0.25">
      <c r="A882" t="s">
        <v>17</v>
      </c>
      <c r="B882" s="1">
        <v>43983</v>
      </c>
      <c r="C882">
        <v>6559573</v>
      </c>
      <c r="D882">
        <v>958349</v>
      </c>
      <c r="E882" s="1">
        <v>43983</v>
      </c>
      <c r="F882">
        <v>6559573</v>
      </c>
      <c r="G882">
        <v>958349</v>
      </c>
      <c r="H882" t="str">
        <f t="shared" si="91"/>
        <v>Illinois43983</v>
      </c>
      <c r="I882">
        <f t="shared" si="92"/>
        <v>6</v>
      </c>
      <c r="J882">
        <f t="shared" si="93"/>
        <v>2020</v>
      </c>
      <c r="K882">
        <f t="shared" si="94"/>
        <v>0.14609929640237254</v>
      </c>
      <c r="L882">
        <f t="shared" si="95"/>
        <v>6559573</v>
      </c>
      <c r="M882">
        <f t="shared" si="96"/>
        <v>958349</v>
      </c>
      <c r="N882">
        <f t="shared" si="97"/>
        <v>6559573</v>
      </c>
    </row>
    <row r="883" spans="1:14" x14ac:dyDescent="0.25">
      <c r="A883" t="s">
        <v>18</v>
      </c>
      <c r="B883" s="1">
        <v>43983</v>
      </c>
      <c r="C883">
        <v>3433664</v>
      </c>
      <c r="D883">
        <v>383935</v>
      </c>
      <c r="E883" s="1">
        <v>43983</v>
      </c>
      <c r="F883">
        <v>3433664</v>
      </c>
      <c r="G883">
        <v>383935</v>
      </c>
      <c r="H883" t="str">
        <f t="shared" si="91"/>
        <v>Indiana43983</v>
      </c>
      <c r="I883">
        <f t="shared" si="92"/>
        <v>6</v>
      </c>
      <c r="J883">
        <f t="shared" si="93"/>
        <v>2020</v>
      </c>
      <c r="K883">
        <f t="shared" si="94"/>
        <v>0.11181495918063038</v>
      </c>
      <c r="L883">
        <f t="shared" si="95"/>
        <v>3433664</v>
      </c>
      <c r="M883">
        <f t="shared" si="96"/>
        <v>383935</v>
      </c>
      <c r="N883">
        <f t="shared" si="97"/>
        <v>3433664</v>
      </c>
    </row>
    <row r="884" spans="1:14" x14ac:dyDescent="0.25">
      <c r="A884" t="s">
        <v>19</v>
      </c>
      <c r="B884" s="1">
        <v>43983</v>
      </c>
      <c r="C884">
        <v>1651843</v>
      </c>
      <c r="D884">
        <v>130982</v>
      </c>
      <c r="E884" s="1">
        <v>43983</v>
      </c>
      <c r="F884">
        <v>1651843</v>
      </c>
      <c r="G884">
        <v>130982</v>
      </c>
      <c r="H884" t="str">
        <f t="shared" si="91"/>
        <v>Iowa43983</v>
      </c>
      <c r="I884">
        <f t="shared" si="92"/>
        <v>6</v>
      </c>
      <c r="J884">
        <f t="shared" si="93"/>
        <v>2020</v>
      </c>
      <c r="K884">
        <f t="shared" si="94"/>
        <v>7.9294460793186763E-2</v>
      </c>
      <c r="L884">
        <f t="shared" si="95"/>
        <v>1651843</v>
      </c>
      <c r="M884">
        <f t="shared" si="96"/>
        <v>130982</v>
      </c>
      <c r="N884">
        <f t="shared" si="97"/>
        <v>1651843</v>
      </c>
    </row>
    <row r="885" spans="1:14" x14ac:dyDescent="0.25">
      <c r="A885" t="s">
        <v>20</v>
      </c>
      <c r="B885" s="1">
        <v>43983</v>
      </c>
      <c r="C885">
        <v>1495009</v>
      </c>
      <c r="D885">
        <v>113134</v>
      </c>
      <c r="E885" s="1">
        <v>43983</v>
      </c>
      <c r="F885">
        <v>1495009</v>
      </c>
      <c r="G885">
        <v>113134</v>
      </c>
      <c r="H885" t="str">
        <f t="shared" si="91"/>
        <v>Kansas43983</v>
      </c>
      <c r="I885">
        <f t="shared" si="92"/>
        <v>6</v>
      </c>
      <c r="J885">
        <f t="shared" si="93"/>
        <v>2020</v>
      </c>
      <c r="K885">
        <f t="shared" si="94"/>
        <v>7.5674460822643883E-2</v>
      </c>
      <c r="L885">
        <f t="shared" si="95"/>
        <v>1495009</v>
      </c>
      <c r="M885">
        <f t="shared" si="96"/>
        <v>113134</v>
      </c>
      <c r="N885">
        <f t="shared" si="97"/>
        <v>1495009</v>
      </c>
    </row>
    <row r="886" spans="1:14" x14ac:dyDescent="0.25">
      <c r="A886" t="s">
        <v>21</v>
      </c>
      <c r="B886" s="1">
        <v>43983</v>
      </c>
      <c r="C886">
        <v>1950426</v>
      </c>
      <c r="D886">
        <v>94543</v>
      </c>
      <c r="E886" s="1">
        <v>43983</v>
      </c>
      <c r="F886">
        <v>1950426</v>
      </c>
      <c r="G886">
        <v>94543</v>
      </c>
      <c r="H886" t="str">
        <f t="shared" si="91"/>
        <v>Kentucky43983</v>
      </c>
      <c r="I886">
        <f t="shared" si="92"/>
        <v>6</v>
      </c>
      <c r="J886">
        <f t="shared" si="93"/>
        <v>2020</v>
      </c>
      <c r="K886">
        <f t="shared" si="94"/>
        <v>4.8473000257379668E-2</v>
      </c>
      <c r="L886">
        <f t="shared" si="95"/>
        <v>1950426</v>
      </c>
      <c r="M886">
        <f t="shared" si="96"/>
        <v>94543</v>
      </c>
      <c r="N886">
        <f t="shared" si="97"/>
        <v>1950426</v>
      </c>
    </row>
    <row r="887" spans="1:14" x14ac:dyDescent="0.25">
      <c r="A887" t="s">
        <v>22</v>
      </c>
      <c r="B887" s="1">
        <v>43983</v>
      </c>
      <c r="C887">
        <v>2021602</v>
      </c>
      <c r="D887">
        <v>211623</v>
      </c>
      <c r="E887" s="1">
        <v>43983</v>
      </c>
      <c r="F887">
        <v>2021602</v>
      </c>
      <c r="G887">
        <v>211623</v>
      </c>
      <c r="H887" t="str">
        <f t="shared" si="91"/>
        <v>Louisiana43983</v>
      </c>
      <c r="I887">
        <f t="shared" si="92"/>
        <v>6</v>
      </c>
      <c r="J887">
        <f t="shared" si="93"/>
        <v>2020</v>
      </c>
      <c r="K887">
        <f t="shared" si="94"/>
        <v>0.10468084222314777</v>
      </c>
      <c r="L887">
        <f t="shared" si="95"/>
        <v>2021602</v>
      </c>
      <c r="M887">
        <f t="shared" si="96"/>
        <v>211623</v>
      </c>
      <c r="N887">
        <f t="shared" si="97"/>
        <v>2021602</v>
      </c>
    </row>
    <row r="888" spans="1:14" x14ac:dyDescent="0.25">
      <c r="A888" t="s">
        <v>23</v>
      </c>
      <c r="B888" s="1">
        <v>43983</v>
      </c>
      <c r="C888">
        <v>678778</v>
      </c>
      <c r="D888">
        <v>43379</v>
      </c>
      <c r="E888" s="1">
        <v>43983</v>
      </c>
      <c r="F888">
        <v>678778</v>
      </c>
      <c r="G888">
        <v>43379</v>
      </c>
      <c r="H888" t="str">
        <f t="shared" si="91"/>
        <v>Maine43983</v>
      </c>
      <c r="I888">
        <f t="shared" si="92"/>
        <v>6</v>
      </c>
      <c r="J888">
        <f t="shared" si="93"/>
        <v>2020</v>
      </c>
      <c r="K888">
        <f t="shared" si="94"/>
        <v>6.3907492582258113E-2</v>
      </c>
      <c r="L888">
        <f t="shared" si="95"/>
        <v>678778</v>
      </c>
      <c r="M888">
        <f t="shared" si="96"/>
        <v>43379</v>
      </c>
      <c r="N888">
        <f t="shared" si="97"/>
        <v>678778</v>
      </c>
    </row>
    <row r="889" spans="1:14" x14ac:dyDescent="0.25">
      <c r="A889" t="s">
        <v>24</v>
      </c>
      <c r="B889" s="1">
        <v>43983</v>
      </c>
      <c r="C889">
        <v>3229628</v>
      </c>
      <c r="D889">
        <v>267300</v>
      </c>
      <c r="E889" s="1">
        <v>43983</v>
      </c>
      <c r="F889">
        <v>3229628</v>
      </c>
      <c r="G889">
        <v>267300</v>
      </c>
      <c r="H889" t="str">
        <f t="shared" si="91"/>
        <v>Maryland43983</v>
      </c>
      <c r="I889">
        <f t="shared" si="92"/>
        <v>6</v>
      </c>
      <c r="J889">
        <f t="shared" si="93"/>
        <v>2020</v>
      </c>
      <c r="K889">
        <f t="shared" si="94"/>
        <v>8.2764950019011477E-2</v>
      </c>
      <c r="L889">
        <f t="shared" si="95"/>
        <v>3229628</v>
      </c>
      <c r="M889">
        <f t="shared" si="96"/>
        <v>267300</v>
      </c>
      <c r="N889">
        <f t="shared" si="97"/>
        <v>3229628</v>
      </c>
    </row>
    <row r="890" spans="1:14" x14ac:dyDescent="0.25">
      <c r="A890" t="s">
        <v>25</v>
      </c>
      <c r="B890" s="1">
        <v>43983</v>
      </c>
      <c r="C890">
        <v>3713361</v>
      </c>
      <c r="D890">
        <v>648604</v>
      </c>
      <c r="E890" s="1">
        <v>43983</v>
      </c>
      <c r="F890">
        <v>3713361</v>
      </c>
      <c r="G890">
        <v>648604</v>
      </c>
      <c r="H890" t="str">
        <f t="shared" si="91"/>
        <v>Massachusetts43983</v>
      </c>
      <c r="I890">
        <f t="shared" si="92"/>
        <v>6</v>
      </c>
      <c r="J890">
        <f t="shared" si="93"/>
        <v>2020</v>
      </c>
      <c r="K890">
        <f t="shared" si="94"/>
        <v>0.17466763937037094</v>
      </c>
      <c r="L890">
        <f t="shared" si="95"/>
        <v>3713361</v>
      </c>
      <c r="M890">
        <f t="shared" si="96"/>
        <v>648604</v>
      </c>
      <c r="N890">
        <f t="shared" si="97"/>
        <v>3713361</v>
      </c>
    </row>
    <row r="891" spans="1:14" x14ac:dyDescent="0.25">
      <c r="A891" t="s">
        <v>26</v>
      </c>
      <c r="B891" s="1">
        <v>43983</v>
      </c>
      <c r="C891">
        <v>4993785</v>
      </c>
      <c r="D891">
        <v>743803</v>
      </c>
      <c r="E891" s="1">
        <v>43983</v>
      </c>
      <c r="F891">
        <v>4993785</v>
      </c>
      <c r="G891">
        <v>743803</v>
      </c>
      <c r="H891" t="str">
        <f t="shared" si="91"/>
        <v>Michigan43983</v>
      </c>
      <c r="I891">
        <f t="shared" si="92"/>
        <v>6</v>
      </c>
      <c r="J891">
        <f t="shared" si="93"/>
        <v>2020</v>
      </c>
      <c r="K891">
        <f t="shared" si="94"/>
        <v>0.14894573955426596</v>
      </c>
      <c r="L891">
        <f t="shared" si="95"/>
        <v>4993785</v>
      </c>
      <c r="M891">
        <f t="shared" si="96"/>
        <v>743803</v>
      </c>
      <c r="N891">
        <f t="shared" si="97"/>
        <v>4993785</v>
      </c>
    </row>
    <row r="892" spans="1:14" x14ac:dyDescent="0.25">
      <c r="A892" t="s">
        <v>27</v>
      </c>
      <c r="B892" s="1">
        <v>43983</v>
      </c>
      <c r="C892">
        <v>3135487</v>
      </c>
      <c r="D892">
        <v>267680</v>
      </c>
      <c r="E892" s="1">
        <v>43983</v>
      </c>
      <c r="F892">
        <v>3135487</v>
      </c>
      <c r="G892">
        <v>267680</v>
      </c>
      <c r="H892" t="str">
        <f t="shared" si="91"/>
        <v>Minnesota43983</v>
      </c>
      <c r="I892">
        <f t="shared" si="92"/>
        <v>6</v>
      </c>
      <c r="J892">
        <f t="shared" si="93"/>
        <v>2020</v>
      </c>
      <c r="K892">
        <f t="shared" si="94"/>
        <v>8.5371108220190353E-2</v>
      </c>
      <c r="L892">
        <f t="shared" si="95"/>
        <v>3135487</v>
      </c>
      <c r="M892">
        <f t="shared" si="96"/>
        <v>267680</v>
      </c>
      <c r="N892">
        <f t="shared" si="97"/>
        <v>3135487</v>
      </c>
    </row>
    <row r="893" spans="1:14" x14ac:dyDescent="0.25">
      <c r="A893" t="s">
        <v>28</v>
      </c>
      <c r="B893" s="1">
        <v>43983</v>
      </c>
      <c r="C893">
        <v>1211136</v>
      </c>
      <c r="D893">
        <v>117760</v>
      </c>
      <c r="E893" s="1">
        <v>43983</v>
      </c>
      <c r="F893">
        <v>1211136</v>
      </c>
      <c r="G893">
        <v>117760</v>
      </c>
      <c r="H893" t="str">
        <f t="shared" si="91"/>
        <v>Mississippi43983</v>
      </c>
      <c r="I893">
        <f t="shared" si="92"/>
        <v>6</v>
      </c>
      <c r="J893">
        <f t="shared" si="93"/>
        <v>2020</v>
      </c>
      <c r="K893">
        <f t="shared" si="94"/>
        <v>9.7231029380680623E-2</v>
      </c>
      <c r="L893">
        <f t="shared" si="95"/>
        <v>1211136</v>
      </c>
      <c r="M893">
        <f t="shared" si="96"/>
        <v>117760</v>
      </c>
      <c r="N893">
        <f t="shared" si="97"/>
        <v>1211136</v>
      </c>
    </row>
    <row r="894" spans="1:14" x14ac:dyDescent="0.25">
      <c r="A894" t="s">
        <v>29</v>
      </c>
      <c r="B894" s="1">
        <v>43983</v>
      </c>
      <c r="C894">
        <v>3052057</v>
      </c>
      <c r="D894">
        <v>242135</v>
      </c>
      <c r="E894" s="1">
        <v>43983</v>
      </c>
      <c r="F894">
        <v>3052057</v>
      </c>
      <c r="G894">
        <v>242135</v>
      </c>
      <c r="H894" t="str">
        <f t="shared" si="91"/>
        <v>Missouri43983</v>
      </c>
      <c r="I894">
        <f t="shared" si="92"/>
        <v>6</v>
      </c>
      <c r="J894">
        <f t="shared" si="93"/>
        <v>2020</v>
      </c>
      <c r="K894">
        <f t="shared" si="94"/>
        <v>7.9335018972450377E-2</v>
      </c>
      <c r="L894">
        <f t="shared" si="95"/>
        <v>3052057</v>
      </c>
      <c r="M894">
        <f t="shared" si="96"/>
        <v>242135</v>
      </c>
      <c r="N894">
        <f t="shared" si="97"/>
        <v>3052057</v>
      </c>
    </row>
    <row r="895" spans="1:14" x14ac:dyDescent="0.25">
      <c r="A895" t="s">
        <v>30</v>
      </c>
      <c r="B895" s="1">
        <v>43983</v>
      </c>
      <c r="C895">
        <v>542444</v>
      </c>
      <c r="D895">
        <v>37988</v>
      </c>
      <c r="E895" s="1">
        <v>43983</v>
      </c>
      <c r="F895">
        <v>542444</v>
      </c>
      <c r="G895">
        <v>37988</v>
      </c>
      <c r="H895" t="str">
        <f t="shared" si="91"/>
        <v>Montana43983</v>
      </c>
      <c r="I895">
        <f t="shared" si="92"/>
        <v>6</v>
      </c>
      <c r="J895">
        <f t="shared" si="93"/>
        <v>2020</v>
      </c>
      <c r="K895">
        <f t="shared" si="94"/>
        <v>7.0031192159928035E-2</v>
      </c>
      <c r="L895">
        <f t="shared" si="95"/>
        <v>542444</v>
      </c>
      <c r="M895">
        <f t="shared" si="96"/>
        <v>37988</v>
      </c>
      <c r="N895">
        <f t="shared" si="97"/>
        <v>542444</v>
      </c>
    </row>
    <row r="896" spans="1:14" x14ac:dyDescent="0.25">
      <c r="A896" t="s">
        <v>31</v>
      </c>
      <c r="B896" s="1">
        <v>43983</v>
      </c>
      <c r="C896">
        <v>1069792</v>
      </c>
      <c r="D896">
        <v>73350</v>
      </c>
      <c r="E896" s="1">
        <v>43983</v>
      </c>
      <c r="F896">
        <v>1069792</v>
      </c>
      <c r="G896">
        <v>73350</v>
      </c>
      <c r="H896" t="str">
        <f t="shared" si="91"/>
        <v>Nebraska43983</v>
      </c>
      <c r="I896">
        <f t="shared" si="92"/>
        <v>6</v>
      </c>
      <c r="J896">
        <f t="shared" si="93"/>
        <v>2020</v>
      </c>
      <c r="K896">
        <f t="shared" si="94"/>
        <v>6.8564730340103491E-2</v>
      </c>
      <c r="L896">
        <f t="shared" si="95"/>
        <v>1069792</v>
      </c>
      <c r="M896">
        <f t="shared" si="96"/>
        <v>73350</v>
      </c>
      <c r="N896">
        <f t="shared" si="97"/>
        <v>1069792</v>
      </c>
    </row>
    <row r="897" spans="1:14" x14ac:dyDescent="0.25">
      <c r="A897" t="s">
        <v>32</v>
      </c>
      <c r="B897" s="1">
        <v>43983</v>
      </c>
      <c r="C897">
        <v>1500295</v>
      </c>
      <c r="D897">
        <v>227581</v>
      </c>
      <c r="E897" s="1">
        <v>43983</v>
      </c>
      <c r="F897">
        <v>1500295</v>
      </c>
      <c r="G897">
        <v>227581</v>
      </c>
      <c r="H897" t="str">
        <f t="shared" si="91"/>
        <v>Nevada43983</v>
      </c>
      <c r="I897">
        <f t="shared" si="92"/>
        <v>6</v>
      </c>
      <c r="J897">
        <f t="shared" si="93"/>
        <v>2020</v>
      </c>
      <c r="K897">
        <f t="shared" si="94"/>
        <v>0.15169083413595327</v>
      </c>
      <c r="L897">
        <f t="shared" si="95"/>
        <v>1500295</v>
      </c>
      <c r="M897">
        <f t="shared" si="96"/>
        <v>227581</v>
      </c>
      <c r="N897">
        <f t="shared" si="97"/>
        <v>1500295</v>
      </c>
    </row>
    <row r="898" spans="1:14" x14ac:dyDescent="0.25">
      <c r="A898" t="s">
        <v>33</v>
      </c>
      <c r="B898" s="1">
        <v>43983</v>
      </c>
      <c r="C898">
        <v>754781</v>
      </c>
      <c r="D898">
        <v>88100</v>
      </c>
      <c r="E898" s="1">
        <v>43983</v>
      </c>
      <c r="F898">
        <v>754781</v>
      </c>
      <c r="G898">
        <v>88100</v>
      </c>
      <c r="H898" t="str">
        <f t="shared" si="91"/>
        <v>New Hampshire43983</v>
      </c>
      <c r="I898">
        <f t="shared" si="92"/>
        <v>6</v>
      </c>
      <c r="J898">
        <f t="shared" si="93"/>
        <v>2020</v>
      </c>
      <c r="K898">
        <f t="shared" si="94"/>
        <v>0.11672259900553936</v>
      </c>
      <c r="L898">
        <f t="shared" si="95"/>
        <v>754781</v>
      </c>
      <c r="M898">
        <f t="shared" si="96"/>
        <v>88100</v>
      </c>
      <c r="N898">
        <f t="shared" si="97"/>
        <v>754781</v>
      </c>
    </row>
    <row r="899" spans="1:14" x14ac:dyDescent="0.25">
      <c r="A899" t="s">
        <v>34</v>
      </c>
      <c r="B899" s="1">
        <v>43983</v>
      </c>
      <c r="C899">
        <v>4562048</v>
      </c>
      <c r="D899">
        <v>746530</v>
      </c>
      <c r="E899" s="1">
        <v>43983</v>
      </c>
      <c r="F899">
        <v>4562048</v>
      </c>
      <c r="G899">
        <v>746530</v>
      </c>
      <c r="H899" t="str">
        <f t="shared" ref="H899:H962" si="98">CONCATENATE(A899, B899)</f>
        <v>New Jersey43983</v>
      </c>
      <c r="I899">
        <f t="shared" ref="I899:I962" si="99">MONTH(E899)</f>
        <v>6</v>
      </c>
      <c r="J899">
        <f t="shared" ref="J899:J962" si="100">YEAR(E899)</f>
        <v>2020</v>
      </c>
      <c r="K899">
        <f t="shared" ref="K899:K962" si="101">G899/F899</f>
        <v>0.16363922519009005</v>
      </c>
      <c r="L899">
        <f t="shared" ref="L899:L962" si="102">F899</f>
        <v>4562048</v>
      </c>
      <c r="M899">
        <f t="shared" ref="M899:M962" si="103">G899</f>
        <v>746530</v>
      </c>
      <c r="N899">
        <f t="shared" ref="N899:N962" si="104">F899</f>
        <v>4562048</v>
      </c>
    </row>
    <row r="900" spans="1:14" x14ac:dyDescent="0.25">
      <c r="A900" t="s">
        <v>35</v>
      </c>
      <c r="B900" s="1">
        <v>43983</v>
      </c>
      <c r="C900">
        <v>927685</v>
      </c>
      <c r="D900">
        <v>83390</v>
      </c>
      <c r="E900" s="1">
        <v>43983</v>
      </c>
      <c r="F900">
        <v>927685</v>
      </c>
      <c r="G900">
        <v>83390</v>
      </c>
      <c r="H900" t="str">
        <f t="shared" si="98"/>
        <v>New Mexico43983</v>
      </c>
      <c r="I900">
        <f t="shared" si="99"/>
        <v>6</v>
      </c>
      <c r="J900">
        <f t="shared" si="100"/>
        <v>2020</v>
      </c>
      <c r="K900">
        <f t="shared" si="101"/>
        <v>8.9890426168365345E-2</v>
      </c>
      <c r="L900">
        <f t="shared" si="102"/>
        <v>927685</v>
      </c>
      <c r="M900">
        <f t="shared" si="103"/>
        <v>83390</v>
      </c>
      <c r="N900">
        <f t="shared" si="104"/>
        <v>927685</v>
      </c>
    </row>
    <row r="901" spans="1:14" x14ac:dyDescent="0.25">
      <c r="A901" t="s">
        <v>36</v>
      </c>
      <c r="B901" s="1">
        <v>43983</v>
      </c>
      <c r="C901">
        <v>9441085</v>
      </c>
      <c r="D901">
        <v>1468753</v>
      </c>
      <c r="E901" s="1">
        <v>43983</v>
      </c>
      <c r="F901">
        <v>9441085</v>
      </c>
      <c r="G901">
        <v>1468753</v>
      </c>
      <c r="H901" t="str">
        <f t="shared" si="98"/>
        <v>New York43983</v>
      </c>
      <c r="I901">
        <f t="shared" si="99"/>
        <v>6</v>
      </c>
      <c r="J901">
        <f t="shared" si="100"/>
        <v>2020</v>
      </c>
      <c r="K901">
        <f t="shared" si="101"/>
        <v>0.15557036082187586</v>
      </c>
      <c r="L901">
        <f t="shared" si="102"/>
        <v>9441085</v>
      </c>
      <c r="M901">
        <f t="shared" si="103"/>
        <v>1468753</v>
      </c>
      <c r="N901">
        <f t="shared" si="104"/>
        <v>9441085</v>
      </c>
    </row>
    <row r="902" spans="1:14" x14ac:dyDescent="0.25">
      <c r="A902" t="s">
        <v>37</v>
      </c>
      <c r="B902" s="1">
        <v>43983</v>
      </c>
      <c r="C902">
        <v>4819363</v>
      </c>
      <c r="D902">
        <v>380123</v>
      </c>
      <c r="E902" s="1">
        <v>43983</v>
      </c>
      <c r="F902">
        <v>4819363</v>
      </c>
      <c r="G902">
        <v>380123</v>
      </c>
      <c r="H902" t="str">
        <f t="shared" si="98"/>
        <v>North Carolina43983</v>
      </c>
      <c r="I902">
        <f t="shared" si="99"/>
        <v>6</v>
      </c>
      <c r="J902">
        <f t="shared" si="100"/>
        <v>2020</v>
      </c>
      <c r="K902">
        <f t="shared" si="101"/>
        <v>7.8874116766053937E-2</v>
      </c>
      <c r="L902">
        <f t="shared" si="102"/>
        <v>4819363</v>
      </c>
      <c r="M902">
        <f t="shared" si="103"/>
        <v>380123</v>
      </c>
      <c r="N902">
        <f t="shared" si="104"/>
        <v>4819363</v>
      </c>
    </row>
    <row r="903" spans="1:14" x14ac:dyDescent="0.25">
      <c r="A903" t="s">
        <v>38</v>
      </c>
      <c r="B903" s="1">
        <v>43983</v>
      </c>
      <c r="C903">
        <v>408023</v>
      </c>
      <c r="D903">
        <v>25569</v>
      </c>
      <c r="E903" s="1">
        <v>43983</v>
      </c>
      <c r="F903">
        <v>408023</v>
      </c>
      <c r="G903">
        <v>25569</v>
      </c>
      <c r="H903" t="str">
        <f t="shared" si="98"/>
        <v>North Dakota43983</v>
      </c>
      <c r="I903">
        <f t="shared" si="99"/>
        <v>6</v>
      </c>
      <c r="J903">
        <f t="shared" si="100"/>
        <v>2020</v>
      </c>
      <c r="K903">
        <f t="shared" si="101"/>
        <v>6.2665585028294973E-2</v>
      </c>
      <c r="L903">
        <f t="shared" si="102"/>
        <v>408023</v>
      </c>
      <c r="M903">
        <f t="shared" si="103"/>
        <v>25569</v>
      </c>
      <c r="N903">
        <f t="shared" si="104"/>
        <v>408023</v>
      </c>
    </row>
    <row r="904" spans="1:14" x14ac:dyDescent="0.25">
      <c r="A904" t="s">
        <v>39</v>
      </c>
      <c r="B904" s="1">
        <v>43983</v>
      </c>
      <c r="C904">
        <v>5849201</v>
      </c>
      <c r="D904">
        <v>650272</v>
      </c>
      <c r="E904" s="1">
        <v>43983</v>
      </c>
      <c r="F904">
        <v>5849201</v>
      </c>
      <c r="G904">
        <v>650272</v>
      </c>
      <c r="H904" t="str">
        <f t="shared" si="98"/>
        <v>Ohio43983</v>
      </c>
      <c r="I904">
        <f t="shared" si="99"/>
        <v>6</v>
      </c>
      <c r="J904">
        <f t="shared" si="100"/>
        <v>2020</v>
      </c>
      <c r="K904">
        <f t="shared" si="101"/>
        <v>0.11117279095042212</v>
      </c>
      <c r="L904">
        <f t="shared" si="102"/>
        <v>5849201</v>
      </c>
      <c r="M904">
        <f t="shared" si="103"/>
        <v>650272</v>
      </c>
      <c r="N904">
        <f t="shared" si="104"/>
        <v>5849201</v>
      </c>
    </row>
    <row r="905" spans="1:14" x14ac:dyDescent="0.25">
      <c r="A905" t="s">
        <v>40</v>
      </c>
      <c r="B905" s="1">
        <v>43983</v>
      </c>
      <c r="C905">
        <v>1779949</v>
      </c>
      <c r="D905">
        <v>121838</v>
      </c>
      <c r="E905" s="1">
        <v>43983</v>
      </c>
      <c r="F905">
        <v>1779949</v>
      </c>
      <c r="G905">
        <v>121838</v>
      </c>
      <c r="H905" t="str">
        <f t="shared" si="98"/>
        <v>Oklahoma43983</v>
      </c>
      <c r="I905">
        <f t="shared" si="99"/>
        <v>6</v>
      </c>
      <c r="J905">
        <f t="shared" si="100"/>
        <v>2020</v>
      </c>
      <c r="K905">
        <f t="shared" si="101"/>
        <v>6.8450275822509524E-2</v>
      </c>
      <c r="L905">
        <f t="shared" si="102"/>
        <v>1779949</v>
      </c>
      <c r="M905">
        <f t="shared" si="103"/>
        <v>121838</v>
      </c>
      <c r="N905">
        <f t="shared" si="104"/>
        <v>1779949</v>
      </c>
    </row>
    <row r="906" spans="1:14" x14ac:dyDescent="0.25">
      <c r="A906" t="s">
        <v>41</v>
      </c>
      <c r="B906" s="1">
        <v>43983</v>
      </c>
      <c r="C906">
        <v>2158252</v>
      </c>
      <c r="D906">
        <v>243315</v>
      </c>
      <c r="E906" s="1">
        <v>43983</v>
      </c>
      <c r="F906">
        <v>2158252</v>
      </c>
      <c r="G906">
        <v>243315</v>
      </c>
      <c r="H906" t="str">
        <f t="shared" si="98"/>
        <v>Oregon43983</v>
      </c>
      <c r="I906">
        <f t="shared" si="99"/>
        <v>6</v>
      </c>
      <c r="J906">
        <f t="shared" si="100"/>
        <v>2020</v>
      </c>
      <c r="K906">
        <f t="shared" si="101"/>
        <v>0.11273706684854225</v>
      </c>
      <c r="L906">
        <f t="shared" si="102"/>
        <v>2158252</v>
      </c>
      <c r="M906">
        <f t="shared" si="103"/>
        <v>243315</v>
      </c>
      <c r="N906">
        <f t="shared" si="104"/>
        <v>2158252</v>
      </c>
    </row>
    <row r="907" spans="1:14" x14ac:dyDescent="0.25">
      <c r="A907" t="s">
        <v>42</v>
      </c>
      <c r="B907" s="1">
        <v>43983</v>
      </c>
      <c r="C907">
        <v>6383465</v>
      </c>
      <c r="D907">
        <v>835196</v>
      </c>
      <c r="E907" s="1">
        <v>43983</v>
      </c>
      <c r="F907">
        <v>6383465</v>
      </c>
      <c r="G907">
        <v>835196</v>
      </c>
      <c r="H907" t="str">
        <f t="shared" si="98"/>
        <v>Pennsylvania43983</v>
      </c>
      <c r="I907">
        <f t="shared" si="99"/>
        <v>6</v>
      </c>
      <c r="J907">
        <f t="shared" si="100"/>
        <v>2020</v>
      </c>
      <c r="K907">
        <f t="shared" si="101"/>
        <v>0.13083740570364213</v>
      </c>
      <c r="L907">
        <f t="shared" si="102"/>
        <v>6383465</v>
      </c>
      <c r="M907">
        <f t="shared" si="103"/>
        <v>835196</v>
      </c>
      <c r="N907">
        <f t="shared" si="104"/>
        <v>6383465</v>
      </c>
    </row>
    <row r="908" spans="1:14" x14ac:dyDescent="0.25">
      <c r="A908" t="s">
        <v>43</v>
      </c>
      <c r="B908" s="1">
        <v>43983</v>
      </c>
      <c r="C908">
        <v>552974</v>
      </c>
      <c r="D908">
        <v>66980</v>
      </c>
      <c r="E908" s="1">
        <v>43983</v>
      </c>
      <c r="F908">
        <v>552974</v>
      </c>
      <c r="G908">
        <v>66980</v>
      </c>
      <c r="H908" t="str">
        <f t="shared" si="98"/>
        <v>Rhode Island43983</v>
      </c>
      <c r="I908">
        <f t="shared" si="99"/>
        <v>6</v>
      </c>
      <c r="J908">
        <f t="shared" si="100"/>
        <v>2020</v>
      </c>
      <c r="K908">
        <f t="shared" si="101"/>
        <v>0.12112685225706814</v>
      </c>
      <c r="L908">
        <f t="shared" si="102"/>
        <v>552974</v>
      </c>
      <c r="M908">
        <f t="shared" si="103"/>
        <v>66980</v>
      </c>
      <c r="N908">
        <f t="shared" si="104"/>
        <v>552974</v>
      </c>
    </row>
    <row r="909" spans="1:14" x14ac:dyDescent="0.25">
      <c r="A909" t="s">
        <v>44</v>
      </c>
      <c r="B909" s="1">
        <v>43983</v>
      </c>
      <c r="C909">
        <v>2462989</v>
      </c>
      <c r="D909">
        <v>219169</v>
      </c>
      <c r="E909" s="1">
        <v>43983</v>
      </c>
      <c r="F909">
        <v>2462989</v>
      </c>
      <c r="G909">
        <v>219169</v>
      </c>
      <c r="H909" t="str">
        <f t="shared" si="98"/>
        <v>South Carolina43983</v>
      </c>
      <c r="I909">
        <f t="shared" si="99"/>
        <v>6</v>
      </c>
      <c r="J909">
        <f t="shared" si="100"/>
        <v>2020</v>
      </c>
      <c r="K909">
        <f t="shared" si="101"/>
        <v>8.8984969076191564E-2</v>
      </c>
      <c r="L909">
        <f t="shared" si="102"/>
        <v>2462989</v>
      </c>
      <c r="M909">
        <f t="shared" si="103"/>
        <v>219169</v>
      </c>
      <c r="N909">
        <f t="shared" si="104"/>
        <v>2462989</v>
      </c>
    </row>
    <row r="910" spans="1:14" x14ac:dyDescent="0.25">
      <c r="A910" t="s">
        <v>45</v>
      </c>
      <c r="B910" s="1">
        <v>43983</v>
      </c>
      <c r="C910">
        <v>475420</v>
      </c>
      <c r="D910">
        <v>33471</v>
      </c>
      <c r="E910" s="1">
        <v>43983</v>
      </c>
      <c r="F910">
        <v>475420</v>
      </c>
      <c r="G910">
        <v>33471</v>
      </c>
      <c r="H910" t="str">
        <f t="shared" si="98"/>
        <v>South Dakota43983</v>
      </c>
      <c r="I910">
        <f t="shared" si="99"/>
        <v>6</v>
      </c>
      <c r="J910">
        <f t="shared" si="100"/>
        <v>2020</v>
      </c>
      <c r="K910">
        <f t="shared" si="101"/>
        <v>7.0403012073534985E-2</v>
      </c>
      <c r="L910">
        <f t="shared" si="102"/>
        <v>475420</v>
      </c>
      <c r="M910">
        <f t="shared" si="103"/>
        <v>33471</v>
      </c>
      <c r="N910">
        <f t="shared" si="104"/>
        <v>475420</v>
      </c>
    </row>
    <row r="911" spans="1:14" x14ac:dyDescent="0.25">
      <c r="A911" t="s">
        <v>46</v>
      </c>
      <c r="B911" s="1">
        <v>43983</v>
      </c>
      <c r="C911">
        <v>3201894</v>
      </c>
      <c r="D911">
        <v>324508</v>
      </c>
      <c r="E911" s="1">
        <v>43983</v>
      </c>
      <c r="F911">
        <v>3201894</v>
      </c>
      <c r="G911">
        <v>324508</v>
      </c>
      <c r="H911" t="str">
        <f t="shared" si="98"/>
        <v>Tennessee43983</v>
      </c>
      <c r="I911">
        <f t="shared" si="99"/>
        <v>6</v>
      </c>
      <c r="J911">
        <f t="shared" si="100"/>
        <v>2020</v>
      </c>
      <c r="K911">
        <f t="shared" si="101"/>
        <v>0.10134876420018901</v>
      </c>
      <c r="L911">
        <f t="shared" si="102"/>
        <v>3201894</v>
      </c>
      <c r="M911">
        <f t="shared" si="103"/>
        <v>324508</v>
      </c>
      <c r="N911">
        <f t="shared" si="104"/>
        <v>3201894</v>
      </c>
    </row>
    <row r="912" spans="1:14" x14ac:dyDescent="0.25">
      <c r="A912" t="s">
        <v>47</v>
      </c>
      <c r="B912" s="1">
        <v>43983</v>
      </c>
      <c r="C912">
        <v>13844386</v>
      </c>
      <c r="D912">
        <v>1231582</v>
      </c>
      <c r="E912" s="1">
        <v>43983</v>
      </c>
      <c r="F912">
        <v>13844386</v>
      </c>
      <c r="G912">
        <v>1231582</v>
      </c>
      <c r="H912" t="str">
        <f t="shared" si="98"/>
        <v>Texas43983</v>
      </c>
      <c r="I912">
        <f t="shared" si="99"/>
        <v>6</v>
      </c>
      <c r="J912">
        <f t="shared" si="100"/>
        <v>2020</v>
      </c>
      <c r="K912">
        <f t="shared" si="101"/>
        <v>8.8958946969551408E-2</v>
      </c>
      <c r="L912">
        <f t="shared" si="102"/>
        <v>13844386</v>
      </c>
      <c r="M912">
        <f t="shared" si="103"/>
        <v>1231582</v>
      </c>
      <c r="N912">
        <f t="shared" si="104"/>
        <v>13844386</v>
      </c>
    </row>
    <row r="913" spans="1:14" x14ac:dyDescent="0.25">
      <c r="A913" t="s">
        <v>48</v>
      </c>
      <c r="B913" s="1">
        <v>43983</v>
      </c>
      <c r="C913">
        <v>1673611</v>
      </c>
      <c r="D913">
        <v>92009</v>
      </c>
      <c r="E913" s="1">
        <v>43983</v>
      </c>
      <c r="F913">
        <v>1673611</v>
      </c>
      <c r="G913">
        <v>92009</v>
      </c>
      <c r="H913" t="str">
        <f t="shared" si="98"/>
        <v>Utah43983</v>
      </c>
      <c r="I913">
        <f t="shared" si="99"/>
        <v>6</v>
      </c>
      <c r="J913">
        <f t="shared" si="100"/>
        <v>2020</v>
      </c>
      <c r="K913">
        <f t="shared" si="101"/>
        <v>5.4976335600088667E-2</v>
      </c>
      <c r="L913">
        <f t="shared" si="102"/>
        <v>1673611</v>
      </c>
      <c r="M913">
        <f t="shared" si="103"/>
        <v>92009</v>
      </c>
      <c r="N913">
        <f t="shared" si="104"/>
        <v>1673611</v>
      </c>
    </row>
    <row r="914" spans="1:14" x14ac:dyDescent="0.25">
      <c r="A914" t="s">
        <v>49</v>
      </c>
      <c r="B914" s="1">
        <v>43983</v>
      </c>
      <c r="C914">
        <v>345764</v>
      </c>
      <c r="D914">
        <v>32395</v>
      </c>
      <c r="E914" s="1">
        <v>43983</v>
      </c>
      <c r="F914">
        <v>345764</v>
      </c>
      <c r="G914">
        <v>32395</v>
      </c>
      <c r="H914" t="str">
        <f t="shared" si="98"/>
        <v>Vermont43983</v>
      </c>
      <c r="I914">
        <f t="shared" si="99"/>
        <v>6</v>
      </c>
      <c r="J914">
        <f t="shared" si="100"/>
        <v>2020</v>
      </c>
      <c r="K914">
        <f t="shared" si="101"/>
        <v>9.3691072523455307E-2</v>
      </c>
      <c r="L914">
        <f t="shared" si="102"/>
        <v>345764</v>
      </c>
      <c r="M914">
        <f t="shared" si="103"/>
        <v>32395</v>
      </c>
      <c r="N914">
        <f t="shared" si="104"/>
        <v>345764</v>
      </c>
    </row>
    <row r="915" spans="1:14" x14ac:dyDescent="0.25">
      <c r="A915" t="s">
        <v>50</v>
      </c>
      <c r="B915" s="1">
        <v>43983</v>
      </c>
      <c r="C915">
        <v>4356400</v>
      </c>
      <c r="D915">
        <v>371775</v>
      </c>
      <c r="E915" s="1">
        <v>43983</v>
      </c>
      <c r="F915">
        <v>4356400</v>
      </c>
      <c r="G915">
        <v>371775</v>
      </c>
      <c r="H915" t="str">
        <f t="shared" si="98"/>
        <v>Virginia43983</v>
      </c>
      <c r="I915">
        <f t="shared" si="99"/>
        <v>6</v>
      </c>
      <c r="J915">
        <f t="shared" si="100"/>
        <v>2020</v>
      </c>
      <c r="K915">
        <f t="shared" si="101"/>
        <v>8.5339959599669446E-2</v>
      </c>
      <c r="L915">
        <f t="shared" si="102"/>
        <v>4356400</v>
      </c>
      <c r="M915">
        <f t="shared" si="103"/>
        <v>371775</v>
      </c>
      <c r="N915">
        <f t="shared" si="104"/>
        <v>4356400</v>
      </c>
    </row>
    <row r="916" spans="1:14" x14ac:dyDescent="0.25">
      <c r="A916" t="s">
        <v>51</v>
      </c>
      <c r="B916" s="1">
        <v>43983</v>
      </c>
      <c r="C916">
        <v>3965560</v>
      </c>
      <c r="D916">
        <v>384109</v>
      </c>
      <c r="E916" s="1">
        <v>43983</v>
      </c>
      <c r="F916">
        <v>3965560</v>
      </c>
      <c r="G916">
        <v>384109</v>
      </c>
      <c r="H916" t="str">
        <f t="shared" si="98"/>
        <v>Washington43983</v>
      </c>
      <c r="I916">
        <f t="shared" si="99"/>
        <v>6</v>
      </c>
      <c r="J916">
        <f t="shared" si="100"/>
        <v>2020</v>
      </c>
      <c r="K916">
        <f t="shared" si="101"/>
        <v>9.6861225148528837E-2</v>
      </c>
      <c r="L916">
        <f t="shared" si="102"/>
        <v>3965560</v>
      </c>
      <c r="M916">
        <f t="shared" si="103"/>
        <v>384109</v>
      </c>
      <c r="N916">
        <f t="shared" si="104"/>
        <v>3965560</v>
      </c>
    </row>
    <row r="917" spans="1:14" x14ac:dyDescent="0.25">
      <c r="A917" t="s">
        <v>52</v>
      </c>
      <c r="B917" s="1">
        <v>43983</v>
      </c>
      <c r="C917">
        <v>775692</v>
      </c>
      <c r="D917">
        <v>80734</v>
      </c>
      <c r="E917" s="1">
        <v>43983</v>
      </c>
      <c r="F917">
        <v>775692</v>
      </c>
      <c r="G917">
        <v>80734</v>
      </c>
      <c r="H917" t="str">
        <f t="shared" si="98"/>
        <v>West Virginia43983</v>
      </c>
      <c r="I917">
        <f t="shared" si="99"/>
        <v>6</v>
      </c>
      <c r="J917">
        <f t="shared" si="100"/>
        <v>2020</v>
      </c>
      <c r="K917">
        <f t="shared" si="101"/>
        <v>0.10407996988495434</v>
      </c>
      <c r="L917">
        <f t="shared" si="102"/>
        <v>775692</v>
      </c>
      <c r="M917">
        <f t="shared" si="103"/>
        <v>80734</v>
      </c>
      <c r="N917">
        <f t="shared" si="104"/>
        <v>775692</v>
      </c>
    </row>
    <row r="918" spans="1:14" x14ac:dyDescent="0.25">
      <c r="A918" t="s">
        <v>53</v>
      </c>
      <c r="B918" s="1">
        <v>43983</v>
      </c>
      <c r="C918">
        <v>3100848</v>
      </c>
      <c r="D918">
        <v>270982</v>
      </c>
      <c r="E918" s="1">
        <v>43983</v>
      </c>
      <c r="F918">
        <v>3100848</v>
      </c>
      <c r="G918">
        <v>270982</v>
      </c>
      <c r="H918" t="str">
        <f t="shared" si="98"/>
        <v>Wisconsin43983</v>
      </c>
      <c r="I918">
        <f t="shared" si="99"/>
        <v>6</v>
      </c>
      <c r="J918">
        <f t="shared" si="100"/>
        <v>2020</v>
      </c>
      <c r="K918">
        <f t="shared" si="101"/>
        <v>8.7389643091180219E-2</v>
      </c>
      <c r="L918">
        <f t="shared" si="102"/>
        <v>3100848</v>
      </c>
      <c r="M918">
        <f t="shared" si="103"/>
        <v>270982</v>
      </c>
      <c r="N918">
        <f t="shared" si="104"/>
        <v>3100848</v>
      </c>
    </row>
    <row r="919" spans="1:14" x14ac:dyDescent="0.25">
      <c r="A919" t="s">
        <v>54</v>
      </c>
      <c r="B919" s="1">
        <v>43983</v>
      </c>
      <c r="C919">
        <v>301336</v>
      </c>
      <c r="D919">
        <v>22832</v>
      </c>
      <c r="E919" s="1">
        <v>43983</v>
      </c>
      <c r="F919">
        <v>301336</v>
      </c>
      <c r="G919">
        <v>22832</v>
      </c>
      <c r="H919" t="str">
        <f t="shared" si="98"/>
        <v>Wyoming43983</v>
      </c>
      <c r="I919">
        <f t="shared" si="99"/>
        <v>6</v>
      </c>
      <c r="J919">
        <f t="shared" si="100"/>
        <v>2020</v>
      </c>
      <c r="K919">
        <f t="shared" si="101"/>
        <v>7.5769240980168323E-2</v>
      </c>
      <c r="L919">
        <f t="shared" si="102"/>
        <v>301336</v>
      </c>
      <c r="M919">
        <f t="shared" si="103"/>
        <v>22832</v>
      </c>
      <c r="N919">
        <f t="shared" si="104"/>
        <v>301336</v>
      </c>
    </row>
    <row r="920" spans="1:14" x14ac:dyDescent="0.25">
      <c r="A920" t="s">
        <v>4</v>
      </c>
      <c r="B920" s="1">
        <v>44013</v>
      </c>
      <c r="C920">
        <v>2237258</v>
      </c>
      <c r="D920">
        <v>182761</v>
      </c>
      <c r="E920" s="1">
        <v>44013</v>
      </c>
      <c r="F920">
        <v>2237258</v>
      </c>
      <c r="G920">
        <v>182761</v>
      </c>
      <c r="H920" t="str">
        <f t="shared" si="98"/>
        <v>Alabama44013</v>
      </c>
      <c r="I920">
        <f t="shared" si="99"/>
        <v>7</v>
      </c>
      <c r="J920">
        <f t="shared" si="100"/>
        <v>2020</v>
      </c>
      <c r="K920">
        <f t="shared" si="101"/>
        <v>8.1689729123775617E-2</v>
      </c>
      <c r="L920">
        <f t="shared" si="102"/>
        <v>2237258</v>
      </c>
      <c r="M920">
        <f t="shared" si="103"/>
        <v>182761</v>
      </c>
      <c r="N920">
        <f t="shared" si="104"/>
        <v>2237258</v>
      </c>
    </row>
    <row r="921" spans="1:14" x14ac:dyDescent="0.25">
      <c r="A921" t="s">
        <v>5</v>
      </c>
      <c r="B921" s="1">
        <v>44013</v>
      </c>
      <c r="C921">
        <v>351992</v>
      </c>
      <c r="D921">
        <v>38066</v>
      </c>
      <c r="E921" s="1">
        <v>44013</v>
      </c>
      <c r="F921">
        <v>351992</v>
      </c>
      <c r="G921">
        <v>38066</v>
      </c>
      <c r="H921" t="str">
        <f t="shared" si="98"/>
        <v>Alaska44013</v>
      </c>
      <c r="I921">
        <f t="shared" si="99"/>
        <v>7</v>
      </c>
      <c r="J921">
        <f t="shared" si="100"/>
        <v>2020</v>
      </c>
      <c r="K921">
        <f t="shared" si="101"/>
        <v>0.10814450328416556</v>
      </c>
      <c r="L921">
        <f t="shared" si="102"/>
        <v>351992</v>
      </c>
      <c r="M921">
        <f t="shared" si="103"/>
        <v>38066</v>
      </c>
      <c r="N921">
        <f t="shared" si="104"/>
        <v>351992</v>
      </c>
    </row>
    <row r="922" spans="1:14" x14ac:dyDescent="0.25">
      <c r="A922" t="s">
        <v>6</v>
      </c>
      <c r="B922" s="1">
        <v>44013</v>
      </c>
      <c r="C922">
        <v>3563198</v>
      </c>
      <c r="D922">
        <v>392648</v>
      </c>
      <c r="E922" s="1">
        <v>44013</v>
      </c>
      <c r="F922">
        <v>3563198</v>
      </c>
      <c r="G922">
        <v>392648</v>
      </c>
      <c r="H922" t="str">
        <f t="shared" si="98"/>
        <v>Arizona44013</v>
      </c>
      <c r="I922">
        <f t="shared" si="99"/>
        <v>7</v>
      </c>
      <c r="J922">
        <f t="shared" si="100"/>
        <v>2020</v>
      </c>
      <c r="K922">
        <f t="shared" si="101"/>
        <v>0.11019539189233941</v>
      </c>
      <c r="L922">
        <f t="shared" si="102"/>
        <v>3563198</v>
      </c>
      <c r="M922">
        <f t="shared" si="103"/>
        <v>392648</v>
      </c>
      <c r="N922">
        <f t="shared" si="104"/>
        <v>3563198</v>
      </c>
    </row>
    <row r="923" spans="1:14" x14ac:dyDescent="0.25">
      <c r="A923" t="s">
        <v>7</v>
      </c>
      <c r="B923" s="1">
        <v>44013</v>
      </c>
      <c r="C923">
        <v>1323626</v>
      </c>
      <c r="D923">
        <v>99847</v>
      </c>
      <c r="E923" s="1">
        <v>44013</v>
      </c>
      <c r="F923">
        <v>1323626</v>
      </c>
      <c r="G923">
        <v>99847</v>
      </c>
      <c r="H923" t="str">
        <f t="shared" si="98"/>
        <v>Arkansas44013</v>
      </c>
      <c r="I923">
        <f t="shared" si="99"/>
        <v>7</v>
      </c>
      <c r="J923">
        <f t="shared" si="100"/>
        <v>2020</v>
      </c>
      <c r="K923">
        <f t="shared" si="101"/>
        <v>7.5434450516988938E-2</v>
      </c>
      <c r="L923">
        <f t="shared" si="102"/>
        <v>1323626</v>
      </c>
      <c r="M923">
        <f t="shared" si="103"/>
        <v>99847</v>
      </c>
      <c r="N923">
        <f t="shared" si="104"/>
        <v>1323626</v>
      </c>
    </row>
    <row r="924" spans="1:14" x14ac:dyDescent="0.25">
      <c r="A924" t="s">
        <v>8</v>
      </c>
      <c r="B924" s="1">
        <v>44013</v>
      </c>
      <c r="C924">
        <v>18919860</v>
      </c>
      <c r="D924">
        <v>2624606</v>
      </c>
      <c r="E924" s="1">
        <v>44013</v>
      </c>
      <c r="F924">
        <v>18919860</v>
      </c>
      <c r="G924">
        <v>2624606</v>
      </c>
      <c r="H924" t="str">
        <f t="shared" si="98"/>
        <v>California44013</v>
      </c>
      <c r="I924">
        <f t="shared" si="99"/>
        <v>7</v>
      </c>
      <c r="J924">
        <f t="shared" si="100"/>
        <v>2020</v>
      </c>
      <c r="K924">
        <f t="shared" si="101"/>
        <v>0.13872227384346394</v>
      </c>
      <c r="L924">
        <f t="shared" si="102"/>
        <v>18919860</v>
      </c>
      <c r="M924">
        <f t="shared" si="103"/>
        <v>2624606</v>
      </c>
      <c r="N924">
        <f t="shared" si="104"/>
        <v>18919860</v>
      </c>
    </row>
    <row r="925" spans="1:14" x14ac:dyDescent="0.25">
      <c r="A925" t="s">
        <v>9</v>
      </c>
      <c r="B925" s="1">
        <v>44013</v>
      </c>
      <c r="C925">
        <v>3105010</v>
      </c>
      <c r="D925">
        <v>230335</v>
      </c>
      <c r="E925" s="1">
        <v>44013</v>
      </c>
      <c r="F925">
        <v>3105010</v>
      </c>
      <c r="G925">
        <v>230335</v>
      </c>
      <c r="H925" t="str">
        <f t="shared" si="98"/>
        <v>Colorado44013</v>
      </c>
      <c r="I925">
        <f t="shared" si="99"/>
        <v>7</v>
      </c>
      <c r="J925">
        <f t="shared" si="100"/>
        <v>2020</v>
      </c>
      <c r="K925">
        <f t="shared" si="101"/>
        <v>7.4181725662719286E-2</v>
      </c>
      <c r="L925">
        <f t="shared" si="102"/>
        <v>3105010</v>
      </c>
      <c r="M925">
        <f t="shared" si="103"/>
        <v>230335</v>
      </c>
      <c r="N925">
        <f t="shared" si="104"/>
        <v>3105010</v>
      </c>
    </row>
    <row r="926" spans="1:14" x14ac:dyDescent="0.25">
      <c r="A926" t="s">
        <v>10</v>
      </c>
      <c r="B926" s="1">
        <v>44013</v>
      </c>
      <c r="C926">
        <v>1934606</v>
      </c>
      <c r="D926">
        <v>199999</v>
      </c>
      <c r="E926" s="1">
        <v>44013</v>
      </c>
      <c r="F926">
        <v>1934606</v>
      </c>
      <c r="G926">
        <v>199999</v>
      </c>
      <c r="H926" t="str">
        <f t="shared" si="98"/>
        <v>Connecticut44013</v>
      </c>
      <c r="I926">
        <f t="shared" si="99"/>
        <v>7</v>
      </c>
      <c r="J926">
        <f t="shared" si="100"/>
        <v>2020</v>
      </c>
      <c r="K926">
        <f t="shared" si="101"/>
        <v>0.10337970625543393</v>
      </c>
      <c r="L926">
        <f t="shared" si="102"/>
        <v>1934606</v>
      </c>
      <c r="M926">
        <f t="shared" si="103"/>
        <v>199999</v>
      </c>
      <c r="N926">
        <f t="shared" si="104"/>
        <v>1934606</v>
      </c>
    </row>
    <row r="927" spans="1:14" x14ac:dyDescent="0.25">
      <c r="A927" t="s">
        <v>11</v>
      </c>
      <c r="B927" s="1">
        <v>44013</v>
      </c>
      <c r="C927">
        <v>510795</v>
      </c>
      <c r="D927">
        <v>54496</v>
      </c>
      <c r="E927" s="1">
        <v>44013</v>
      </c>
      <c r="F927">
        <v>510795</v>
      </c>
      <c r="G927">
        <v>54496</v>
      </c>
      <c r="H927" t="str">
        <f t="shared" si="98"/>
        <v>Delaware44013</v>
      </c>
      <c r="I927">
        <f t="shared" si="99"/>
        <v>7</v>
      </c>
      <c r="J927">
        <f t="shared" si="100"/>
        <v>2020</v>
      </c>
      <c r="K927">
        <f t="shared" si="101"/>
        <v>0.10668859327127321</v>
      </c>
      <c r="L927">
        <f t="shared" si="102"/>
        <v>510795</v>
      </c>
      <c r="M927">
        <f t="shared" si="103"/>
        <v>54496</v>
      </c>
      <c r="N927">
        <f t="shared" si="104"/>
        <v>510795</v>
      </c>
    </row>
    <row r="928" spans="1:14" x14ac:dyDescent="0.25">
      <c r="A928" t="s">
        <v>12</v>
      </c>
      <c r="B928" s="1">
        <v>44013</v>
      </c>
      <c r="C928">
        <v>399448</v>
      </c>
      <c r="D928">
        <v>35715</v>
      </c>
      <c r="E928" s="1">
        <v>44013</v>
      </c>
      <c r="F928">
        <v>399448</v>
      </c>
      <c r="G928">
        <v>35715</v>
      </c>
      <c r="H928" t="str">
        <f t="shared" si="98"/>
        <v>D.C.44013</v>
      </c>
      <c r="I928">
        <f t="shared" si="99"/>
        <v>7</v>
      </c>
      <c r="J928">
        <f t="shared" si="100"/>
        <v>2020</v>
      </c>
      <c r="K928">
        <f t="shared" si="101"/>
        <v>8.941088702409325E-2</v>
      </c>
      <c r="L928">
        <f t="shared" si="102"/>
        <v>399448</v>
      </c>
      <c r="M928">
        <f t="shared" si="103"/>
        <v>35715</v>
      </c>
      <c r="N928">
        <f t="shared" si="104"/>
        <v>399448</v>
      </c>
    </row>
    <row r="929" spans="1:14" x14ac:dyDescent="0.25">
      <c r="A929" t="s">
        <v>13</v>
      </c>
      <c r="B929" s="1">
        <v>44013</v>
      </c>
      <c r="C929">
        <v>10053887</v>
      </c>
      <c r="D929">
        <v>1169778</v>
      </c>
      <c r="E929" s="1">
        <v>44013</v>
      </c>
      <c r="F929">
        <v>10053887</v>
      </c>
      <c r="G929">
        <v>1169778</v>
      </c>
      <c r="H929" t="str">
        <f t="shared" si="98"/>
        <v>Florida44013</v>
      </c>
      <c r="I929">
        <f t="shared" si="99"/>
        <v>7</v>
      </c>
      <c r="J929">
        <f t="shared" si="100"/>
        <v>2020</v>
      </c>
      <c r="K929">
        <f t="shared" si="101"/>
        <v>0.11635082033446367</v>
      </c>
      <c r="L929">
        <f t="shared" si="102"/>
        <v>10053887</v>
      </c>
      <c r="M929">
        <f t="shared" si="103"/>
        <v>1169778</v>
      </c>
      <c r="N929">
        <f t="shared" si="104"/>
        <v>10053887</v>
      </c>
    </row>
    <row r="930" spans="1:14" x14ac:dyDescent="0.25">
      <c r="A930" t="s">
        <v>14</v>
      </c>
      <c r="B930" s="1">
        <v>44013</v>
      </c>
      <c r="C930">
        <v>5022761</v>
      </c>
      <c r="D930">
        <v>402700</v>
      </c>
      <c r="E930" s="1">
        <v>44013</v>
      </c>
      <c r="F930">
        <v>5022761</v>
      </c>
      <c r="G930">
        <v>402700</v>
      </c>
      <c r="H930" t="str">
        <f t="shared" si="98"/>
        <v>Georgia44013</v>
      </c>
      <c r="I930">
        <f t="shared" si="99"/>
        <v>7</v>
      </c>
      <c r="J930">
        <f t="shared" si="100"/>
        <v>2020</v>
      </c>
      <c r="K930">
        <f t="shared" si="101"/>
        <v>8.0175027240993554E-2</v>
      </c>
      <c r="L930">
        <f t="shared" si="102"/>
        <v>5022761</v>
      </c>
      <c r="M930">
        <f t="shared" si="103"/>
        <v>402700</v>
      </c>
      <c r="N930">
        <f t="shared" si="104"/>
        <v>5022761</v>
      </c>
    </row>
    <row r="931" spans="1:14" x14ac:dyDescent="0.25">
      <c r="A931" t="s">
        <v>15</v>
      </c>
      <c r="B931" s="1">
        <v>44013</v>
      </c>
      <c r="C931">
        <v>641266</v>
      </c>
      <c r="D931">
        <v>86259</v>
      </c>
      <c r="E931" s="1">
        <v>44013</v>
      </c>
      <c r="F931">
        <v>641266</v>
      </c>
      <c r="G931">
        <v>86259</v>
      </c>
      <c r="H931" t="str">
        <f t="shared" si="98"/>
        <v>Hawaii44013</v>
      </c>
      <c r="I931">
        <f t="shared" si="99"/>
        <v>7</v>
      </c>
      <c r="J931">
        <f t="shared" si="100"/>
        <v>2020</v>
      </c>
      <c r="K931">
        <f t="shared" si="101"/>
        <v>0.13451360277950181</v>
      </c>
      <c r="L931">
        <f t="shared" si="102"/>
        <v>641266</v>
      </c>
      <c r="M931">
        <f t="shared" si="103"/>
        <v>86259</v>
      </c>
      <c r="N931">
        <f t="shared" si="104"/>
        <v>641266</v>
      </c>
    </row>
    <row r="932" spans="1:14" x14ac:dyDescent="0.25">
      <c r="A932" t="s">
        <v>16</v>
      </c>
      <c r="B932" s="1">
        <v>44013</v>
      </c>
      <c r="C932">
        <v>913173</v>
      </c>
      <c r="D932">
        <v>43548</v>
      </c>
      <c r="E932" s="1">
        <v>44013</v>
      </c>
      <c r="F932">
        <v>913173</v>
      </c>
      <c r="G932">
        <v>43548</v>
      </c>
      <c r="H932" t="str">
        <f t="shared" si="98"/>
        <v>Idaho44013</v>
      </c>
      <c r="I932">
        <f t="shared" si="99"/>
        <v>7</v>
      </c>
      <c r="J932">
        <f t="shared" si="100"/>
        <v>2020</v>
      </c>
      <c r="K932">
        <f t="shared" si="101"/>
        <v>4.7688663593864471E-2</v>
      </c>
      <c r="L932">
        <f t="shared" si="102"/>
        <v>913173</v>
      </c>
      <c r="M932">
        <f t="shared" si="103"/>
        <v>43548</v>
      </c>
      <c r="N932">
        <f t="shared" si="104"/>
        <v>913173</v>
      </c>
    </row>
    <row r="933" spans="1:14" x14ac:dyDescent="0.25">
      <c r="A933" t="s">
        <v>17</v>
      </c>
      <c r="B933" s="1">
        <v>44013</v>
      </c>
      <c r="C933">
        <v>6326578</v>
      </c>
      <c r="D933">
        <v>728120</v>
      </c>
      <c r="E933" s="1">
        <v>44013</v>
      </c>
      <c r="F933">
        <v>6326578</v>
      </c>
      <c r="G933">
        <v>728120</v>
      </c>
      <c r="H933" t="str">
        <f t="shared" si="98"/>
        <v>Illinois44013</v>
      </c>
      <c r="I933">
        <f t="shared" si="99"/>
        <v>7</v>
      </c>
      <c r="J933">
        <f t="shared" si="100"/>
        <v>2020</v>
      </c>
      <c r="K933">
        <f t="shared" si="101"/>
        <v>0.11508907342958548</v>
      </c>
      <c r="L933">
        <f t="shared" si="102"/>
        <v>6326578</v>
      </c>
      <c r="M933">
        <f t="shared" si="103"/>
        <v>728120</v>
      </c>
      <c r="N933">
        <f t="shared" si="104"/>
        <v>6326578</v>
      </c>
    </row>
    <row r="934" spans="1:14" x14ac:dyDescent="0.25">
      <c r="A934" t="s">
        <v>18</v>
      </c>
      <c r="B934" s="1">
        <v>44013</v>
      </c>
      <c r="C934">
        <v>3356434</v>
      </c>
      <c r="D934">
        <v>267984</v>
      </c>
      <c r="E934" s="1">
        <v>44013</v>
      </c>
      <c r="F934">
        <v>3356434</v>
      </c>
      <c r="G934">
        <v>267984</v>
      </c>
      <c r="H934" t="str">
        <f t="shared" si="98"/>
        <v>Indiana44013</v>
      </c>
      <c r="I934">
        <f t="shared" si="99"/>
        <v>7</v>
      </c>
      <c r="J934">
        <f t="shared" si="100"/>
        <v>2020</v>
      </c>
      <c r="K934">
        <f t="shared" si="101"/>
        <v>7.9841879804578311E-2</v>
      </c>
      <c r="L934">
        <f t="shared" si="102"/>
        <v>3356434</v>
      </c>
      <c r="M934">
        <f t="shared" si="103"/>
        <v>267984</v>
      </c>
      <c r="N934">
        <f t="shared" si="104"/>
        <v>3356434</v>
      </c>
    </row>
    <row r="935" spans="1:14" x14ac:dyDescent="0.25">
      <c r="A935" t="s">
        <v>19</v>
      </c>
      <c r="B935" s="1">
        <v>44013</v>
      </c>
      <c r="C935">
        <v>1647866</v>
      </c>
      <c r="D935">
        <v>110363</v>
      </c>
      <c r="E935" s="1">
        <v>44013</v>
      </c>
      <c r="F935">
        <v>1647866</v>
      </c>
      <c r="G935">
        <v>110363</v>
      </c>
      <c r="H935" t="str">
        <f t="shared" si="98"/>
        <v>Iowa44013</v>
      </c>
      <c r="I935">
        <f t="shared" si="99"/>
        <v>7</v>
      </c>
      <c r="J935">
        <f t="shared" si="100"/>
        <v>2020</v>
      </c>
      <c r="K935">
        <f t="shared" si="101"/>
        <v>6.6973285449180936E-2</v>
      </c>
      <c r="L935">
        <f t="shared" si="102"/>
        <v>1647866</v>
      </c>
      <c r="M935">
        <f t="shared" si="103"/>
        <v>110363</v>
      </c>
      <c r="N935">
        <f t="shared" si="104"/>
        <v>1647866</v>
      </c>
    </row>
    <row r="936" spans="1:14" x14ac:dyDescent="0.25">
      <c r="A936" t="s">
        <v>20</v>
      </c>
      <c r="B936" s="1">
        <v>44013</v>
      </c>
      <c r="C936">
        <v>1515003</v>
      </c>
      <c r="D936">
        <v>116591</v>
      </c>
      <c r="E936" s="1">
        <v>44013</v>
      </c>
      <c r="F936">
        <v>1515003</v>
      </c>
      <c r="G936">
        <v>116591</v>
      </c>
      <c r="H936" t="str">
        <f t="shared" si="98"/>
        <v>Kansas44013</v>
      </c>
      <c r="I936">
        <f t="shared" si="99"/>
        <v>7</v>
      </c>
      <c r="J936">
        <f t="shared" si="100"/>
        <v>2020</v>
      </c>
      <c r="K936">
        <f t="shared" si="101"/>
        <v>7.6957603384283729E-2</v>
      </c>
      <c r="L936">
        <f t="shared" si="102"/>
        <v>1515003</v>
      </c>
      <c r="M936">
        <f t="shared" si="103"/>
        <v>116591</v>
      </c>
      <c r="N936">
        <f t="shared" si="104"/>
        <v>1515003</v>
      </c>
    </row>
    <row r="937" spans="1:14" x14ac:dyDescent="0.25">
      <c r="A937" t="s">
        <v>21</v>
      </c>
      <c r="B937" s="1">
        <v>44013</v>
      </c>
      <c r="C937">
        <v>1854698</v>
      </c>
      <c r="D937">
        <v>92834</v>
      </c>
      <c r="E937" s="1">
        <v>44013</v>
      </c>
      <c r="F937">
        <v>1854698</v>
      </c>
      <c r="G937">
        <v>92834</v>
      </c>
      <c r="H937" t="str">
        <f t="shared" si="98"/>
        <v>Kentucky44013</v>
      </c>
      <c r="I937">
        <f t="shared" si="99"/>
        <v>7</v>
      </c>
      <c r="J937">
        <f t="shared" si="100"/>
        <v>2020</v>
      </c>
      <c r="K937">
        <f t="shared" si="101"/>
        <v>5.0053431879475793E-2</v>
      </c>
      <c r="L937">
        <f t="shared" si="102"/>
        <v>1854698</v>
      </c>
      <c r="M937">
        <f t="shared" si="103"/>
        <v>92834</v>
      </c>
      <c r="N937">
        <f t="shared" si="104"/>
        <v>1854698</v>
      </c>
    </row>
    <row r="938" spans="1:14" x14ac:dyDescent="0.25">
      <c r="A938" t="s">
        <v>22</v>
      </c>
      <c r="B938" s="1">
        <v>44013</v>
      </c>
      <c r="C938">
        <v>2038615</v>
      </c>
      <c r="D938">
        <v>203076</v>
      </c>
      <c r="E938" s="1">
        <v>44013</v>
      </c>
      <c r="F938">
        <v>2038615</v>
      </c>
      <c r="G938">
        <v>203076</v>
      </c>
      <c r="H938" t="str">
        <f t="shared" si="98"/>
        <v>Louisiana44013</v>
      </c>
      <c r="I938">
        <f t="shared" si="99"/>
        <v>7</v>
      </c>
      <c r="J938">
        <f t="shared" si="100"/>
        <v>2020</v>
      </c>
      <c r="K938">
        <f t="shared" si="101"/>
        <v>9.9614689384704816E-2</v>
      </c>
      <c r="L938">
        <f t="shared" si="102"/>
        <v>2038615</v>
      </c>
      <c r="M938">
        <f t="shared" si="103"/>
        <v>203076</v>
      </c>
      <c r="N938">
        <f t="shared" si="104"/>
        <v>2038615</v>
      </c>
    </row>
    <row r="939" spans="1:14" x14ac:dyDescent="0.25">
      <c r="A939" t="s">
        <v>23</v>
      </c>
      <c r="B939" s="1">
        <v>44013</v>
      </c>
      <c r="C939">
        <v>715386</v>
      </c>
      <c r="D939">
        <v>67502</v>
      </c>
      <c r="E939" s="1">
        <v>44013</v>
      </c>
      <c r="F939">
        <v>715386</v>
      </c>
      <c r="G939">
        <v>67502</v>
      </c>
      <c r="H939" t="str">
        <f t="shared" si="98"/>
        <v>Maine44013</v>
      </c>
      <c r="I939">
        <f t="shared" si="99"/>
        <v>7</v>
      </c>
      <c r="J939">
        <f t="shared" si="100"/>
        <v>2020</v>
      </c>
      <c r="K939">
        <f t="shared" si="101"/>
        <v>9.4357451781276122E-2</v>
      </c>
      <c r="L939">
        <f t="shared" si="102"/>
        <v>715386</v>
      </c>
      <c r="M939">
        <f t="shared" si="103"/>
        <v>67502</v>
      </c>
      <c r="N939">
        <f t="shared" si="104"/>
        <v>715386</v>
      </c>
    </row>
    <row r="940" spans="1:14" x14ac:dyDescent="0.25">
      <c r="A940" t="s">
        <v>24</v>
      </c>
      <c r="B940" s="1">
        <v>44013</v>
      </c>
      <c r="C940">
        <v>3293672</v>
      </c>
      <c r="D940">
        <v>262162</v>
      </c>
      <c r="E940" s="1">
        <v>44013</v>
      </c>
      <c r="F940">
        <v>3293672</v>
      </c>
      <c r="G940">
        <v>262162</v>
      </c>
      <c r="H940" t="str">
        <f t="shared" si="98"/>
        <v>Maryland44013</v>
      </c>
      <c r="I940">
        <f t="shared" si="99"/>
        <v>7</v>
      </c>
      <c r="J940">
        <f t="shared" si="100"/>
        <v>2020</v>
      </c>
      <c r="K940">
        <f t="shared" si="101"/>
        <v>7.9595661012997046E-2</v>
      </c>
      <c r="L940">
        <f t="shared" si="102"/>
        <v>3293672</v>
      </c>
      <c r="M940">
        <f t="shared" si="103"/>
        <v>262162</v>
      </c>
      <c r="N940">
        <f t="shared" si="104"/>
        <v>3293672</v>
      </c>
    </row>
    <row r="941" spans="1:14" x14ac:dyDescent="0.25">
      <c r="A941" t="s">
        <v>25</v>
      </c>
      <c r="B941" s="1">
        <v>44013</v>
      </c>
      <c r="C941">
        <v>3725151</v>
      </c>
      <c r="D941">
        <v>605796</v>
      </c>
      <c r="E941" s="1">
        <v>44013</v>
      </c>
      <c r="F941">
        <v>3725151</v>
      </c>
      <c r="G941">
        <v>605796</v>
      </c>
      <c r="H941" t="str">
        <f t="shared" si="98"/>
        <v>Massachusetts44013</v>
      </c>
      <c r="I941">
        <f t="shared" si="99"/>
        <v>7</v>
      </c>
      <c r="J941">
        <f t="shared" si="100"/>
        <v>2020</v>
      </c>
      <c r="K941">
        <f t="shared" si="101"/>
        <v>0.16262320641498829</v>
      </c>
      <c r="L941">
        <f t="shared" si="102"/>
        <v>3725151</v>
      </c>
      <c r="M941">
        <f t="shared" si="103"/>
        <v>605796</v>
      </c>
      <c r="N941">
        <f t="shared" si="104"/>
        <v>3725151</v>
      </c>
    </row>
    <row r="942" spans="1:14" x14ac:dyDescent="0.25">
      <c r="A942" t="s">
        <v>26</v>
      </c>
      <c r="B942" s="1">
        <v>44013</v>
      </c>
      <c r="C942">
        <v>4871057</v>
      </c>
      <c r="D942">
        <v>465161</v>
      </c>
      <c r="E942" s="1">
        <v>44013</v>
      </c>
      <c r="F942">
        <v>4871057</v>
      </c>
      <c r="G942">
        <v>465161</v>
      </c>
      <c r="H942" t="str">
        <f t="shared" si="98"/>
        <v>Michigan44013</v>
      </c>
      <c r="I942">
        <f t="shared" si="99"/>
        <v>7</v>
      </c>
      <c r="J942">
        <f t="shared" si="100"/>
        <v>2020</v>
      </c>
      <c r="K942">
        <f t="shared" si="101"/>
        <v>9.549487924284196E-2</v>
      </c>
      <c r="L942">
        <f t="shared" si="102"/>
        <v>4871057</v>
      </c>
      <c r="M942">
        <f t="shared" si="103"/>
        <v>465161</v>
      </c>
      <c r="N942">
        <f t="shared" si="104"/>
        <v>4871057</v>
      </c>
    </row>
    <row r="943" spans="1:14" x14ac:dyDescent="0.25">
      <c r="A943" t="s">
        <v>27</v>
      </c>
      <c r="B943" s="1">
        <v>44013</v>
      </c>
      <c r="C943">
        <v>3123590</v>
      </c>
      <c r="D943">
        <v>232599</v>
      </c>
      <c r="E943" s="1">
        <v>44013</v>
      </c>
      <c r="F943">
        <v>3123590</v>
      </c>
      <c r="G943">
        <v>232599</v>
      </c>
      <c r="H943" t="str">
        <f t="shared" si="98"/>
        <v>Minnesota44013</v>
      </c>
      <c r="I943">
        <f t="shared" si="99"/>
        <v>7</v>
      </c>
      <c r="J943">
        <f t="shared" si="100"/>
        <v>2020</v>
      </c>
      <c r="K943">
        <f t="shared" si="101"/>
        <v>7.446527873376467E-2</v>
      </c>
      <c r="L943">
        <f t="shared" si="102"/>
        <v>3123590</v>
      </c>
      <c r="M943">
        <f t="shared" si="103"/>
        <v>232599</v>
      </c>
      <c r="N943">
        <f t="shared" si="104"/>
        <v>3123590</v>
      </c>
    </row>
    <row r="944" spans="1:14" x14ac:dyDescent="0.25">
      <c r="A944" t="s">
        <v>28</v>
      </c>
      <c r="B944" s="1">
        <v>44013</v>
      </c>
      <c r="C944">
        <v>1232114</v>
      </c>
      <c r="D944">
        <v>123987</v>
      </c>
      <c r="E944" s="1">
        <v>44013</v>
      </c>
      <c r="F944">
        <v>1232114</v>
      </c>
      <c r="G944">
        <v>123987</v>
      </c>
      <c r="H944" t="str">
        <f t="shared" si="98"/>
        <v>Mississippi44013</v>
      </c>
      <c r="I944">
        <f t="shared" si="99"/>
        <v>7</v>
      </c>
      <c r="J944">
        <f t="shared" si="100"/>
        <v>2020</v>
      </c>
      <c r="K944">
        <f t="shared" si="101"/>
        <v>0.10062948720654095</v>
      </c>
      <c r="L944">
        <f t="shared" si="102"/>
        <v>1232114</v>
      </c>
      <c r="M944">
        <f t="shared" si="103"/>
        <v>123987</v>
      </c>
      <c r="N944">
        <f t="shared" si="104"/>
        <v>1232114</v>
      </c>
    </row>
    <row r="945" spans="1:14" x14ac:dyDescent="0.25">
      <c r="A945" t="s">
        <v>29</v>
      </c>
      <c r="B945" s="1">
        <v>44013</v>
      </c>
      <c r="C945">
        <v>3103500</v>
      </c>
      <c r="D945">
        <v>223882</v>
      </c>
      <c r="E945" s="1">
        <v>44013</v>
      </c>
      <c r="F945">
        <v>3103500</v>
      </c>
      <c r="G945">
        <v>223882</v>
      </c>
      <c r="H945" t="str">
        <f t="shared" si="98"/>
        <v>Missouri44013</v>
      </c>
      <c r="I945">
        <f t="shared" si="99"/>
        <v>7</v>
      </c>
      <c r="J945">
        <f t="shared" si="100"/>
        <v>2020</v>
      </c>
      <c r="K945">
        <f t="shared" si="101"/>
        <v>7.213855324633478E-2</v>
      </c>
      <c r="L945">
        <f t="shared" si="102"/>
        <v>3103500</v>
      </c>
      <c r="M945">
        <f t="shared" si="103"/>
        <v>223882</v>
      </c>
      <c r="N945">
        <f t="shared" si="104"/>
        <v>3103500</v>
      </c>
    </row>
    <row r="946" spans="1:14" x14ac:dyDescent="0.25">
      <c r="A946" t="s">
        <v>30</v>
      </c>
      <c r="B946" s="1">
        <v>44013</v>
      </c>
      <c r="C946">
        <v>543757</v>
      </c>
      <c r="D946">
        <v>32874</v>
      </c>
      <c r="E946" s="1">
        <v>44013</v>
      </c>
      <c r="F946">
        <v>543757</v>
      </c>
      <c r="G946">
        <v>32874</v>
      </c>
      <c r="H946" t="str">
        <f t="shared" si="98"/>
        <v>Montana44013</v>
      </c>
      <c r="I946">
        <f t="shared" si="99"/>
        <v>7</v>
      </c>
      <c r="J946">
        <f t="shared" si="100"/>
        <v>2020</v>
      </c>
      <c r="K946">
        <f t="shared" si="101"/>
        <v>6.0457152735505011E-2</v>
      </c>
      <c r="L946">
        <f t="shared" si="102"/>
        <v>543757</v>
      </c>
      <c r="M946">
        <f t="shared" si="103"/>
        <v>32874</v>
      </c>
      <c r="N946">
        <f t="shared" si="104"/>
        <v>543757</v>
      </c>
    </row>
    <row r="947" spans="1:14" x14ac:dyDescent="0.25">
      <c r="A947" t="s">
        <v>31</v>
      </c>
      <c r="B947" s="1">
        <v>44013</v>
      </c>
      <c r="C947">
        <v>1062974</v>
      </c>
      <c r="D947">
        <v>53998</v>
      </c>
      <c r="E947" s="1">
        <v>44013</v>
      </c>
      <c r="F947">
        <v>1062974</v>
      </c>
      <c r="G947">
        <v>53998</v>
      </c>
      <c r="H947" t="str">
        <f t="shared" si="98"/>
        <v>Nebraska44013</v>
      </c>
      <c r="I947">
        <f t="shared" si="99"/>
        <v>7</v>
      </c>
      <c r="J947">
        <f t="shared" si="100"/>
        <v>2020</v>
      </c>
      <c r="K947">
        <f t="shared" si="101"/>
        <v>5.0798984735280446E-2</v>
      </c>
      <c r="L947">
        <f t="shared" si="102"/>
        <v>1062974</v>
      </c>
      <c r="M947">
        <f t="shared" si="103"/>
        <v>53998</v>
      </c>
      <c r="N947">
        <f t="shared" si="104"/>
        <v>1062974</v>
      </c>
    </row>
    <row r="948" spans="1:14" x14ac:dyDescent="0.25">
      <c r="A948" t="s">
        <v>32</v>
      </c>
      <c r="B948" s="1">
        <v>44013</v>
      </c>
      <c r="C948">
        <v>1494939</v>
      </c>
      <c r="D948">
        <v>213567</v>
      </c>
      <c r="E948" s="1">
        <v>44013</v>
      </c>
      <c r="F948">
        <v>1494939</v>
      </c>
      <c r="G948">
        <v>213567</v>
      </c>
      <c r="H948" t="str">
        <f t="shared" si="98"/>
        <v>Nevada44013</v>
      </c>
      <c r="I948">
        <f t="shared" si="99"/>
        <v>7</v>
      </c>
      <c r="J948">
        <f t="shared" si="100"/>
        <v>2020</v>
      </c>
      <c r="K948">
        <f t="shared" si="101"/>
        <v>0.14286000967263549</v>
      </c>
      <c r="L948">
        <f t="shared" si="102"/>
        <v>1494939</v>
      </c>
      <c r="M948">
        <f t="shared" si="103"/>
        <v>213567</v>
      </c>
      <c r="N948">
        <f t="shared" si="104"/>
        <v>1494939</v>
      </c>
    </row>
    <row r="949" spans="1:14" x14ac:dyDescent="0.25">
      <c r="A949" t="s">
        <v>33</v>
      </c>
      <c r="B949" s="1">
        <v>44013</v>
      </c>
      <c r="C949">
        <v>747132</v>
      </c>
      <c r="D949">
        <v>58966</v>
      </c>
      <c r="E949" s="1">
        <v>44013</v>
      </c>
      <c r="F949">
        <v>747132</v>
      </c>
      <c r="G949">
        <v>58966</v>
      </c>
      <c r="H949" t="str">
        <f t="shared" si="98"/>
        <v>New Hampshire44013</v>
      </c>
      <c r="I949">
        <f t="shared" si="99"/>
        <v>7</v>
      </c>
      <c r="J949">
        <f t="shared" si="100"/>
        <v>2020</v>
      </c>
      <c r="K949">
        <f t="shared" si="101"/>
        <v>7.8923135403114839E-2</v>
      </c>
      <c r="L949">
        <f t="shared" si="102"/>
        <v>747132</v>
      </c>
      <c r="M949">
        <f t="shared" si="103"/>
        <v>58966</v>
      </c>
      <c r="N949">
        <f t="shared" si="104"/>
        <v>747132</v>
      </c>
    </row>
    <row r="950" spans="1:14" x14ac:dyDescent="0.25">
      <c r="A950" t="s">
        <v>34</v>
      </c>
      <c r="B950" s="1">
        <v>44013</v>
      </c>
      <c r="C950">
        <v>4650728</v>
      </c>
      <c r="D950">
        <v>668630</v>
      </c>
      <c r="E950" s="1">
        <v>44013</v>
      </c>
      <c r="F950">
        <v>4650728</v>
      </c>
      <c r="G950">
        <v>668630</v>
      </c>
      <c r="H950" t="str">
        <f t="shared" si="98"/>
        <v>New Jersey44013</v>
      </c>
      <c r="I950">
        <f t="shared" si="99"/>
        <v>7</v>
      </c>
      <c r="J950">
        <f t="shared" si="100"/>
        <v>2020</v>
      </c>
      <c r="K950">
        <f t="shared" si="101"/>
        <v>0.14376888951579195</v>
      </c>
      <c r="L950">
        <f t="shared" si="102"/>
        <v>4650728</v>
      </c>
      <c r="M950">
        <f t="shared" si="103"/>
        <v>668630</v>
      </c>
      <c r="N950">
        <f t="shared" si="104"/>
        <v>4650728</v>
      </c>
    </row>
    <row r="951" spans="1:14" x14ac:dyDescent="0.25">
      <c r="A951" t="s">
        <v>35</v>
      </c>
      <c r="B951" s="1">
        <v>44013</v>
      </c>
      <c r="C951">
        <v>915348</v>
      </c>
      <c r="D951">
        <v>122000</v>
      </c>
      <c r="E951" s="1">
        <v>44013</v>
      </c>
      <c r="F951">
        <v>915348</v>
      </c>
      <c r="G951">
        <v>122000</v>
      </c>
      <c r="H951" t="str">
        <f t="shared" si="98"/>
        <v>New Mexico44013</v>
      </c>
      <c r="I951">
        <f t="shared" si="99"/>
        <v>7</v>
      </c>
      <c r="J951">
        <f t="shared" si="100"/>
        <v>2020</v>
      </c>
      <c r="K951">
        <f t="shared" si="101"/>
        <v>0.13328264223005895</v>
      </c>
      <c r="L951">
        <f t="shared" si="102"/>
        <v>915348</v>
      </c>
      <c r="M951">
        <f t="shared" si="103"/>
        <v>122000</v>
      </c>
      <c r="N951">
        <f t="shared" si="104"/>
        <v>915348</v>
      </c>
    </row>
    <row r="952" spans="1:14" x14ac:dyDescent="0.25">
      <c r="A952" t="s">
        <v>36</v>
      </c>
      <c r="B952" s="1">
        <v>44013</v>
      </c>
      <c r="C952">
        <v>9687509</v>
      </c>
      <c r="D952">
        <v>1547731</v>
      </c>
      <c r="E952" s="1">
        <v>44013</v>
      </c>
      <c r="F952">
        <v>9687509</v>
      </c>
      <c r="G952">
        <v>1547731</v>
      </c>
      <c r="H952" t="str">
        <f t="shared" si="98"/>
        <v>New York44013</v>
      </c>
      <c r="I952">
        <f t="shared" si="99"/>
        <v>7</v>
      </c>
      <c r="J952">
        <f t="shared" si="100"/>
        <v>2020</v>
      </c>
      <c r="K952">
        <f t="shared" si="101"/>
        <v>0.15976563221773524</v>
      </c>
      <c r="L952">
        <f t="shared" si="102"/>
        <v>9687509</v>
      </c>
      <c r="M952">
        <f t="shared" si="103"/>
        <v>1547731</v>
      </c>
      <c r="N952">
        <f t="shared" si="104"/>
        <v>9687509</v>
      </c>
    </row>
    <row r="953" spans="1:14" x14ac:dyDescent="0.25">
      <c r="A953" t="s">
        <v>37</v>
      </c>
      <c r="B953" s="1">
        <v>44013</v>
      </c>
      <c r="C953">
        <v>4944753</v>
      </c>
      <c r="D953">
        <v>436774</v>
      </c>
      <c r="E953" s="1">
        <v>44013</v>
      </c>
      <c r="F953">
        <v>4944753</v>
      </c>
      <c r="G953">
        <v>436774</v>
      </c>
      <c r="H953" t="str">
        <f t="shared" si="98"/>
        <v>North Carolina44013</v>
      </c>
      <c r="I953">
        <f t="shared" si="99"/>
        <v>7</v>
      </c>
      <c r="J953">
        <f t="shared" si="100"/>
        <v>2020</v>
      </c>
      <c r="K953">
        <f t="shared" si="101"/>
        <v>8.8330802367681455E-2</v>
      </c>
      <c r="L953">
        <f t="shared" si="102"/>
        <v>4944753</v>
      </c>
      <c r="M953">
        <f t="shared" si="103"/>
        <v>436774</v>
      </c>
      <c r="N953">
        <f t="shared" si="104"/>
        <v>4944753</v>
      </c>
    </row>
    <row r="954" spans="1:14" x14ac:dyDescent="0.25">
      <c r="A954" t="s">
        <v>38</v>
      </c>
      <c r="B954" s="1">
        <v>44013</v>
      </c>
      <c r="C954">
        <v>410373</v>
      </c>
      <c r="D954">
        <v>26043</v>
      </c>
      <c r="E954" s="1">
        <v>44013</v>
      </c>
      <c r="F954">
        <v>410373</v>
      </c>
      <c r="G954">
        <v>26043</v>
      </c>
      <c r="H954" t="str">
        <f t="shared" si="98"/>
        <v>North Dakota44013</v>
      </c>
      <c r="I954">
        <f t="shared" si="99"/>
        <v>7</v>
      </c>
      <c r="J954">
        <f t="shared" si="100"/>
        <v>2020</v>
      </c>
      <c r="K954">
        <f t="shared" si="101"/>
        <v>6.3461777456119195E-2</v>
      </c>
      <c r="L954">
        <f t="shared" si="102"/>
        <v>410373</v>
      </c>
      <c r="M954">
        <f t="shared" si="103"/>
        <v>26043</v>
      </c>
      <c r="N954">
        <f t="shared" si="104"/>
        <v>410373</v>
      </c>
    </row>
    <row r="955" spans="1:14" x14ac:dyDescent="0.25">
      <c r="A955" t="s">
        <v>39</v>
      </c>
      <c r="B955" s="1">
        <v>44013</v>
      </c>
      <c r="C955">
        <v>5734905</v>
      </c>
      <c r="D955">
        <v>528987</v>
      </c>
      <c r="E955" s="1">
        <v>44013</v>
      </c>
      <c r="F955">
        <v>5734905</v>
      </c>
      <c r="G955">
        <v>528987</v>
      </c>
      <c r="H955" t="str">
        <f t="shared" si="98"/>
        <v>Ohio44013</v>
      </c>
      <c r="I955">
        <f t="shared" si="99"/>
        <v>7</v>
      </c>
      <c r="J955">
        <f t="shared" si="100"/>
        <v>2020</v>
      </c>
      <c r="K955">
        <f t="shared" si="101"/>
        <v>9.2239888890923216E-2</v>
      </c>
      <c r="L955">
        <f t="shared" si="102"/>
        <v>5734905</v>
      </c>
      <c r="M955">
        <f t="shared" si="103"/>
        <v>528987</v>
      </c>
      <c r="N955">
        <f t="shared" si="104"/>
        <v>5734905</v>
      </c>
    </row>
    <row r="956" spans="1:14" x14ac:dyDescent="0.25">
      <c r="A956" t="s">
        <v>40</v>
      </c>
      <c r="B956" s="1">
        <v>44013</v>
      </c>
      <c r="C956">
        <v>1811723</v>
      </c>
      <c r="D956">
        <v>128682</v>
      </c>
      <c r="E956" s="1">
        <v>44013</v>
      </c>
      <c r="F956">
        <v>1811723</v>
      </c>
      <c r="G956">
        <v>128682</v>
      </c>
      <c r="H956" t="str">
        <f t="shared" si="98"/>
        <v>Oklahoma44013</v>
      </c>
      <c r="I956">
        <f t="shared" si="99"/>
        <v>7</v>
      </c>
      <c r="J956">
        <f t="shared" si="100"/>
        <v>2020</v>
      </c>
      <c r="K956">
        <f t="shared" si="101"/>
        <v>7.102741423495755E-2</v>
      </c>
      <c r="L956">
        <f t="shared" si="102"/>
        <v>1811723</v>
      </c>
      <c r="M956">
        <f t="shared" si="103"/>
        <v>128682</v>
      </c>
      <c r="N956">
        <f t="shared" si="104"/>
        <v>1811723</v>
      </c>
    </row>
    <row r="957" spans="1:14" x14ac:dyDescent="0.25">
      <c r="A957" t="s">
        <v>41</v>
      </c>
      <c r="B957" s="1">
        <v>44013</v>
      </c>
      <c r="C957">
        <v>2084949</v>
      </c>
      <c r="D957">
        <v>221460</v>
      </c>
      <c r="E957" s="1">
        <v>44013</v>
      </c>
      <c r="F957">
        <v>2084949</v>
      </c>
      <c r="G957">
        <v>221460</v>
      </c>
      <c r="H957" t="str">
        <f t="shared" si="98"/>
        <v>Oregon44013</v>
      </c>
      <c r="I957">
        <f t="shared" si="99"/>
        <v>7</v>
      </c>
      <c r="J957">
        <f t="shared" si="100"/>
        <v>2020</v>
      </c>
      <c r="K957">
        <f t="shared" si="101"/>
        <v>0.10621842548666659</v>
      </c>
      <c r="L957">
        <f t="shared" si="102"/>
        <v>2084949</v>
      </c>
      <c r="M957">
        <f t="shared" si="103"/>
        <v>221460</v>
      </c>
      <c r="N957">
        <f t="shared" si="104"/>
        <v>2084949</v>
      </c>
    </row>
    <row r="958" spans="1:14" x14ac:dyDescent="0.25">
      <c r="A958" t="s">
        <v>42</v>
      </c>
      <c r="B958" s="1">
        <v>44013</v>
      </c>
      <c r="C958">
        <v>6458600</v>
      </c>
      <c r="D958">
        <v>824771</v>
      </c>
      <c r="E958" s="1">
        <v>44013</v>
      </c>
      <c r="F958">
        <v>6458600</v>
      </c>
      <c r="G958">
        <v>824771</v>
      </c>
      <c r="H958" t="str">
        <f t="shared" si="98"/>
        <v>Pennsylvania44013</v>
      </c>
      <c r="I958">
        <f t="shared" si="99"/>
        <v>7</v>
      </c>
      <c r="J958">
        <f t="shared" si="100"/>
        <v>2020</v>
      </c>
      <c r="K958">
        <f t="shared" si="101"/>
        <v>0.12770120459542317</v>
      </c>
      <c r="L958">
        <f t="shared" si="102"/>
        <v>6458600</v>
      </c>
      <c r="M958">
        <f t="shared" si="103"/>
        <v>824771</v>
      </c>
      <c r="N958">
        <f t="shared" si="104"/>
        <v>6458600</v>
      </c>
    </row>
    <row r="959" spans="1:14" x14ac:dyDescent="0.25">
      <c r="A959" t="s">
        <v>43</v>
      </c>
      <c r="B959" s="1">
        <v>44013</v>
      </c>
      <c r="C959">
        <v>564414</v>
      </c>
      <c r="D959">
        <v>65181</v>
      </c>
      <c r="E959" s="1">
        <v>44013</v>
      </c>
      <c r="F959">
        <v>564414</v>
      </c>
      <c r="G959">
        <v>65181</v>
      </c>
      <c r="H959" t="str">
        <f t="shared" si="98"/>
        <v>Rhode Island44013</v>
      </c>
      <c r="I959">
        <f t="shared" si="99"/>
        <v>7</v>
      </c>
      <c r="J959">
        <f t="shared" si="100"/>
        <v>2020</v>
      </c>
      <c r="K959">
        <f t="shared" si="101"/>
        <v>0.11548437848813105</v>
      </c>
      <c r="L959">
        <f t="shared" si="102"/>
        <v>564414</v>
      </c>
      <c r="M959">
        <f t="shared" si="103"/>
        <v>65181</v>
      </c>
      <c r="N959">
        <f t="shared" si="104"/>
        <v>564414</v>
      </c>
    </row>
    <row r="960" spans="1:14" x14ac:dyDescent="0.25">
      <c r="A960" t="s">
        <v>44</v>
      </c>
      <c r="B960" s="1">
        <v>44013</v>
      </c>
      <c r="C960">
        <v>2487636</v>
      </c>
      <c r="D960">
        <v>220921</v>
      </c>
      <c r="E960" s="1">
        <v>44013</v>
      </c>
      <c r="F960">
        <v>2487636</v>
      </c>
      <c r="G960">
        <v>220921</v>
      </c>
      <c r="H960" t="str">
        <f t="shared" si="98"/>
        <v>South Carolina44013</v>
      </c>
      <c r="I960">
        <f t="shared" si="99"/>
        <v>7</v>
      </c>
      <c r="J960">
        <f t="shared" si="100"/>
        <v>2020</v>
      </c>
      <c r="K960">
        <f t="shared" si="101"/>
        <v>8.8807606900688049E-2</v>
      </c>
      <c r="L960">
        <f t="shared" si="102"/>
        <v>2487636</v>
      </c>
      <c r="M960">
        <f t="shared" si="103"/>
        <v>220921</v>
      </c>
      <c r="N960">
        <f t="shared" si="104"/>
        <v>2487636</v>
      </c>
    </row>
    <row r="961" spans="1:14" x14ac:dyDescent="0.25">
      <c r="A961" t="s">
        <v>45</v>
      </c>
      <c r="B961" s="1">
        <v>44013</v>
      </c>
      <c r="C961">
        <v>473798</v>
      </c>
      <c r="D961">
        <v>28882</v>
      </c>
      <c r="E961" s="1">
        <v>44013</v>
      </c>
      <c r="F961">
        <v>473798</v>
      </c>
      <c r="G961">
        <v>28882</v>
      </c>
      <c r="H961" t="str">
        <f t="shared" si="98"/>
        <v>South Dakota44013</v>
      </c>
      <c r="I961">
        <f t="shared" si="99"/>
        <v>7</v>
      </c>
      <c r="J961">
        <f t="shared" si="100"/>
        <v>2020</v>
      </c>
      <c r="K961">
        <f t="shared" si="101"/>
        <v>6.0958467532577172E-2</v>
      </c>
      <c r="L961">
        <f t="shared" si="102"/>
        <v>473798</v>
      </c>
      <c r="M961">
        <f t="shared" si="103"/>
        <v>28882</v>
      </c>
      <c r="N961">
        <f t="shared" si="104"/>
        <v>473798</v>
      </c>
    </row>
    <row r="962" spans="1:14" x14ac:dyDescent="0.25">
      <c r="A962" t="s">
        <v>46</v>
      </c>
      <c r="B962" s="1">
        <v>44013</v>
      </c>
      <c r="C962">
        <v>3178426</v>
      </c>
      <c r="D962">
        <v>321520</v>
      </c>
      <c r="E962" s="1">
        <v>44013</v>
      </c>
      <c r="F962">
        <v>3178426</v>
      </c>
      <c r="G962">
        <v>321520</v>
      </c>
      <c r="H962" t="str">
        <f t="shared" si="98"/>
        <v>Tennessee44013</v>
      </c>
      <c r="I962">
        <f t="shared" si="99"/>
        <v>7</v>
      </c>
      <c r="J962">
        <f t="shared" si="100"/>
        <v>2020</v>
      </c>
      <c r="K962">
        <f t="shared" si="101"/>
        <v>0.10115698776690098</v>
      </c>
      <c r="L962">
        <f t="shared" si="102"/>
        <v>3178426</v>
      </c>
      <c r="M962">
        <f t="shared" si="103"/>
        <v>321520</v>
      </c>
      <c r="N962">
        <f t="shared" si="104"/>
        <v>3178426</v>
      </c>
    </row>
    <row r="963" spans="1:14" x14ac:dyDescent="0.25">
      <c r="A963" t="s">
        <v>47</v>
      </c>
      <c r="B963" s="1">
        <v>44013</v>
      </c>
      <c r="C963">
        <v>13858302</v>
      </c>
      <c r="D963">
        <v>1151623</v>
      </c>
      <c r="E963" s="1">
        <v>44013</v>
      </c>
      <c r="F963">
        <v>13858302</v>
      </c>
      <c r="G963">
        <v>1151623</v>
      </c>
      <c r="H963" t="str">
        <f t="shared" ref="H963:H1026" si="105">CONCATENATE(A963, B963)</f>
        <v>Texas44013</v>
      </c>
      <c r="I963">
        <f t="shared" ref="I963:I1026" si="106">MONTH(E963)</f>
        <v>7</v>
      </c>
      <c r="J963">
        <f t="shared" ref="J963:J1026" si="107">YEAR(E963)</f>
        <v>2020</v>
      </c>
      <c r="K963">
        <f t="shared" ref="K963:K1026" si="108">G963/F963</f>
        <v>8.3099863172270305E-2</v>
      </c>
      <c r="L963">
        <f t="shared" ref="L963:L1026" si="109">F963</f>
        <v>13858302</v>
      </c>
      <c r="M963">
        <f t="shared" ref="M963:M1026" si="110">G963</f>
        <v>1151623</v>
      </c>
      <c r="N963">
        <f t="shared" ref="N963:N1026" si="111">F963</f>
        <v>13858302</v>
      </c>
    </row>
    <row r="964" spans="1:14" x14ac:dyDescent="0.25">
      <c r="A964" t="s">
        <v>48</v>
      </c>
      <c r="B964" s="1">
        <v>44013</v>
      </c>
      <c r="C964">
        <v>1634784</v>
      </c>
      <c r="D964">
        <v>75477</v>
      </c>
      <c r="E964" s="1">
        <v>44013</v>
      </c>
      <c r="F964">
        <v>1634784</v>
      </c>
      <c r="G964">
        <v>75477</v>
      </c>
      <c r="H964" t="str">
        <f t="shared" si="105"/>
        <v>Utah44013</v>
      </c>
      <c r="I964">
        <f t="shared" si="106"/>
        <v>7</v>
      </c>
      <c r="J964">
        <f t="shared" si="107"/>
        <v>2020</v>
      </c>
      <c r="K964">
        <f t="shared" si="108"/>
        <v>4.6169402196253449E-2</v>
      </c>
      <c r="L964">
        <f t="shared" si="109"/>
        <v>1634784</v>
      </c>
      <c r="M964">
        <f t="shared" si="110"/>
        <v>75477</v>
      </c>
      <c r="N964">
        <f t="shared" si="111"/>
        <v>1634784</v>
      </c>
    </row>
    <row r="965" spans="1:14" x14ac:dyDescent="0.25">
      <c r="A965" t="s">
        <v>49</v>
      </c>
      <c r="B965" s="1">
        <v>44013</v>
      </c>
      <c r="C965">
        <v>343771</v>
      </c>
      <c r="D965">
        <v>28191</v>
      </c>
      <c r="E965" s="1">
        <v>44013</v>
      </c>
      <c r="F965">
        <v>343771</v>
      </c>
      <c r="G965">
        <v>28191</v>
      </c>
      <c r="H965" t="str">
        <f t="shared" si="105"/>
        <v>Vermont44013</v>
      </c>
      <c r="I965">
        <f t="shared" si="106"/>
        <v>7</v>
      </c>
      <c r="J965">
        <f t="shared" si="107"/>
        <v>2020</v>
      </c>
      <c r="K965">
        <f t="shared" si="108"/>
        <v>8.2005172047671271E-2</v>
      </c>
      <c r="L965">
        <f t="shared" si="109"/>
        <v>343771</v>
      </c>
      <c r="M965">
        <f t="shared" si="110"/>
        <v>28191</v>
      </c>
      <c r="N965">
        <f t="shared" si="111"/>
        <v>343771</v>
      </c>
    </row>
    <row r="966" spans="1:14" x14ac:dyDescent="0.25">
      <c r="A966" t="s">
        <v>50</v>
      </c>
      <c r="B966" s="1">
        <v>44013</v>
      </c>
      <c r="C966">
        <v>4376805</v>
      </c>
      <c r="D966">
        <v>349288</v>
      </c>
      <c r="E966" s="1">
        <v>44013</v>
      </c>
      <c r="F966">
        <v>4376805</v>
      </c>
      <c r="G966">
        <v>349288</v>
      </c>
      <c r="H966" t="str">
        <f t="shared" si="105"/>
        <v>Virginia44013</v>
      </c>
      <c r="I966">
        <f t="shared" si="106"/>
        <v>7</v>
      </c>
      <c r="J966">
        <f t="shared" si="107"/>
        <v>2020</v>
      </c>
      <c r="K966">
        <f t="shared" si="108"/>
        <v>7.980433215553355E-2</v>
      </c>
      <c r="L966">
        <f t="shared" si="109"/>
        <v>4376805</v>
      </c>
      <c r="M966">
        <f t="shared" si="110"/>
        <v>349288</v>
      </c>
      <c r="N966">
        <f t="shared" si="111"/>
        <v>4376805</v>
      </c>
    </row>
    <row r="967" spans="1:14" x14ac:dyDescent="0.25">
      <c r="A967" t="s">
        <v>51</v>
      </c>
      <c r="B967" s="1">
        <v>44013</v>
      </c>
      <c r="C967">
        <v>3989011</v>
      </c>
      <c r="D967">
        <v>400223</v>
      </c>
      <c r="E967" s="1">
        <v>44013</v>
      </c>
      <c r="F967">
        <v>3989011</v>
      </c>
      <c r="G967">
        <v>400223</v>
      </c>
      <c r="H967" t="str">
        <f t="shared" si="105"/>
        <v>Washington44013</v>
      </c>
      <c r="I967">
        <f t="shared" si="106"/>
        <v>7</v>
      </c>
      <c r="J967">
        <f t="shared" si="107"/>
        <v>2020</v>
      </c>
      <c r="K967">
        <f t="shared" si="108"/>
        <v>0.10033138539853613</v>
      </c>
      <c r="L967">
        <f t="shared" si="109"/>
        <v>3989011</v>
      </c>
      <c r="M967">
        <f t="shared" si="110"/>
        <v>400223</v>
      </c>
      <c r="N967">
        <f t="shared" si="111"/>
        <v>3989011</v>
      </c>
    </row>
    <row r="968" spans="1:14" x14ac:dyDescent="0.25">
      <c r="A968" t="s">
        <v>52</v>
      </c>
      <c r="B968" s="1">
        <v>44013</v>
      </c>
      <c r="C968">
        <v>769225</v>
      </c>
      <c r="D968">
        <v>76141</v>
      </c>
      <c r="E968" s="1">
        <v>44013</v>
      </c>
      <c r="F968">
        <v>769225</v>
      </c>
      <c r="G968">
        <v>76141</v>
      </c>
      <c r="H968" t="str">
        <f t="shared" si="105"/>
        <v>West Virginia44013</v>
      </c>
      <c r="I968">
        <f t="shared" si="106"/>
        <v>7</v>
      </c>
      <c r="J968">
        <f t="shared" si="107"/>
        <v>2020</v>
      </c>
      <c r="K968">
        <f t="shared" si="108"/>
        <v>9.8984042380317855E-2</v>
      </c>
      <c r="L968">
        <f t="shared" si="109"/>
        <v>769225</v>
      </c>
      <c r="M968">
        <f t="shared" si="110"/>
        <v>76141</v>
      </c>
      <c r="N968">
        <f t="shared" si="111"/>
        <v>769225</v>
      </c>
    </row>
    <row r="969" spans="1:14" x14ac:dyDescent="0.25">
      <c r="A969" t="s">
        <v>53</v>
      </c>
      <c r="B969" s="1">
        <v>44013</v>
      </c>
      <c r="C969">
        <v>3070321</v>
      </c>
      <c r="D969">
        <v>219150</v>
      </c>
      <c r="E969" s="1">
        <v>44013</v>
      </c>
      <c r="F969">
        <v>3070321</v>
      </c>
      <c r="G969">
        <v>219150</v>
      </c>
      <c r="H969" t="str">
        <f t="shared" si="105"/>
        <v>Wisconsin44013</v>
      </c>
      <c r="I969">
        <f t="shared" si="106"/>
        <v>7</v>
      </c>
      <c r="J969">
        <f t="shared" si="107"/>
        <v>2020</v>
      </c>
      <c r="K969">
        <f t="shared" si="108"/>
        <v>7.1376901633412274E-2</v>
      </c>
      <c r="L969">
        <f t="shared" si="109"/>
        <v>3070321</v>
      </c>
      <c r="M969">
        <f t="shared" si="110"/>
        <v>219150</v>
      </c>
      <c r="N969">
        <f t="shared" si="111"/>
        <v>3070321</v>
      </c>
    </row>
    <row r="970" spans="1:14" x14ac:dyDescent="0.25">
      <c r="A970" t="s">
        <v>54</v>
      </c>
      <c r="B970" s="1">
        <v>44013</v>
      </c>
      <c r="C970">
        <v>299734</v>
      </c>
      <c r="D970">
        <v>20377</v>
      </c>
      <c r="E970" s="1">
        <v>44013</v>
      </c>
      <c r="F970">
        <v>299734</v>
      </c>
      <c r="G970">
        <v>20377</v>
      </c>
      <c r="H970" t="str">
        <f t="shared" si="105"/>
        <v>Wyoming44013</v>
      </c>
      <c r="I970">
        <f t="shared" si="106"/>
        <v>7</v>
      </c>
      <c r="J970">
        <f t="shared" si="107"/>
        <v>2020</v>
      </c>
      <c r="K970">
        <f t="shared" si="108"/>
        <v>6.798361213609401E-2</v>
      </c>
      <c r="L970">
        <f t="shared" si="109"/>
        <v>299734</v>
      </c>
      <c r="M970">
        <f t="shared" si="110"/>
        <v>20377</v>
      </c>
      <c r="N970">
        <f t="shared" si="111"/>
        <v>299734</v>
      </c>
    </row>
    <row r="971" spans="1:14" x14ac:dyDescent="0.25">
      <c r="A971" t="s">
        <v>4</v>
      </c>
      <c r="B971" s="1">
        <v>44044</v>
      </c>
      <c r="C971">
        <v>2256750</v>
      </c>
      <c r="D971">
        <v>131079</v>
      </c>
      <c r="E971" s="1">
        <v>44044</v>
      </c>
      <c r="F971">
        <v>2256750</v>
      </c>
      <c r="G971">
        <v>131079</v>
      </c>
      <c r="H971" t="str">
        <f t="shared" si="105"/>
        <v>Alabama44044</v>
      </c>
      <c r="I971">
        <f t="shared" si="106"/>
        <v>8</v>
      </c>
      <c r="J971">
        <f t="shared" si="107"/>
        <v>2020</v>
      </c>
      <c r="K971">
        <f t="shared" si="108"/>
        <v>5.8083084081090065E-2</v>
      </c>
      <c r="L971">
        <f t="shared" si="109"/>
        <v>2256750</v>
      </c>
      <c r="M971">
        <f t="shared" si="110"/>
        <v>131079</v>
      </c>
      <c r="N971">
        <f t="shared" si="111"/>
        <v>2256750</v>
      </c>
    </row>
    <row r="972" spans="1:14" x14ac:dyDescent="0.25">
      <c r="A972" t="s">
        <v>5</v>
      </c>
      <c r="B972" s="1">
        <v>44044</v>
      </c>
      <c r="C972">
        <v>335272</v>
      </c>
      <c r="D972">
        <v>21465</v>
      </c>
      <c r="E972" s="1">
        <v>44044</v>
      </c>
      <c r="F972">
        <v>335272</v>
      </c>
      <c r="G972">
        <v>21465</v>
      </c>
      <c r="H972" t="str">
        <f t="shared" si="105"/>
        <v>Alaska44044</v>
      </c>
      <c r="I972">
        <f t="shared" si="106"/>
        <v>8</v>
      </c>
      <c r="J972">
        <f t="shared" si="107"/>
        <v>2020</v>
      </c>
      <c r="K972">
        <f t="shared" si="108"/>
        <v>6.4022644300746862E-2</v>
      </c>
      <c r="L972">
        <f t="shared" si="109"/>
        <v>335272</v>
      </c>
      <c r="M972">
        <f t="shared" si="110"/>
        <v>21465</v>
      </c>
      <c r="N972">
        <f t="shared" si="111"/>
        <v>335272</v>
      </c>
    </row>
    <row r="973" spans="1:14" x14ac:dyDescent="0.25">
      <c r="A973" t="s">
        <v>6</v>
      </c>
      <c r="B973" s="1">
        <v>44044</v>
      </c>
      <c r="C973">
        <v>3413331</v>
      </c>
      <c r="D973">
        <v>214332</v>
      </c>
      <c r="E973" s="1">
        <v>44044</v>
      </c>
      <c r="F973">
        <v>3413331</v>
      </c>
      <c r="G973">
        <v>214332</v>
      </c>
      <c r="H973" t="str">
        <f t="shared" si="105"/>
        <v>Arizona44044</v>
      </c>
      <c r="I973">
        <f t="shared" si="106"/>
        <v>8</v>
      </c>
      <c r="J973">
        <f t="shared" si="107"/>
        <v>2020</v>
      </c>
      <c r="K973">
        <f t="shared" si="108"/>
        <v>6.2792621049643296E-2</v>
      </c>
      <c r="L973">
        <f t="shared" si="109"/>
        <v>3413331</v>
      </c>
      <c r="M973">
        <f t="shared" si="110"/>
        <v>214332</v>
      </c>
      <c r="N973">
        <f t="shared" si="111"/>
        <v>3413331</v>
      </c>
    </row>
    <row r="974" spans="1:14" x14ac:dyDescent="0.25">
      <c r="A974" t="s">
        <v>7</v>
      </c>
      <c r="B974" s="1">
        <v>44044</v>
      </c>
      <c r="C974">
        <v>1346162</v>
      </c>
      <c r="D974">
        <v>99714</v>
      </c>
      <c r="E974" s="1">
        <v>44044</v>
      </c>
      <c r="F974">
        <v>1346162</v>
      </c>
      <c r="G974">
        <v>99714</v>
      </c>
      <c r="H974" t="str">
        <f t="shared" si="105"/>
        <v>Arkansas44044</v>
      </c>
      <c r="I974">
        <f t="shared" si="106"/>
        <v>8</v>
      </c>
      <c r="J974">
        <f t="shared" si="107"/>
        <v>2020</v>
      </c>
      <c r="K974">
        <f t="shared" si="108"/>
        <v>7.4072808473274396E-2</v>
      </c>
      <c r="L974">
        <f t="shared" si="109"/>
        <v>1346162</v>
      </c>
      <c r="M974">
        <f t="shared" si="110"/>
        <v>99714</v>
      </c>
      <c r="N974">
        <f t="shared" si="111"/>
        <v>1346162</v>
      </c>
    </row>
    <row r="975" spans="1:14" x14ac:dyDescent="0.25">
      <c r="A975" t="s">
        <v>8</v>
      </c>
      <c r="B975" s="1">
        <v>44044</v>
      </c>
      <c r="C975">
        <v>18729407</v>
      </c>
      <c r="D975">
        <v>2171794</v>
      </c>
      <c r="E975" s="1">
        <v>44044</v>
      </c>
      <c r="F975">
        <v>18729407</v>
      </c>
      <c r="G975">
        <v>2171794</v>
      </c>
      <c r="H975" t="str">
        <f t="shared" si="105"/>
        <v>California44044</v>
      </c>
      <c r="I975">
        <f t="shared" si="106"/>
        <v>8</v>
      </c>
      <c r="J975">
        <f t="shared" si="107"/>
        <v>2020</v>
      </c>
      <c r="K975">
        <f t="shared" si="108"/>
        <v>0.11595636743864875</v>
      </c>
      <c r="L975">
        <f t="shared" si="109"/>
        <v>18729407</v>
      </c>
      <c r="M975">
        <f t="shared" si="110"/>
        <v>2171794</v>
      </c>
      <c r="N975">
        <f t="shared" si="111"/>
        <v>18729407</v>
      </c>
    </row>
    <row r="976" spans="1:14" x14ac:dyDescent="0.25">
      <c r="A976" t="s">
        <v>9</v>
      </c>
      <c r="B976" s="1">
        <v>44044</v>
      </c>
      <c r="C976">
        <v>3100236</v>
      </c>
      <c r="D976">
        <v>205082</v>
      </c>
      <c r="E976" s="1">
        <v>44044</v>
      </c>
      <c r="F976">
        <v>3100236</v>
      </c>
      <c r="G976">
        <v>205082</v>
      </c>
      <c r="H976" t="str">
        <f t="shared" si="105"/>
        <v>Colorado44044</v>
      </c>
      <c r="I976">
        <f t="shared" si="106"/>
        <v>8</v>
      </c>
      <c r="J976">
        <f t="shared" si="107"/>
        <v>2020</v>
      </c>
      <c r="K976">
        <f t="shared" si="108"/>
        <v>6.6150447901385578E-2</v>
      </c>
      <c r="L976">
        <f t="shared" si="109"/>
        <v>3100236</v>
      </c>
      <c r="M976">
        <f t="shared" si="110"/>
        <v>205082</v>
      </c>
      <c r="N976">
        <f t="shared" si="111"/>
        <v>3100236</v>
      </c>
    </row>
    <row r="977" spans="1:14" x14ac:dyDescent="0.25">
      <c r="A977" t="s">
        <v>10</v>
      </c>
      <c r="B977" s="1">
        <v>44044</v>
      </c>
      <c r="C977">
        <v>1877381</v>
      </c>
      <c r="D977">
        <v>153302</v>
      </c>
      <c r="E977" s="1">
        <v>44044</v>
      </c>
      <c r="F977">
        <v>1877381</v>
      </c>
      <c r="G977">
        <v>153302</v>
      </c>
      <c r="H977" t="str">
        <f t="shared" si="105"/>
        <v>Connecticut44044</v>
      </c>
      <c r="I977">
        <f t="shared" si="106"/>
        <v>8</v>
      </c>
      <c r="J977">
        <f t="shared" si="107"/>
        <v>2020</v>
      </c>
      <c r="K977">
        <f t="shared" si="108"/>
        <v>8.1657372690998792E-2</v>
      </c>
      <c r="L977">
        <f t="shared" si="109"/>
        <v>1877381</v>
      </c>
      <c r="M977">
        <f t="shared" si="110"/>
        <v>153302</v>
      </c>
      <c r="N977">
        <f t="shared" si="111"/>
        <v>1877381</v>
      </c>
    </row>
    <row r="978" spans="1:14" x14ac:dyDescent="0.25">
      <c r="A978" t="s">
        <v>11</v>
      </c>
      <c r="B978" s="1">
        <v>44044</v>
      </c>
      <c r="C978">
        <v>503759</v>
      </c>
      <c r="D978">
        <v>45671</v>
      </c>
      <c r="E978" s="1">
        <v>44044</v>
      </c>
      <c r="F978">
        <v>503759</v>
      </c>
      <c r="G978">
        <v>45671</v>
      </c>
      <c r="H978" t="str">
        <f t="shared" si="105"/>
        <v>Delaware44044</v>
      </c>
      <c r="I978">
        <f t="shared" si="106"/>
        <v>8</v>
      </c>
      <c r="J978">
        <f t="shared" si="107"/>
        <v>2020</v>
      </c>
      <c r="K978">
        <f t="shared" si="108"/>
        <v>9.0660415000029776E-2</v>
      </c>
      <c r="L978">
        <f t="shared" si="109"/>
        <v>503759</v>
      </c>
      <c r="M978">
        <f t="shared" si="110"/>
        <v>45671</v>
      </c>
      <c r="N978">
        <f t="shared" si="111"/>
        <v>503759</v>
      </c>
    </row>
    <row r="979" spans="1:14" x14ac:dyDescent="0.25">
      <c r="A979" t="s">
        <v>12</v>
      </c>
      <c r="B979" s="1">
        <v>44044</v>
      </c>
      <c r="C979">
        <v>394337</v>
      </c>
      <c r="D979">
        <v>34292</v>
      </c>
      <c r="E979" s="1">
        <v>44044</v>
      </c>
      <c r="F979">
        <v>394337</v>
      </c>
      <c r="G979">
        <v>34292</v>
      </c>
      <c r="H979" t="str">
        <f t="shared" si="105"/>
        <v>D.C.44044</v>
      </c>
      <c r="I979">
        <f t="shared" si="106"/>
        <v>8</v>
      </c>
      <c r="J979">
        <f t="shared" si="107"/>
        <v>2020</v>
      </c>
      <c r="K979">
        <f t="shared" si="108"/>
        <v>8.6961152516755971E-2</v>
      </c>
      <c r="L979">
        <f t="shared" si="109"/>
        <v>394337</v>
      </c>
      <c r="M979">
        <f t="shared" si="110"/>
        <v>34292</v>
      </c>
      <c r="N979">
        <f t="shared" si="111"/>
        <v>394337</v>
      </c>
    </row>
    <row r="980" spans="1:14" x14ac:dyDescent="0.25">
      <c r="A980" t="s">
        <v>13</v>
      </c>
      <c r="B980" s="1">
        <v>44044</v>
      </c>
      <c r="C980">
        <v>10137020</v>
      </c>
      <c r="D980">
        <v>779311</v>
      </c>
      <c r="E980" s="1">
        <v>44044</v>
      </c>
      <c r="F980">
        <v>10137020</v>
      </c>
      <c r="G980">
        <v>779311</v>
      </c>
      <c r="H980" t="str">
        <f t="shared" si="105"/>
        <v>Florida44044</v>
      </c>
      <c r="I980">
        <f t="shared" si="106"/>
        <v>8</v>
      </c>
      <c r="J980">
        <f t="shared" si="107"/>
        <v>2020</v>
      </c>
      <c r="K980">
        <f t="shared" si="108"/>
        <v>7.6877721460547582E-2</v>
      </c>
      <c r="L980">
        <f t="shared" si="109"/>
        <v>10137020</v>
      </c>
      <c r="M980">
        <f t="shared" si="110"/>
        <v>779311</v>
      </c>
      <c r="N980">
        <f t="shared" si="111"/>
        <v>10137020</v>
      </c>
    </row>
    <row r="981" spans="1:14" x14ac:dyDescent="0.25">
      <c r="A981" t="s">
        <v>14</v>
      </c>
      <c r="B981" s="1">
        <v>44044</v>
      </c>
      <c r="C981">
        <v>4894071</v>
      </c>
      <c r="D981">
        <v>286484</v>
      </c>
      <c r="E981" s="1">
        <v>44044</v>
      </c>
      <c r="F981">
        <v>4894071</v>
      </c>
      <c r="G981">
        <v>286484</v>
      </c>
      <c r="H981" t="str">
        <f t="shared" si="105"/>
        <v>Georgia44044</v>
      </c>
      <c r="I981">
        <f t="shared" si="106"/>
        <v>8</v>
      </c>
      <c r="J981">
        <f t="shared" si="107"/>
        <v>2020</v>
      </c>
      <c r="K981">
        <f t="shared" si="108"/>
        <v>5.8536952161094516E-2</v>
      </c>
      <c r="L981">
        <f t="shared" si="109"/>
        <v>4894071</v>
      </c>
      <c r="M981">
        <f t="shared" si="110"/>
        <v>286484</v>
      </c>
      <c r="N981">
        <f t="shared" si="111"/>
        <v>4894071</v>
      </c>
    </row>
    <row r="982" spans="1:14" x14ac:dyDescent="0.25">
      <c r="A982" t="s">
        <v>15</v>
      </c>
      <c r="B982" s="1">
        <v>44044</v>
      </c>
      <c r="C982">
        <v>636633</v>
      </c>
      <c r="D982">
        <v>79300</v>
      </c>
      <c r="E982" s="1">
        <v>44044</v>
      </c>
      <c r="F982">
        <v>636633</v>
      </c>
      <c r="G982">
        <v>79300</v>
      </c>
      <c r="H982" t="str">
        <f t="shared" si="105"/>
        <v>Hawaii44044</v>
      </c>
      <c r="I982">
        <f t="shared" si="106"/>
        <v>8</v>
      </c>
      <c r="J982">
        <f t="shared" si="107"/>
        <v>2020</v>
      </c>
      <c r="K982">
        <f t="shared" si="108"/>
        <v>0.1245615605851409</v>
      </c>
      <c r="L982">
        <f t="shared" si="109"/>
        <v>636633</v>
      </c>
      <c r="M982">
        <f t="shared" si="110"/>
        <v>79300</v>
      </c>
      <c r="N982">
        <f t="shared" si="111"/>
        <v>636633</v>
      </c>
    </row>
    <row r="983" spans="1:14" x14ac:dyDescent="0.25">
      <c r="A983" t="s">
        <v>16</v>
      </c>
      <c r="B983" s="1">
        <v>44044</v>
      </c>
      <c r="C983">
        <v>898836</v>
      </c>
      <c r="D983">
        <v>33876</v>
      </c>
      <c r="E983" s="1">
        <v>44044</v>
      </c>
      <c r="F983">
        <v>898836</v>
      </c>
      <c r="G983">
        <v>33876</v>
      </c>
      <c r="H983" t="str">
        <f t="shared" si="105"/>
        <v>Idaho44044</v>
      </c>
      <c r="I983">
        <f t="shared" si="106"/>
        <v>8</v>
      </c>
      <c r="J983">
        <f t="shared" si="107"/>
        <v>2020</v>
      </c>
      <c r="K983">
        <f t="shared" si="108"/>
        <v>3.7688744109047705E-2</v>
      </c>
      <c r="L983">
        <f t="shared" si="109"/>
        <v>898836</v>
      </c>
      <c r="M983">
        <f t="shared" si="110"/>
        <v>33876</v>
      </c>
      <c r="N983">
        <f t="shared" si="111"/>
        <v>898836</v>
      </c>
    </row>
    <row r="984" spans="1:14" x14ac:dyDescent="0.25">
      <c r="A984" t="s">
        <v>17</v>
      </c>
      <c r="B984" s="1">
        <v>44044</v>
      </c>
      <c r="C984">
        <v>6349369</v>
      </c>
      <c r="D984">
        <v>691640</v>
      </c>
      <c r="E984" s="1">
        <v>44044</v>
      </c>
      <c r="F984">
        <v>6349369</v>
      </c>
      <c r="G984">
        <v>691640</v>
      </c>
      <c r="H984" t="str">
        <f t="shared" si="105"/>
        <v>Illinois44044</v>
      </c>
      <c r="I984">
        <f t="shared" si="106"/>
        <v>8</v>
      </c>
      <c r="J984">
        <f t="shared" si="107"/>
        <v>2020</v>
      </c>
      <c r="K984">
        <f t="shared" si="108"/>
        <v>0.10893050947267359</v>
      </c>
      <c r="L984">
        <f t="shared" si="109"/>
        <v>6349369</v>
      </c>
      <c r="M984">
        <f t="shared" si="110"/>
        <v>691640</v>
      </c>
      <c r="N984">
        <f t="shared" si="111"/>
        <v>6349369</v>
      </c>
    </row>
    <row r="985" spans="1:14" x14ac:dyDescent="0.25">
      <c r="A985" t="s">
        <v>18</v>
      </c>
      <c r="B985" s="1">
        <v>44044</v>
      </c>
      <c r="C985">
        <v>3364666</v>
      </c>
      <c r="D985">
        <v>217524</v>
      </c>
      <c r="E985" s="1">
        <v>44044</v>
      </c>
      <c r="F985">
        <v>3364666</v>
      </c>
      <c r="G985">
        <v>217524</v>
      </c>
      <c r="H985" t="str">
        <f t="shared" si="105"/>
        <v>Indiana44044</v>
      </c>
      <c r="I985">
        <f t="shared" si="106"/>
        <v>8</v>
      </c>
      <c r="J985">
        <f t="shared" si="107"/>
        <v>2020</v>
      </c>
      <c r="K985">
        <f t="shared" si="108"/>
        <v>6.4649507558848338E-2</v>
      </c>
      <c r="L985">
        <f t="shared" si="109"/>
        <v>3364666</v>
      </c>
      <c r="M985">
        <f t="shared" si="110"/>
        <v>217524</v>
      </c>
      <c r="N985">
        <f t="shared" si="111"/>
        <v>3364666</v>
      </c>
    </row>
    <row r="986" spans="1:14" x14ac:dyDescent="0.25">
      <c r="A986" t="s">
        <v>19</v>
      </c>
      <c r="B986" s="1">
        <v>44044</v>
      </c>
      <c r="C986">
        <v>1620207</v>
      </c>
      <c r="D986">
        <v>96178</v>
      </c>
      <c r="E986" s="1">
        <v>44044</v>
      </c>
      <c r="F986">
        <v>1620207</v>
      </c>
      <c r="G986">
        <v>96178</v>
      </c>
      <c r="H986" t="str">
        <f t="shared" si="105"/>
        <v>Iowa44044</v>
      </c>
      <c r="I986">
        <f t="shared" si="106"/>
        <v>8</v>
      </c>
      <c r="J986">
        <f t="shared" si="107"/>
        <v>2020</v>
      </c>
      <c r="K986">
        <f t="shared" si="108"/>
        <v>5.9361550715433274E-2</v>
      </c>
      <c r="L986">
        <f t="shared" si="109"/>
        <v>1620207</v>
      </c>
      <c r="M986">
        <f t="shared" si="110"/>
        <v>96178</v>
      </c>
      <c r="N986">
        <f t="shared" si="111"/>
        <v>1620207</v>
      </c>
    </row>
    <row r="987" spans="1:14" x14ac:dyDescent="0.25">
      <c r="A987" t="s">
        <v>20</v>
      </c>
      <c r="B987" s="1">
        <v>44044</v>
      </c>
      <c r="C987">
        <v>1494595</v>
      </c>
      <c r="D987">
        <v>105906</v>
      </c>
      <c r="E987" s="1">
        <v>44044</v>
      </c>
      <c r="F987">
        <v>1494595</v>
      </c>
      <c r="G987">
        <v>105906</v>
      </c>
      <c r="H987" t="str">
        <f t="shared" si="105"/>
        <v>Kansas44044</v>
      </c>
      <c r="I987">
        <f t="shared" si="106"/>
        <v>8</v>
      </c>
      <c r="J987">
        <f t="shared" si="107"/>
        <v>2020</v>
      </c>
      <c r="K987">
        <f t="shared" si="108"/>
        <v>7.0859329784991917E-2</v>
      </c>
      <c r="L987">
        <f t="shared" si="109"/>
        <v>1494595</v>
      </c>
      <c r="M987">
        <f t="shared" si="110"/>
        <v>105906</v>
      </c>
      <c r="N987">
        <f t="shared" si="111"/>
        <v>1494595</v>
      </c>
    </row>
    <row r="988" spans="1:14" x14ac:dyDescent="0.25">
      <c r="A988" t="s">
        <v>21</v>
      </c>
      <c r="B988" s="1">
        <v>44044</v>
      </c>
      <c r="C988">
        <v>2004008</v>
      </c>
      <c r="D988">
        <v>149419</v>
      </c>
      <c r="E988" s="1">
        <v>44044</v>
      </c>
      <c r="F988">
        <v>2004008</v>
      </c>
      <c r="G988">
        <v>149419</v>
      </c>
      <c r="H988" t="str">
        <f t="shared" si="105"/>
        <v>Kentucky44044</v>
      </c>
      <c r="I988">
        <f t="shared" si="106"/>
        <v>8</v>
      </c>
      <c r="J988">
        <f t="shared" si="107"/>
        <v>2020</v>
      </c>
      <c r="K988">
        <f t="shared" si="108"/>
        <v>7.4560081596480657E-2</v>
      </c>
      <c r="L988">
        <f t="shared" si="109"/>
        <v>2004008</v>
      </c>
      <c r="M988">
        <f t="shared" si="110"/>
        <v>149419</v>
      </c>
      <c r="N988">
        <f t="shared" si="111"/>
        <v>2004008</v>
      </c>
    </row>
    <row r="989" spans="1:14" x14ac:dyDescent="0.25">
      <c r="A989" t="s">
        <v>22</v>
      </c>
      <c r="B989" s="1">
        <v>44044</v>
      </c>
      <c r="C989">
        <v>2106476</v>
      </c>
      <c r="D989">
        <v>169779</v>
      </c>
      <c r="E989" s="1">
        <v>44044</v>
      </c>
      <c r="F989">
        <v>2106476</v>
      </c>
      <c r="G989">
        <v>169779</v>
      </c>
      <c r="H989" t="str">
        <f t="shared" si="105"/>
        <v>Louisiana44044</v>
      </c>
      <c r="I989">
        <f t="shared" si="106"/>
        <v>8</v>
      </c>
      <c r="J989">
        <f t="shared" si="107"/>
        <v>2020</v>
      </c>
      <c r="K989">
        <f t="shared" si="108"/>
        <v>8.0598592151061771E-2</v>
      </c>
      <c r="L989">
        <f t="shared" si="109"/>
        <v>2106476</v>
      </c>
      <c r="M989">
        <f t="shared" si="110"/>
        <v>169779</v>
      </c>
      <c r="N989">
        <f t="shared" si="111"/>
        <v>2106476</v>
      </c>
    </row>
    <row r="990" spans="1:14" x14ac:dyDescent="0.25">
      <c r="A990" t="s">
        <v>23</v>
      </c>
      <c r="B990" s="1">
        <v>44044</v>
      </c>
      <c r="C990">
        <v>694278</v>
      </c>
      <c r="D990">
        <v>42937</v>
      </c>
      <c r="E990" s="1">
        <v>44044</v>
      </c>
      <c r="F990">
        <v>694278</v>
      </c>
      <c r="G990">
        <v>42937</v>
      </c>
      <c r="H990" t="str">
        <f t="shared" si="105"/>
        <v>Maine44044</v>
      </c>
      <c r="I990">
        <f t="shared" si="106"/>
        <v>8</v>
      </c>
      <c r="J990">
        <f t="shared" si="107"/>
        <v>2020</v>
      </c>
      <c r="K990">
        <f t="shared" si="108"/>
        <v>6.18441027945578E-2</v>
      </c>
      <c r="L990">
        <f t="shared" si="109"/>
        <v>694278</v>
      </c>
      <c r="M990">
        <f t="shared" si="110"/>
        <v>42937</v>
      </c>
      <c r="N990">
        <f t="shared" si="111"/>
        <v>694278</v>
      </c>
    </row>
    <row r="991" spans="1:14" x14ac:dyDescent="0.25">
      <c r="A991" t="s">
        <v>24</v>
      </c>
      <c r="B991" s="1">
        <v>44044</v>
      </c>
      <c r="C991">
        <v>3258880</v>
      </c>
      <c r="D991">
        <v>229494</v>
      </c>
      <c r="E991" s="1">
        <v>44044</v>
      </c>
      <c r="F991">
        <v>3258880</v>
      </c>
      <c r="G991">
        <v>229494</v>
      </c>
      <c r="H991" t="str">
        <f t="shared" si="105"/>
        <v>Maryland44044</v>
      </c>
      <c r="I991">
        <f t="shared" si="106"/>
        <v>8</v>
      </c>
      <c r="J991">
        <f t="shared" si="107"/>
        <v>2020</v>
      </c>
      <c r="K991">
        <f t="shared" si="108"/>
        <v>7.0421126276512175E-2</v>
      </c>
      <c r="L991">
        <f t="shared" si="109"/>
        <v>3258880</v>
      </c>
      <c r="M991">
        <f t="shared" si="110"/>
        <v>229494</v>
      </c>
      <c r="N991">
        <f t="shared" si="111"/>
        <v>3258880</v>
      </c>
    </row>
    <row r="992" spans="1:14" x14ac:dyDescent="0.25">
      <c r="A992" t="s">
        <v>25</v>
      </c>
      <c r="B992" s="1">
        <v>44044</v>
      </c>
      <c r="C992">
        <v>3581311</v>
      </c>
      <c r="D992">
        <v>399730</v>
      </c>
      <c r="E992" s="1">
        <v>44044</v>
      </c>
      <c r="F992">
        <v>3581311</v>
      </c>
      <c r="G992">
        <v>399730</v>
      </c>
      <c r="H992" t="str">
        <f t="shared" si="105"/>
        <v>Massachusetts44044</v>
      </c>
      <c r="I992">
        <f t="shared" si="106"/>
        <v>8</v>
      </c>
      <c r="J992">
        <f t="shared" si="107"/>
        <v>2020</v>
      </c>
      <c r="K992">
        <f t="shared" si="108"/>
        <v>0.11161555084157729</v>
      </c>
      <c r="L992">
        <f t="shared" si="109"/>
        <v>3581311</v>
      </c>
      <c r="M992">
        <f t="shared" si="110"/>
        <v>399730</v>
      </c>
      <c r="N992">
        <f t="shared" si="111"/>
        <v>3581311</v>
      </c>
    </row>
    <row r="993" spans="1:14" x14ac:dyDescent="0.25">
      <c r="A993" t="s">
        <v>26</v>
      </c>
      <c r="B993" s="1">
        <v>44044</v>
      </c>
      <c r="C993">
        <v>4941320</v>
      </c>
      <c r="D993">
        <v>439661</v>
      </c>
      <c r="E993" s="1">
        <v>44044</v>
      </c>
      <c r="F993">
        <v>4941320</v>
      </c>
      <c r="G993">
        <v>439661</v>
      </c>
      <c r="H993" t="str">
        <f t="shared" si="105"/>
        <v>Michigan44044</v>
      </c>
      <c r="I993">
        <f t="shared" si="106"/>
        <v>8</v>
      </c>
      <c r="J993">
        <f t="shared" si="107"/>
        <v>2020</v>
      </c>
      <c r="K993">
        <f t="shared" si="108"/>
        <v>8.8976427351395979E-2</v>
      </c>
      <c r="L993">
        <f t="shared" si="109"/>
        <v>4941320</v>
      </c>
      <c r="M993">
        <f t="shared" si="110"/>
        <v>439661</v>
      </c>
      <c r="N993">
        <f t="shared" si="111"/>
        <v>4941320</v>
      </c>
    </row>
    <row r="994" spans="1:14" x14ac:dyDescent="0.25">
      <c r="A994" t="s">
        <v>27</v>
      </c>
      <c r="B994" s="1">
        <v>44044</v>
      </c>
      <c r="C994">
        <v>3121133</v>
      </c>
      <c r="D994">
        <v>223097</v>
      </c>
      <c r="E994" s="1">
        <v>44044</v>
      </c>
      <c r="F994">
        <v>3121133</v>
      </c>
      <c r="G994">
        <v>223097</v>
      </c>
      <c r="H994" t="str">
        <f t="shared" si="105"/>
        <v>Minnesota44044</v>
      </c>
      <c r="I994">
        <f t="shared" si="106"/>
        <v>8</v>
      </c>
      <c r="J994">
        <f t="shared" si="107"/>
        <v>2020</v>
      </c>
      <c r="K994">
        <f t="shared" si="108"/>
        <v>7.1479491582063306E-2</v>
      </c>
      <c r="L994">
        <f t="shared" si="109"/>
        <v>3121133</v>
      </c>
      <c r="M994">
        <f t="shared" si="110"/>
        <v>223097</v>
      </c>
      <c r="N994">
        <f t="shared" si="111"/>
        <v>3121133</v>
      </c>
    </row>
    <row r="995" spans="1:14" x14ac:dyDescent="0.25">
      <c r="A995" t="s">
        <v>28</v>
      </c>
      <c r="B995" s="1">
        <v>44044</v>
      </c>
      <c r="C995">
        <v>1238773</v>
      </c>
      <c r="D995">
        <v>97785</v>
      </c>
      <c r="E995" s="1">
        <v>44044</v>
      </c>
      <c r="F995">
        <v>1238773</v>
      </c>
      <c r="G995">
        <v>97785</v>
      </c>
      <c r="H995" t="str">
        <f t="shared" si="105"/>
        <v>Mississippi44044</v>
      </c>
      <c r="I995">
        <f t="shared" si="106"/>
        <v>8</v>
      </c>
      <c r="J995">
        <f t="shared" si="107"/>
        <v>2020</v>
      </c>
      <c r="K995">
        <f t="shared" si="108"/>
        <v>7.8936980383008018E-2</v>
      </c>
      <c r="L995">
        <f t="shared" si="109"/>
        <v>1238773</v>
      </c>
      <c r="M995">
        <f t="shared" si="110"/>
        <v>97785</v>
      </c>
      <c r="N995">
        <f t="shared" si="111"/>
        <v>1238773</v>
      </c>
    </row>
    <row r="996" spans="1:14" x14ac:dyDescent="0.25">
      <c r="A996" t="s">
        <v>29</v>
      </c>
      <c r="B996" s="1">
        <v>44044</v>
      </c>
      <c r="C996">
        <v>3067772</v>
      </c>
      <c r="D996">
        <v>218155</v>
      </c>
      <c r="E996" s="1">
        <v>44044</v>
      </c>
      <c r="F996">
        <v>3067772</v>
      </c>
      <c r="G996">
        <v>218155</v>
      </c>
      <c r="H996" t="str">
        <f t="shared" si="105"/>
        <v>Missouri44044</v>
      </c>
      <c r="I996">
        <f t="shared" si="106"/>
        <v>8</v>
      </c>
      <c r="J996">
        <f t="shared" si="107"/>
        <v>2020</v>
      </c>
      <c r="K996">
        <f t="shared" si="108"/>
        <v>7.1111868809024925E-2</v>
      </c>
      <c r="L996">
        <f t="shared" si="109"/>
        <v>3067772</v>
      </c>
      <c r="M996">
        <f t="shared" si="110"/>
        <v>218155</v>
      </c>
      <c r="N996">
        <f t="shared" si="111"/>
        <v>3067772</v>
      </c>
    </row>
    <row r="997" spans="1:14" x14ac:dyDescent="0.25">
      <c r="A997" t="s">
        <v>30</v>
      </c>
      <c r="B997" s="1">
        <v>44044</v>
      </c>
      <c r="C997">
        <v>537184</v>
      </c>
      <c r="D997">
        <v>27741</v>
      </c>
      <c r="E997" s="1">
        <v>44044</v>
      </c>
      <c r="F997">
        <v>537184</v>
      </c>
      <c r="G997">
        <v>27741</v>
      </c>
      <c r="H997" t="str">
        <f t="shared" si="105"/>
        <v>Montana44044</v>
      </c>
      <c r="I997">
        <f t="shared" si="106"/>
        <v>8</v>
      </c>
      <c r="J997">
        <f t="shared" si="107"/>
        <v>2020</v>
      </c>
      <c r="K997">
        <f t="shared" si="108"/>
        <v>5.1641523202478105E-2</v>
      </c>
      <c r="L997">
        <f t="shared" si="109"/>
        <v>537184</v>
      </c>
      <c r="M997">
        <f t="shared" si="110"/>
        <v>27741</v>
      </c>
      <c r="N997">
        <f t="shared" si="111"/>
        <v>537184</v>
      </c>
    </row>
    <row r="998" spans="1:14" x14ac:dyDescent="0.25">
      <c r="A998" t="s">
        <v>31</v>
      </c>
      <c r="B998" s="1">
        <v>44044</v>
      </c>
      <c r="C998">
        <v>1040865</v>
      </c>
      <c r="D998">
        <v>40679</v>
      </c>
      <c r="E998" s="1">
        <v>44044</v>
      </c>
      <c r="F998">
        <v>1040865</v>
      </c>
      <c r="G998">
        <v>40679</v>
      </c>
      <c r="H998" t="str">
        <f t="shared" si="105"/>
        <v>Nebraska44044</v>
      </c>
      <c r="I998">
        <f t="shared" si="106"/>
        <v>8</v>
      </c>
      <c r="J998">
        <f t="shared" si="107"/>
        <v>2020</v>
      </c>
      <c r="K998">
        <f t="shared" si="108"/>
        <v>3.9081917443664647E-2</v>
      </c>
      <c r="L998">
        <f t="shared" si="109"/>
        <v>1040865</v>
      </c>
      <c r="M998">
        <f t="shared" si="110"/>
        <v>40679</v>
      </c>
      <c r="N998">
        <f t="shared" si="111"/>
        <v>1040865</v>
      </c>
    </row>
    <row r="999" spans="1:14" x14ac:dyDescent="0.25">
      <c r="A999" t="s">
        <v>32</v>
      </c>
      <c r="B999" s="1">
        <v>44044</v>
      </c>
      <c r="C999">
        <v>1494549</v>
      </c>
      <c r="D999">
        <v>198063</v>
      </c>
      <c r="E999" s="1">
        <v>44044</v>
      </c>
      <c r="F999">
        <v>1494549</v>
      </c>
      <c r="G999">
        <v>198063</v>
      </c>
      <c r="H999" t="str">
        <f t="shared" si="105"/>
        <v>Nevada44044</v>
      </c>
      <c r="I999">
        <f t="shared" si="106"/>
        <v>8</v>
      </c>
      <c r="J999">
        <f t="shared" si="107"/>
        <v>2020</v>
      </c>
      <c r="K999">
        <f t="shared" si="108"/>
        <v>0.13252359072870812</v>
      </c>
      <c r="L999">
        <f t="shared" si="109"/>
        <v>1494549</v>
      </c>
      <c r="M999">
        <f t="shared" si="110"/>
        <v>198063</v>
      </c>
      <c r="N999">
        <f t="shared" si="111"/>
        <v>1494549</v>
      </c>
    </row>
    <row r="1000" spans="1:14" x14ac:dyDescent="0.25">
      <c r="A1000" t="s">
        <v>33</v>
      </c>
      <c r="B1000" s="1">
        <v>44044</v>
      </c>
      <c r="C1000">
        <v>745326</v>
      </c>
      <c r="D1000">
        <v>47347</v>
      </c>
      <c r="E1000" s="1">
        <v>44044</v>
      </c>
      <c r="F1000">
        <v>745326</v>
      </c>
      <c r="G1000">
        <v>47347</v>
      </c>
      <c r="H1000" t="str">
        <f t="shared" si="105"/>
        <v>New Hampshire44044</v>
      </c>
      <c r="I1000">
        <f t="shared" si="106"/>
        <v>8</v>
      </c>
      <c r="J1000">
        <f t="shared" si="107"/>
        <v>2020</v>
      </c>
      <c r="K1000">
        <f t="shared" si="108"/>
        <v>6.3525222520078459E-2</v>
      </c>
      <c r="L1000">
        <f t="shared" si="109"/>
        <v>745326</v>
      </c>
      <c r="M1000">
        <f t="shared" si="110"/>
        <v>47347</v>
      </c>
      <c r="N1000">
        <f t="shared" si="111"/>
        <v>745326</v>
      </c>
    </row>
    <row r="1001" spans="1:14" x14ac:dyDescent="0.25">
      <c r="A1001" t="s">
        <v>34</v>
      </c>
      <c r="B1001" s="1">
        <v>44044</v>
      </c>
      <c r="C1001">
        <v>4586367</v>
      </c>
      <c r="D1001">
        <v>500771</v>
      </c>
      <c r="E1001" s="1">
        <v>44044</v>
      </c>
      <c r="F1001">
        <v>4586367</v>
      </c>
      <c r="G1001">
        <v>500771</v>
      </c>
      <c r="H1001" t="str">
        <f t="shared" si="105"/>
        <v>New Jersey44044</v>
      </c>
      <c r="I1001">
        <f t="shared" si="106"/>
        <v>8</v>
      </c>
      <c r="J1001">
        <f t="shared" si="107"/>
        <v>2020</v>
      </c>
      <c r="K1001">
        <f t="shared" si="108"/>
        <v>0.10918685748436617</v>
      </c>
      <c r="L1001">
        <f t="shared" si="109"/>
        <v>4586367</v>
      </c>
      <c r="M1001">
        <f t="shared" si="110"/>
        <v>500771</v>
      </c>
      <c r="N1001">
        <f t="shared" si="111"/>
        <v>4586367</v>
      </c>
    </row>
    <row r="1002" spans="1:14" x14ac:dyDescent="0.25">
      <c r="A1002" t="s">
        <v>35</v>
      </c>
      <c r="B1002" s="1">
        <v>44044</v>
      </c>
      <c r="C1002">
        <v>893293</v>
      </c>
      <c r="D1002">
        <v>102883</v>
      </c>
      <c r="E1002" s="1">
        <v>44044</v>
      </c>
      <c r="F1002">
        <v>893293</v>
      </c>
      <c r="G1002">
        <v>102883</v>
      </c>
      <c r="H1002" t="str">
        <f t="shared" si="105"/>
        <v>New Mexico44044</v>
      </c>
      <c r="I1002">
        <f t="shared" si="106"/>
        <v>8</v>
      </c>
      <c r="J1002">
        <f t="shared" si="107"/>
        <v>2020</v>
      </c>
      <c r="K1002">
        <f t="shared" si="108"/>
        <v>0.11517273727657107</v>
      </c>
      <c r="L1002">
        <f t="shared" si="109"/>
        <v>893293</v>
      </c>
      <c r="M1002">
        <f t="shared" si="110"/>
        <v>102883</v>
      </c>
      <c r="N1002">
        <f t="shared" si="111"/>
        <v>893293</v>
      </c>
    </row>
    <row r="1003" spans="1:14" x14ac:dyDescent="0.25">
      <c r="A1003" t="s">
        <v>36</v>
      </c>
      <c r="B1003" s="1">
        <v>44044</v>
      </c>
      <c r="C1003">
        <v>9521651</v>
      </c>
      <c r="D1003">
        <v>1200119</v>
      </c>
      <c r="E1003" s="1">
        <v>44044</v>
      </c>
      <c r="F1003">
        <v>9521651</v>
      </c>
      <c r="G1003">
        <v>1200119</v>
      </c>
      <c r="H1003" t="str">
        <f t="shared" si="105"/>
        <v>New York44044</v>
      </c>
      <c r="I1003">
        <f t="shared" si="106"/>
        <v>8</v>
      </c>
      <c r="J1003">
        <f t="shared" si="107"/>
        <v>2020</v>
      </c>
      <c r="K1003">
        <f t="shared" si="108"/>
        <v>0.12604106157640099</v>
      </c>
      <c r="L1003">
        <f t="shared" si="109"/>
        <v>9521651</v>
      </c>
      <c r="M1003">
        <f t="shared" si="110"/>
        <v>1200119</v>
      </c>
      <c r="N1003">
        <f t="shared" si="111"/>
        <v>9521651</v>
      </c>
    </row>
    <row r="1004" spans="1:14" x14ac:dyDescent="0.25">
      <c r="A1004" t="s">
        <v>37</v>
      </c>
      <c r="B1004" s="1">
        <v>44044</v>
      </c>
      <c r="C1004">
        <v>4813107</v>
      </c>
      <c r="D1004">
        <v>327976</v>
      </c>
      <c r="E1004" s="1">
        <v>44044</v>
      </c>
      <c r="F1004">
        <v>4813107</v>
      </c>
      <c r="G1004">
        <v>327976</v>
      </c>
      <c r="H1004" t="str">
        <f t="shared" si="105"/>
        <v>North Carolina44044</v>
      </c>
      <c r="I1004">
        <f t="shared" si="106"/>
        <v>8</v>
      </c>
      <c r="J1004">
        <f t="shared" si="107"/>
        <v>2020</v>
      </c>
      <c r="K1004">
        <f t="shared" si="108"/>
        <v>6.8142262368154294E-2</v>
      </c>
      <c r="L1004">
        <f t="shared" si="109"/>
        <v>4813107</v>
      </c>
      <c r="M1004">
        <f t="shared" si="110"/>
        <v>327976</v>
      </c>
      <c r="N1004">
        <f t="shared" si="111"/>
        <v>4813107</v>
      </c>
    </row>
    <row r="1005" spans="1:14" x14ac:dyDescent="0.25">
      <c r="A1005" t="s">
        <v>38</v>
      </c>
      <c r="B1005" s="1">
        <v>44044</v>
      </c>
      <c r="C1005">
        <v>403565</v>
      </c>
      <c r="D1005">
        <v>19386</v>
      </c>
      <c r="E1005" s="1">
        <v>44044</v>
      </c>
      <c r="F1005">
        <v>403565</v>
      </c>
      <c r="G1005">
        <v>19386</v>
      </c>
      <c r="H1005" t="str">
        <f t="shared" si="105"/>
        <v>North Dakota44044</v>
      </c>
      <c r="I1005">
        <f t="shared" si="106"/>
        <v>8</v>
      </c>
      <c r="J1005">
        <f t="shared" si="107"/>
        <v>2020</v>
      </c>
      <c r="K1005">
        <f t="shared" si="108"/>
        <v>4.8036871383791951E-2</v>
      </c>
      <c r="L1005">
        <f t="shared" si="109"/>
        <v>403565</v>
      </c>
      <c r="M1005">
        <f t="shared" si="110"/>
        <v>19386</v>
      </c>
      <c r="N1005">
        <f t="shared" si="111"/>
        <v>403565</v>
      </c>
    </row>
    <row r="1006" spans="1:14" x14ac:dyDescent="0.25">
      <c r="A1006" t="s">
        <v>39</v>
      </c>
      <c r="B1006" s="1">
        <v>44044</v>
      </c>
      <c r="C1006">
        <v>5786919</v>
      </c>
      <c r="D1006">
        <v>510199</v>
      </c>
      <c r="E1006" s="1">
        <v>44044</v>
      </c>
      <c r="F1006">
        <v>5786919</v>
      </c>
      <c r="G1006">
        <v>510199</v>
      </c>
      <c r="H1006" t="str">
        <f t="shared" si="105"/>
        <v>Ohio44044</v>
      </c>
      <c r="I1006">
        <f t="shared" si="106"/>
        <v>8</v>
      </c>
      <c r="J1006">
        <f t="shared" si="107"/>
        <v>2020</v>
      </c>
      <c r="K1006">
        <f t="shared" si="108"/>
        <v>8.8164185467258141E-2</v>
      </c>
      <c r="L1006">
        <f t="shared" si="109"/>
        <v>5786919</v>
      </c>
      <c r="M1006">
        <f t="shared" si="110"/>
        <v>510199</v>
      </c>
      <c r="N1006">
        <f t="shared" si="111"/>
        <v>5786919</v>
      </c>
    </row>
    <row r="1007" spans="1:14" x14ac:dyDescent="0.25">
      <c r="A1007" t="s">
        <v>40</v>
      </c>
      <c r="B1007" s="1">
        <v>44044</v>
      </c>
      <c r="C1007">
        <v>1824934</v>
      </c>
      <c r="D1007">
        <v>102709</v>
      </c>
      <c r="E1007" s="1">
        <v>44044</v>
      </c>
      <c r="F1007">
        <v>1824934</v>
      </c>
      <c r="G1007">
        <v>102709</v>
      </c>
      <c r="H1007" t="str">
        <f t="shared" si="105"/>
        <v>Oklahoma44044</v>
      </c>
      <c r="I1007">
        <f t="shared" si="106"/>
        <v>8</v>
      </c>
      <c r="J1007">
        <f t="shared" si="107"/>
        <v>2020</v>
      </c>
      <c r="K1007">
        <f t="shared" si="108"/>
        <v>5.6280939475071429E-2</v>
      </c>
      <c r="L1007">
        <f t="shared" si="109"/>
        <v>1824934</v>
      </c>
      <c r="M1007">
        <f t="shared" si="110"/>
        <v>102709</v>
      </c>
      <c r="N1007">
        <f t="shared" si="111"/>
        <v>1824934</v>
      </c>
    </row>
    <row r="1008" spans="1:14" x14ac:dyDescent="0.25">
      <c r="A1008" t="s">
        <v>41</v>
      </c>
      <c r="B1008" s="1">
        <v>44044</v>
      </c>
      <c r="C1008">
        <v>2072940</v>
      </c>
      <c r="D1008">
        <v>161839</v>
      </c>
      <c r="E1008" s="1">
        <v>44044</v>
      </c>
      <c r="F1008">
        <v>2072940</v>
      </c>
      <c r="G1008">
        <v>161839</v>
      </c>
      <c r="H1008" t="str">
        <f t="shared" si="105"/>
        <v>Oregon44044</v>
      </c>
      <c r="I1008">
        <f t="shared" si="106"/>
        <v>8</v>
      </c>
      <c r="J1008">
        <f t="shared" si="107"/>
        <v>2020</v>
      </c>
      <c r="K1008">
        <f t="shared" si="108"/>
        <v>7.807220662440785E-2</v>
      </c>
      <c r="L1008">
        <f t="shared" si="109"/>
        <v>2072940</v>
      </c>
      <c r="M1008">
        <f t="shared" si="110"/>
        <v>161839</v>
      </c>
      <c r="N1008">
        <f t="shared" si="111"/>
        <v>2072940</v>
      </c>
    </row>
    <row r="1009" spans="1:14" x14ac:dyDescent="0.25">
      <c r="A1009" t="s">
        <v>42</v>
      </c>
      <c r="B1009" s="1">
        <v>44044</v>
      </c>
      <c r="C1009">
        <v>6337905</v>
      </c>
      <c r="D1009">
        <v>664889</v>
      </c>
      <c r="E1009" s="1">
        <v>44044</v>
      </c>
      <c r="F1009">
        <v>6337905</v>
      </c>
      <c r="G1009">
        <v>664889</v>
      </c>
      <c r="H1009" t="str">
        <f t="shared" si="105"/>
        <v>Pennsylvania44044</v>
      </c>
      <c r="I1009">
        <f t="shared" si="106"/>
        <v>8</v>
      </c>
      <c r="J1009">
        <f t="shared" si="107"/>
        <v>2020</v>
      </c>
      <c r="K1009">
        <f t="shared" si="108"/>
        <v>0.10490674757668346</v>
      </c>
      <c r="L1009">
        <f t="shared" si="109"/>
        <v>6337905</v>
      </c>
      <c r="M1009">
        <f t="shared" si="110"/>
        <v>664889</v>
      </c>
      <c r="N1009">
        <f t="shared" si="111"/>
        <v>6337905</v>
      </c>
    </row>
    <row r="1010" spans="1:14" x14ac:dyDescent="0.25">
      <c r="A1010" t="s">
        <v>43</v>
      </c>
      <c r="B1010" s="1">
        <v>44044</v>
      </c>
      <c r="C1010">
        <v>546274</v>
      </c>
      <c r="D1010">
        <v>70807</v>
      </c>
      <c r="E1010" s="1">
        <v>44044</v>
      </c>
      <c r="F1010">
        <v>546274</v>
      </c>
      <c r="G1010">
        <v>70807</v>
      </c>
      <c r="H1010" t="str">
        <f t="shared" si="105"/>
        <v>Rhode Island44044</v>
      </c>
      <c r="I1010">
        <f t="shared" si="106"/>
        <v>8</v>
      </c>
      <c r="J1010">
        <f t="shared" si="107"/>
        <v>2020</v>
      </c>
      <c r="K1010">
        <f t="shared" si="108"/>
        <v>0.12961810373548804</v>
      </c>
      <c r="L1010">
        <f t="shared" si="109"/>
        <v>546274</v>
      </c>
      <c r="M1010">
        <f t="shared" si="110"/>
        <v>70807</v>
      </c>
      <c r="N1010">
        <f t="shared" si="111"/>
        <v>546274</v>
      </c>
    </row>
    <row r="1011" spans="1:14" x14ac:dyDescent="0.25">
      <c r="A1011" t="s">
        <v>44</v>
      </c>
      <c r="B1011" s="1">
        <v>44044</v>
      </c>
      <c r="C1011">
        <v>2428166</v>
      </c>
      <c r="D1011">
        <v>160004</v>
      </c>
      <c r="E1011" s="1">
        <v>44044</v>
      </c>
      <c r="F1011">
        <v>2428166</v>
      </c>
      <c r="G1011">
        <v>160004</v>
      </c>
      <c r="H1011" t="str">
        <f t="shared" si="105"/>
        <v>South Carolina44044</v>
      </c>
      <c r="I1011">
        <f t="shared" si="106"/>
        <v>8</v>
      </c>
      <c r="J1011">
        <f t="shared" si="107"/>
        <v>2020</v>
      </c>
      <c r="K1011">
        <f t="shared" si="108"/>
        <v>6.5895000588921851E-2</v>
      </c>
      <c r="L1011">
        <f t="shared" si="109"/>
        <v>2428166</v>
      </c>
      <c r="M1011">
        <f t="shared" si="110"/>
        <v>160004</v>
      </c>
      <c r="N1011">
        <f t="shared" si="111"/>
        <v>2428166</v>
      </c>
    </row>
    <row r="1012" spans="1:14" x14ac:dyDescent="0.25">
      <c r="A1012" t="s">
        <v>45</v>
      </c>
      <c r="B1012" s="1">
        <v>44044</v>
      </c>
      <c r="C1012">
        <v>463355</v>
      </c>
      <c r="D1012">
        <v>21806</v>
      </c>
      <c r="E1012" s="1">
        <v>44044</v>
      </c>
      <c r="F1012">
        <v>463355</v>
      </c>
      <c r="G1012">
        <v>21806</v>
      </c>
      <c r="H1012" t="str">
        <f t="shared" si="105"/>
        <v>South Dakota44044</v>
      </c>
      <c r="I1012">
        <f t="shared" si="106"/>
        <v>8</v>
      </c>
      <c r="J1012">
        <f t="shared" si="107"/>
        <v>2020</v>
      </c>
      <c r="K1012">
        <f t="shared" si="108"/>
        <v>4.7061108653192477E-2</v>
      </c>
      <c r="L1012">
        <f t="shared" si="109"/>
        <v>463355</v>
      </c>
      <c r="M1012">
        <f t="shared" si="110"/>
        <v>21806</v>
      </c>
      <c r="N1012">
        <f t="shared" si="111"/>
        <v>463355</v>
      </c>
    </row>
    <row r="1013" spans="1:14" x14ac:dyDescent="0.25">
      <c r="A1013" t="s">
        <v>46</v>
      </c>
      <c r="B1013" s="1">
        <v>44044</v>
      </c>
      <c r="C1013">
        <v>3381884</v>
      </c>
      <c r="D1013">
        <v>289511</v>
      </c>
      <c r="E1013" s="1">
        <v>44044</v>
      </c>
      <c r="F1013">
        <v>3381884</v>
      </c>
      <c r="G1013">
        <v>289511</v>
      </c>
      <c r="H1013" t="str">
        <f t="shared" si="105"/>
        <v>Tennessee44044</v>
      </c>
      <c r="I1013">
        <f t="shared" si="106"/>
        <v>8</v>
      </c>
      <c r="J1013">
        <f t="shared" si="107"/>
        <v>2020</v>
      </c>
      <c r="K1013">
        <f t="shared" si="108"/>
        <v>8.5606425294303415E-2</v>
      </c>
      <c r="L1013">
        <f t="shared" si="109"/>
        <v>3381884</v>
      </c>
      <c r="M1013">
        <f t="shared" si="110"/>
        <v>289511</v>
      </c>
      <c r="N1013">
        <f t="shared" si="111"/>
        <v>3381884</v>
      </c>
    </row>
    <row r="1014" spans="1:14" x14ac:dyDescent="0.25">
      <c r="A1014" t="s">
        <v>47</v>
      </c>
      <c r="B1014" s="1">
        <v>44044</v>
      </c>
      <c r="C1014">
        <v>14325524</v>
      </c>
      <c r="D1014">
        <v>996264</v>
      </c>
      <c r="E1014" s="1">
        <v>44044</v>
      </c>
      <c r="F1014">
        <v>14325524</v>
      </c>
      <c r="G1014">
        <v>996264</v>
      </c>
      <c r="H1014" t="str">
        <f t="shared" si="105"/>
        <v>Texas44044</v>
      </c>
      <c r="I1014">
        <f t="shared" si="106"/>
        <v>8</v>
      </c>
      <c r="J1014">
        <f t="shared" si="107"/>
        <v>2020</v>
      </c>
      <c r="K1014">
        <f t="shared" si="108"/>
        <v>6.9544681227716343E-2</v>
      </c>
      <c r="L1014">
        <f t="shared" si="109"/>
        <v>14325524</v>
      </c>
      <c r="M1014">
        <f t="shared" si="110"/>
        <v>996264</v>
      </c>
      <c r="N1014">
        <f t="shared" si="111"/>
        <v>14325524</v>
      </c>
    </row>
    <row r="1015" spans="1:14" x14ac:dyDescent="0.25">
      <c r="A1015" t="s">
        <v>48</v>
      </c>
      <c r="B1015" s="1">
        <v>44044</v>
      </c>
      <c r="C1015">
        <v>1627683</v>
      </c>
      <c r="D1015">
        <v>68301</v>
      </c>
      <c r="E1015" s="1">
        <v>44044</v>
      </c>
      <c r="F1015">
        <v>1627683</v>
      </c>
      <c r="G1015">
        <v>68301</v>
      </c>
      <c r="H1015" t="str">
        <f t="shared" si="105"/>
        <v>Utah44044</v>
      </c>
      <c r="I1015">
        <f t="shared" si="106"/>
        <v>8</v>
      </c>
      <c r="J1015">
        <f t="shared" si="107"/>
        <v>2020</v>
      </c>
      <c r="K1015">
        <f t="shared" si="108"/>
        <v>4.196210195719928E-2</v>
      </c>
      <c r="L1015">
        <f t="shared" si="109"/>
        <v>1627683</v>
      </c>
      <c r="M1015">
        <f t="shared" si="110"/>
        <v>68301</v>
      </c>
      <c r="N1015">
        <f t="shared" si="111"/>
        <v>1627683</v>
      </c>
    </row>
    <row r="1016" spans="1:14" x14ac:dyDescent="0.25">
      <c r="A1016" t="s">
        <v>49</v>
      </c>
      <c r="B1016" s="1">
        <v>44044</v>
      </c>
      <c r="C1016">
        <v>327153</v>
      </c>
      <c r="D1016">
        <v>15117</v>
      </c>
      <c r="E1016" s="1">
        <v>44044</v>
      </c>
      <c r="F1016">
        <v>327153</v>
      </c>
      <c r="G1016">
        <v>15117</v>
      </c>
      <c r="H1016" t="str">
        <f t="shared" si="105"/>
        <v>Vermont44044</v>
      </c>
      <c r="I1016">
        <f t="shared" si="106"/>
        <v>8</v>
      </c>
      <c r="J1016">
        <f t="shared" si="107"/>
        <v>2020</v>
      </c>
      <c r="K1016">
        <f t="shared" si="108"/>
        <v>4.6207737664028754E-2</v>
      </c>
      <c r="L1016">
        <f t="shared" si="109"/>
        <v>327153</v>
      </c>
      <c r="M1016">
        <f t="shared" si="110"/>
        <v>15117</v>
      </c>
      <c r="N1016">
        <f t="shared" si="111"/>
        <v>327153</v>
      </c>
    </row>
    <row r="1017" spans="1:14" x14ac:dyDescent="0.25">
      <c r="A1017" t="s">
        <v>50</v>
      </c>
      <c r="B1017" s="1">
        <v>44044</v>
      </c>
      <c r="C1017">
        <v>4348190</v>
      </c>
      <c r="D1017">
        <v>274828</v>
      </c>
      <c r="E1017" s="1">
        <v>44044</v>
      </c>
      <c r="F1017">
        <v>4348190</v>
      </c>
      <c r="G1017">
        <v>274828</v>
      </c>
      <c r="H1017" t="str">
        <f t="shared" si="105"/>
        <v>Virginia44044</v>
      </c>
      <c r="I1017">
        <f t="shared" si="106"/>
        <v>8</v>
      </c>
      <c r="J1017">
        <f t="shared" si="107"/>
        <v>2020</v>
      </c>
      <c r="K1017">
        <f t="shared" si="108"/>
        <v>6.320514972896768E-2</v>
      </c>
      <c r="L1017">
        <f t="shared" si="109"/>
        <v>4348190</v>
      </c>
      <c r="M1017">
        <f t="shared" si="110"/>
        <v>274828</v>
      </c>
      <c r="N1017">
        <f t="shared" si="111"/>
        <v>4348190</v>
      </c>
    </row>
    <row r="1018" spans="1:14" x14ac:dyDescent="0.25">
      <c r="A1018" t="s">
        <v>51</v>
      </c>
      <c r="B1018" s="1">
        <v>44044</v>
      </c>
      <c r="C1018">
        <v>3963255</v>
      </c>
      <c r="D1018">
        <v>333170</v>
      </c>
      <c r="E1018" s="1">
        <v>44044</v>
      </c>
      <c r="F1018">
        <v>3963255</v>
      </c>
      <c r="G1018">
        <v>333170</v>
      </c>
      <c r="H1018" t="str">
        <f t="shared" si="105"/>
        <v>Washington44044</v>
      </c>
      <c r="I1018">
        <f t="shared" si="106"/>
        <v>8</v>
      </c>
      <c r="J1018">
        <f t="shared" si="107"/>
        <v>2020</v>
      </c>
      <c r="K1018">
        <f t="shared" si="108"/>
        <v>8.4064739715208836E-2</v>
      </c>
      <c r="L1018">
        <f t="shared" si="109"/>
        <v>3963255</v>
      </c>
      <c r="M1018">
        <f t="shared" si="110"/>
        <v>333170</v>
      </c>
      <c r="N1018">
        <f t="shared" si="111"/>
        <v>3963255</v>
      </c>
    </row>
    <row r="1019" spans="1:14" x14ac:dyDescent="0.25">
      <c r="A1019" t="s">
        <v>52</v>
      </c>
      <c r="B1019" s="1">
        <v>44044</v>
      </c>
      <c r="C1019">
        <v>772389</v>
      </c>
      <c r="D1019">
        <v>67061</v>
      </c>
      <c r="E1019" s="1">
        <v>44044</v>
      </c>
      <c r="F1019">
        <v>772389</v>
      </c>
      <c r="G1019">
        <v>67061</v>
      </c>
      <c r="H1019" t="str">
        <f t="shared" si="105"/>
        <v>West Virginia44044</v>
      </c>
      <c r="I1019">
        <f t="shared" si="106"/>
        <v>8</v>
      </c>
      <c r="J1019">
        <f t="shared" si="107"/>
        <v>2020</v>
      </c>
      <c r="K1019">
        <f t="shared" si="108"/>
        <v>8.6822831500707548E-2</v>
      </c>
      <c r="L1019">
        <f t="shared" si="109"/>
        <v>772389</v>
      </c>
      <c r="M1019">
        <f t="shared" si="110"/>
        <v>67061</v>
      </c>
      <c r="N1019">
        <f t="shared" si="111"/>
        <v>772389</v>
      </c>
    </row>
    <row r="1020" spans="1:14" x14ac:dyDescent="0.25">
      <c r="A1020" t="s">
        <v>53</v>
      </c>
      <c r="B1020" s="1">
        <v>44044</v>
      </c>
      <c r="C1020">
        <v>3062770</v>
      </c>
      <c r="D1020">
        <v>185857</v>
      </c>
      <c r="E1020" s="1">
        <v>44044</v>
      </c>
      <c r="F1020">
        <v>3062770</v>
      </c>
      <c r="G1020">
        <v>185857</v>
      </c>
      <c r="H1020" t="str">
        <f t="shared" si="105"/>
        <v>Wisconsin44044</v>
      </c>
      <c r="I1020">
        <f t="shared" si="106"/>
        <v>8</v>
      </c>
      <c r="J1020">
        <f t="shared" si="107"/>
        <v>2020</v>
      </c>
      <c r="K1020">
        <f t="shared" si="108"/>
        <v>6.0682650019426861E-2</v>
      </c>
      <c r="L1020">
        <f t="shared" si="109"/>
        <v>3062770</v>
      </c>
      <c r="M1020">
        <f t="shared" si="110"/>
        <v>185857</v>
      </c>
      <c r="N1020">
        <f t="shared" si="111"/>
        <v>3062770</v>
      </c>
    </row>
    <row r="1021" spans="1:14" x14ac:dyDescent="0.25">
      <c r="A1021" t="s">
        <v>54</v>
      </c>
      <c r="B1021" s="1">
        <v>44044</v>
      </c>
      <c r="C1021">
        <v>295091</v>
      </c>
      <c r="D1021">
        <v>17842</v>
      </c>
      <c r="E1021" s="1">
        <v>44044</v>
      </c>
      <c r="F1021">
        <v>295091</v>
      </c>
      <c r="G1021">
        <v>17842</v>
      </c>
      <c r="H1021" t="str">
        <f t="shared" si="105"/>
        <v>Wyoming44044</v>
      </c>
      <c r="I1021">
        <f t="shared" si="106"/>
        <v>8</v>
      </c>
      <c r="J1021">
        <f t="shared" si="107"/>
        <v>2020</v>
      </c>
      <c r="K1021">
        <f t="shared" si="108"/>
        <v>6.0462704724983142E-2</v>
      </c>
      <c r="L1021">
        <f t="shared" si="109"/>
        <v>295091</v>
      </c>
      <c r="M1021">
        <f t="shared" si="110"/>
        <v>17842</v>
      </c>
      <c r="N1021">
        <f t="shared" si="111"/>
        <v>295091</v>
      </c>
    </row>
    <row r="1022" spans="1:14" x14ac:dyDescent="0.25">
      <c r="A1022" t="s">
        <v>4</v>
      </c>
      <c r="B1022" s="1">
        <v>44075</v>
      </c>
      <c r="C1022">
        <v>2266350</v>
      </c>
      <c r="D1022">
        <v>147185</v>
      </c>
      <c r="E1022" s="1">
        <v>44075</v>
      </c>
      <c r="F1022">
        <v>2266350</v>
      </c>
      <c r="G1022">
        <v>147185</v>
      </c>
      <c r="H1022" t="str">
        <f t="shared" si="105"/>
        <v>Alabama44075</v>
      </c>
      <c r="I1022">
        <f t="shared" si="106"/>
        <v>9</v>
      </c>
      <c r="J1022">
        <f t="shared" si="107"/>
        <v>2020</v>
      </c>
      <c r="K1022">
        <f t="shared" si="108"/>
        <v>6.4943631830917559E-2</v>
      </c>
      <c r="L1022">
        <f t="shared" si="109"/>
        <v>2266350</v>
      </c>
      <c r="M1022">
        <f t="shared" si="110"/>
        <v>147185</v>
      </c>
      <c r="N1022">
        <f t="shared" si="111"/>
        <v>2266350</v>
      </c>
    </row>
    <row r="1023" spans="1:14" x14ac:dyDescent="0.25">
      <c r="A1023" t="s">
        <v>5</v>
      </c>
      <c r="B1023" s="1">
        <v>44075</v>
      </c>
      <c r="C1023">
        <v>334515</v>
      </c>
      <c r="D1023">
        <v>21580</v>
      </c>
      <c r="E1023" s="1">
        <v>44075</v>
      </c>
      <c r="F1023">
        <v>334515</v>
      </c>
      <c r="G1023">
        <v>21580</v>
      </c>
      <c r="H1023" t="str">
        <f t="shared" si="105"/>
        <v>Alaska44075</v>
      </c>
      <c r="I1023">
        <f t="shared" si="106"/>
        <v>9</v>
      </c>
      <c r="J1023">
        <f t="shared" si="107"/>
        <v>2020</v>
      </c>
      <c r="K1023">
        <f t="shared" si="108"/>
        <v>6.4511307415213076E-2</v>
      </c>
      <c r="L1023">
        <f t="shared" si="109"/>
        <v>334515</v>
      </c>
      <c r="M1023">
        <f t="shared" si="110"/>
        <v>21580</v>
      </c>
      <c r="N1023">
        <f t="shared" si="111"/>
        <v>334515</v>
      </c>
    </row>
    <row r="1024" spans="1:14" x14ac:dyDescent="0.25">
      <c r="A1024" t="s">
        <v>6</v>
      </c>
      <c r="B1024" s="1">
        <v>44075</v>
      </c>
      <c r="C1024">
        <v>3587391</v>
      </c>
      <c r="D1024">
        <v>236960</v>
      </c>
      <c r="E1024" s="1">
        <v>44075</v>
      </c>
      <c r="F1024">
        <v>3587391</v>
      </c>
      <c r="G1024">
        <v>236960</v>
      </c>
      <c r="H1024" t="str">
        <f t="shared" si="105"/>
        <v>Arizona44075</v>
      </c>
      <c r="I1024">
        <f t="shared" si="106"/>
        <v>9</v>
      </c>
      <c r="J1024">
        <f t="shared" si="107"/>
        <v>2020</v>
      </c>
      <c r="K1024">
        <f t="shared" si="108"/>
        <v>6.6053574868198087E-2</v>
      </c>
      <c r="L1024">
        <f t="shared" si="109"/>
        <v>3587391</v>
      </c>
      <c r="M1024">
        <f t="shared" si="110"/>
        <v>236960</v>
      </c>
      <c r="N1024">
        <f t="shared" si="111"/>
        <v>3587391</v>
      </c>
    </row>
    <row r="1025" spans="1:14" x14ac:dyDescent="0.25">
      <c r="A1025" t="s">
        <v>7</v>
      </c>
      <c r="B1025" s="1">
        <v>44075</v>
      </c>
      <c r="C1025">
        <v>1344851</v>
      </c>
      <c r="D1025">
        <v>93700</v>
      </c>
      <c r="E1025" s="1">
        <v>44075</v>
      </c>
      <c r="F1025">
        <v>1344851</v>
      </c>
      <c r="G1025">
        <v>93700</v>
      </c>
      <c r="H1025" t="str">
        <f t="shared" si="105"/>
        <v>Arkansas44075</v>
      </c>
      <c r="I1025">
        <f t="shared" si="106"/>
        <v>9</v>
      </c>
      <c r="J1025">
        <f t="shared" si="107"/>
        <v>2020</v>
      </c>
      <c r="K1025">
        <f t="shared" si="108"/>
        <v>6.9673145947023132E-2</v>
      </c>
      <c r="L1025">
        <f t="shared" si="109"/>
        <v>1344851</v>
      </c>
      <c r="M1025">
        <f t="shared" si="110"/>
        <v>93700</v>
      </c>
      <c r="N1025">
        <f t="shared" si="111"/>
        <v>1344851</v>
      </c>
    </row>
    <row r="1026" spans="1:14" x14ac:dyDescent="0.25">
      <c r="A1026" t="s">
        <v>8</v>
      </c>
      <c r="B1026" s="1">
        <v>44075</v>
      </c>
      <c r="C1026">
        <v>18730849</v>
      </c>
      <c r="D1026">
        <v>2005969</v>
      </c>
      <c r="E1026" s="1">
        <v>44075</v>
      </c>
      <c r="F1026">
        <v>18730849</v>
      </c>
      <c r="G1026">
        <v>2005969</v>
      </c>
      <c r="H1026" t="str">
        <f t="shared" si="105"/>
        <v>California44075</v>
      </c>
      <c r="I1026">
        <f t="shared" si="106"/>
        <v>9</v>
      </c>
      <c r="J1026">
        <f t="shared" si="107"/>
        <v>2020</v>
      </c>
      <c r="K1026">
        <f t="shared" si="108"/>
        <v>0.10709439812365153</v>
      </c>
      <c r="L1026">
        <f t="shared" si="109"/>
        <v>18730849</v>
      </c>
      <c r="M1026">
        <f t="shared" si="110"/>
        <v>2005969</v>
      </c>
      <c r="N1026">
        <f t="shared" si="111"/>
        <v>18730849</v>
      </c>
    </row>
    <row r="1027" spans="1:14" x14ac:dyDescent="0.25">
      <c r="A1027" t="s">
        <v>9</v>
      </c>
      <c r="B1027" s="1">
        <v>44075</v>
      </c>
      <c r="C1027">
        <v>3135918</v>
      </c>
      <c r="D1027">
        <v>192920</v>
      </c>
      <c r="E1027" s="1">
        <v>44075</v>
      </c>
      <c r="F1027">
        <v>3135918</v>
      </c>
      <c r="G1027">
        <v>192920</v>
      </c>
      <c r="H1027" t="str">
        <f t="shared" ref="H1027:H1090" si="112">CONCATENATE(A1027, B1027)</f>
        <v>Colorado44075</v>
      </c>
      <c r="I1027">
        <f t="shared" ref="I1027:I1090" si="113">MONTH(E1027)</f>
        <v>9</v>
      </c>
      <c r="J1027">
        <f t="shared" ref="J1027:J1090" si="114">YEAR(E1027)</f>
        <v>2020</v>
      </c>
      <c r="K1027">
        <f t="shared" ref="K1027:K1090" si="115">G1027/F1027</f>
        <v>6.1519465751336613E-2</v>
      </c>
      <c r="L1027">
        <f t="shared" ref="L1027:L1090" si="116">F1027</f>
        <v>3135918</v>
      </c>
      <c r="M1027">
        <f t="shared" ref="M1027:M1090" si="117">G1027</f>
        <v>192920</v>
      </c>
      <c r="N1027">
        <f t="shared" ref="N1027:N1090" si="118">F1027</f>
        <v>3135918</v>
      </c>
    </row>
    <row r="1028" spans="1:14" x14ac:dyDescent="0.25">
      <c r="A1028" t="s">
        <v>10</v>
      </c>
      <c r="B1028" s="1">
        <v>44075</v>
      </c>
      <c r="C1028">
        <v>1892440</v>
      </c>
      <c r="D1028">
        <v>142318</v>
      </c>
      <c r="E1028" s="1">
        <v>44075</v>
      </c>
      <c r="F1028">
        <v>1892440</v>
      </c>
      <c r="G1028">
        <v>142318</v>
      </c>
      <c r="H1028" t="str">
        <f t="shared" si="112"/>
        <v>Connecticut44075</v>
      </c>
      <c r="I1028">
        <f t="shared" si="113"/>
        <v>9</v>
      </c>
      <c r="J1028">
        <f t="shared" si="114"/>
        <v>2020</v>
      </c>
      <c r="K1028">
        <f t="shared" si="115"/>
        <v>7.5203441060218548E-2</v>
      </c>
      <c r="L1028">
        <f t="shared" si="116"/>
        <v>1892440</v>
      </c>
      <c r="M1028">
        <f t="shared" si="117"/>
        <v>142318</v>
      </c>
      <c r="N1028">
        <f t="shared" si="118"/>
        <v>1892440</v>
      </c>
    </row>
    <row r="1029" spans="1:14" x14ac:dyDescent="0.25">
      <c r="A1029" t="s">
        <v>11</v>
      </c>
      <c r="B1029" s="1">
        <v>44075</v>
      </c>
      <c r="C1029">
        <v>484737</v>
      </c>
      <c r="D1029">
        <v>40387</v>
      </c>
      <c r="E1029" s="1">
        <v>44075</v>
      </c>
      <c r="F1029">
        <v>484737</v>
      </c>
      <c r="G1029">
        <v>40387</v>
      </c>
      <c r="H1029" t="str">
        <f t="shared" si="112"/>
        <v>Delaware44075</v>
      </c>
      <c r="I1029">
        <f t="shared" si="113"/>
        <v>9</v>
      </c>
      <c r="J1029">
        <f t="shared" si="114"/>
        <v>2020</v>
      </c>
      <c r="K1029">
        <f t="shared" si="115"/>
        <v>8.3317345282080804E-2</v>
      </c>
      <c r="L1029">
        <f t="shared" si="116"/>
        <v>484737</v>
      </c>
      <c r="M1029">
        <f t="shared" si="117"/>
        <v>40387</v>
      </c>
      <c r="N1029">
        <f t="shared" si="118"/>
        <v>484737</v>
      </c>
    </row>
    <row r="1030" spans="1:14" x14ac:dyDescent="0.25">
      <c r="A1030" t="s">
        <v>12</v>
      </c>
      <c r="B1030" s="1">
        <v>44075</v>
      </c>
      <c r="C1030">
        <v>396021</v>
      </c>
      <c r="D1030">
        <v>36262</v>
      </c>
      <c r="E1030" s="1">
        <v>44075</v>
      </c>
      <c r="F1030">
        <v>396021</v>
      </c>
      <c r="G1030">
        <v>36262</v>
      </c>
      <c r="H1030" t="str">
        <f t="shared" si="112"/>
        <v>D.C.44075</v>
      </c>
      <c r="I1030">
        <f t="shared" si="113"/>
        <v>9</v>
      </c>
      <c r="J1030">
        <f t="shared" si="114"/>
        <v>2020</v>
      </c>
      <c r="K1030">
        <f t="shared" si="115"/>
        <v>9.1565851305865087E-2</v>
      </c>
      <c r="L1030">
        <f t="shared" si="116"/>
        <v>396021</v>
      </c>
      <c r="M1030">
        <f t="shared" si="117"/>
        <v>36262</v>
      </c>
      <c r="N1030">
        <f t="shared" si="118"/>
        <v>396021</v>
      </c>
    </row>
    <row r="1031" spans="1:14" x14ac:dyDescent="0.25">
      <c r="A1031" t="s">
        <v>13</v>
      </c>
      <c r="B1031" s="1">
        <v>44075</v>
      </c>
      <c r="C1031">
        <v>10166280</v>
      </c>
      <c r="D1031">
        <v>735744</v>
      </c>
      <c r="E1031" s="1">
        <v>44075</v>
      </c>
      <c r="F1031">
        <v>10166280</v>
      </c>
      <c r="G1031">
        <v>735744</v>
      </c>
      <c r="H1031" t="str">
        <f t="shared" si="112"/>
        <v>Florida44075</v>
      </c>
      <c r="I1031">
        <f t="shared" si="113"/>
        <v>9</v>
      </c>
      <c r="J1031">
        <f t="shared" si="114"/>
        <v>2020</v>
      </c>
      <c r="K1031">
        <f t="shared" si="115"/>
        <v>7.2371014766463251E-2</v>
      </c>
      <c r="L1031">
        <f t="shared" si="116"/>
        <v>10166280</v>
      </c>
      <c r="M1031">
        <f t="shared" si="117"/>
        <v>735744</v>
      </c>
      <c r="N1031">
        <f t="shared" si="118"/>
        <v>10166280</v>
      </c>
    </row>
    <row r="1032" spans="1:14" x14ac:dyDescent="0.25">
      <c r="A1032" t="s">
        <v>14</v>
      </c>
      <c r="B1032" s="1">
        <v>44075</v>
      </c>
      <c r="C1032">
        <v>4938515</v>
      </c>
      <c r="D1032">
        <v>306054</v>
      </c>
      <c r="E1032" s="1">
        <v>44075</v>
      </c>
      <c r="F1032">
        <v>4938515</v>
      </c>
      <c r="G1032">
        <v>306054</v>
      </c>
      <c r="H1032" t="str">
        <f t="shared" si="112"/>
        <v>Georgia44075</v>
      </c>
      <c r="I1032">
        <f t="shared" si="113"/>
        <v>9</v>
      </c>
      <c r="J1032">
        <f t="shared" si="114"/>
        <v>2020</v>
      </c>
      <c r="K1032">
        <f t="shared" si="115"/>
        <v>6.1972880511651784E-2</v>
      </c>
      <c r="L1032">
        <f t="shared" si="116"/>
        <v>4938515</v>
      </c>
      <c r="M1032">
        <f t="shared" si="117"/>
        <v>306054</v>
      </c>
      <c r="N1032">
        <f t="shared" si="118"/>
        <v>4938515</v>
      </c>
    </row>
    <row r="1033" spans="1:14" x14ac:dyDescent="0.25">
      <c r="A1033" t="s">
        <v>15</v>
      </c>
      <c r="B1033" s="1">
        <v>44075</v>
      </c>
      <c r="C1033">
        <v>610217</v>
      </c>
      <c r="D1033">
        <v>92450</v>
      </c>
      <c r="E1033" s="1">
        <v>44075</v>
      </c>
      <c r="F1033">
        <v>610217</v>
      </c>
      <c r="G1033">
        <v>92450</v>
      </c>
      <c r="H1033" t="str">
        <f t="shared" si="112"/>
        <v>Hawaii44075</v>
      </c>
      <c r="I1033">
        <f t="shared" si="113"/>
        <v>9</v>
      </c>
      <c r="J1033">
        <f t="shared" si="114"/>
        <v>2020</v>
      </c>
      <c r="K1033">
        <f t="shared" si="115"/>
        <v>0.15150348154836721</v>
      </c>
      <c r="L1033">
        <f t="shared" si="116"/>
        <v>610217</v>
      </c>
      <c r="M1033">
        <f t="shared" si="117"/>
        <v>92450</v>
      </c>
      <c r="N1033">
        <f t="shared" si="118"/>
        <v>610217</v>
      </c>
    </row>
    <row r="1034" spans="1:14" x14ac:dyDescent="0.25">
      <c r="A1034" t="s">
        <v>16</v>
      </c>
      <c r="B1034" s="1">
        <v>44075</v>
      </c>
      <c r="C1034">
        <v>919116</v>
      </c>
      <c r="D1034">
        <v>51637</v>
      </c>
      <c r="E1034" s="1">
        <v>44075</v>
      </c>
      <c r="F1034">
        <v>919116</v>
      </c>
      <c r="G1034">
        <v>51637</v>
      </c>
      <c r="H1034" t="str">
        <f t="shared" si="112"/>
        <v>Idaho44075</v>
      </c>
      <c r="I1034">
        <f t="shared" si="113"/>
        <v>9</v>
      </c>
      <c r="J1034">
        <f t="shared" si="114"/>
        <v>2020</v>
      </c>
      <c r="K1034">
        <f t="shared" si="115"/>
        <v>5.6181156676632767E-2</v>
      </c>
      <c r="L1034">
        <f t="shared" si="116"/>
        <v>919116</v>
      </c>
      <c r="M1034">
        <f t="shared" si="117"/>
        <v>51637</v>
      </c>
      <c r="N1034">
        <f t="shared" si="118"/>
        <v>919116</v>
      </c>
    </row>
    <row r="1035" spans="1:14" x14ac:dyDescent="0.25">
      <c r="A1035" t="s">
        <v>17</v>
      </c>
      <c r="B1035" s="1">
        <v>44075</v>
      </c>
      <c r="C1035">
        <v>6334468</v>
      </c>
      <c r="D1035">
        <v>634628</v>
      </c>
      <c r="E1035" s="1">
        <v>44075</v>
      </c>
      <c r="F1035">
        <v>6334468</v>
      </c>
      <c r="G1035">
        <v>634628</v>
      </c>
      <c r="H1035" t="str">
        <f t="shared" si="112"/>
        <v>Illinois44075</v>
      </c>
      <c r="I1035">
        <f t="shared" si="113"/>
        <v>9</v>
      </c>
      <c r="J1035">
        <f t="shared" si="114"/>
        <v>2020</v>
      </c>
      <c r="K1035">
        <f t="shared" si="115"/>
        <v>0.10018647185525288</v>
      </c>
      <c r="L1035">
        <f t="shared" si="116"/>
        <v>6334468</v>
      </c>
      <c r="M1035">
        <f t="shared" si="117"/>
        <v>634628</v>
      </c>
      <c r="N1035">
        <f t="shared" si="118"/>
        <v>6334468</v>
      </c>
    </row>
    <row r="1036" spans="1:14" x14ac:dyDescent="0.25">
      <c r="A1036" t="s">
        <v>18</v>
      </c>
      <c r="B1036" s="1">
        <v>44075</v>
      </c>
      <c r="C1036">
        <v>3343358</v>
      </c>
      <c r="D1036">
        <v>195513</v>
      </c>
      <c r="E1036" s="1">
        <v>44075</v>
      </c>
      <c r="F1036">
        <v>3343358</v>
      </c>
      <c r="G1036">
        <v>195513</v>
      </c>
      <c r="H1036" t="str">
        <f t="shared" si="112"/>
        <v>Indiana44075</v>
      </c>
      <c r="I1036">
        <f t="shared" si="113"/>
        <v>9</v>
      </c>
      <c r="J1036">
        <f t="shared" si="114"/>
        <v>2020</v>
      </c>
      <c r="K1036">
        <f t="shared" si="115"/>
        <v>5.84780331630654E-2</v>
      </c>
      <c r="L1036">
        <f t="shared" si="116"/>
        <v>3343358</v>
      </c>
      <c r="M1036">
        <f t="shared" si="117"/>
        <v>195513</v>
      </c>
      <c r="N1036">
        <f t="shared" si="118"/>
        <v>3343358</v>
      </c>
    </row>
    <row r="1037" spans="1:14" x14ac:dyDescent="0.25">
      <c r="A1037" t="s">
        <v>19</v>
      </c>
      <c r="B1037" s="1">
        <v>44075</v>
      </c>
      <c r="C1037">
        <v>1632950</v>
      </c>
      <c r="D1037">
        <v>71212</v>
      </c>
      <c r="E1037" s="1">
        <v>44075</v>
      </c>
      <c r="F1037">
        <v>1632950</v>
      </c>
      <c r="G1037">
        <v>71212</v>
      </c>
      <c r="H1037" t="str">
        <f t="shared" si="112"/>
        <v>Iowa44075</v>
      </c>
      <c r="I1037">
        <f t="shared" si="113"/>
        <v>9</v>
      </c>
      <c r="J1037">
        <f t="shared" si="114"/>
        <v>2020</v>
      </c>
      <c r="K1037">
        <f t="shared" si="115"/>
        <v>4.3609418537003584E-2</v>
      </c>
      <c r="L1037">
        <f t="shared" si="116"/>
        <v>1632950</v>
      </c>
      <c r="M1037">
        <f t="shared" si="117"/>
        <v>71212</v>
      </c>
      <c r="N1037">
        <f t="shared" si="118"/>
        <v>1632950</v>
      </c>
    </row>
    <row r="1038" spans="1:14" x14ac:dyDescent="0.25">
      <c r="A1038" t="s">
        <v>20</v>
      </c>
      <c r="B1038" s="1">
        <v>44075</v>
      </c>
      <c r="C1038">
        <v>1467274</v>
      </c>
      <c r="D1038">
        <v>81479</v>
      </c>
      <c r="E1038" s="1">
        <v>44075</v>
      </c>
      <c r="F1038">
        <v>1467274</v>
      </c>
      <c r="G1038">
        <v>81479</v>
      </c>
      <c r="H1038" t="str">
        <f t="shared" si="112"/>
        <v>Kansas44075</v>
      </c>
      <c r="I1038">
        <f t="shared" si="113"/>
        <v>9</v>
      </c>
      <c r="J1038">
        <f t="shared" si="114"/>
        <v>2020</v>
      </c>
      <c r="K1038">
        <f t="shared" si="115"/>
        <v>5.5530868808416151E-2</v>
      </c>
      <c r="L1038">
        <f t="shared" si="116"/>
        <v>1467274</v>
      </c>
      <c r="M1038">
        <f t="shared" si="117"/>
        <v>81479</v>
      </c>
      <c r="N1038">
        <f t="shared" si="118"/>
        <v>1467274</v>
      </c>
    </row>
    <row r="1039" spans="1:14" x14ac:dyDescent="0.25">
      <c r="A1039" t="s">
        <v>21</v>
      </c>
      <c r="B1039" s="1">
        <v>44075</v>
      </c>
      <c r="C1039">
        <v>1894665</v>
      </c>
      <c r="D1039">
        <v>98849</v>
      </c>
      <c r="E1039" s="1">
        <v>44075</v>
      </c>
      <c r="F1039">
        <v>1894665</v>
      </c>
      <c r="G1039">
        <v>98849</v>
      </c>
      <c r="H1039" t="str">
        <f t="shared" si="112"/>
        <v>Kentucky44075</v>
      </c>
      <c r="I1039">
        <f t="shared" si="113"/>
        <v>9</v>
      </c>
      <c r="J1039">
        <f t="shared" si="114"/>
        <v>2020</v>
      </c>
      <c r="K1039">
        <f t="shared" si="115"/>
        <v>5.217228375464792E-2</v>
      </c>
      <c r="L1039">
        <f t="shared" si="116"/>
        <v>1894665</v>
      </c>
      <c r="M1039">
        <f t="shared" si="117"/>
        <v>98849</v>
      </c>
      <c r="N1039">
        <f t="shared" si="118"/>
        <v>1894665</v>
      </c>
    </row>
    <row r="1040" spans="1:14" x14ac:dyDescent="0.25">
      <c r="A1040" t="s">
        <v>22</v>
      </c>
      <c r="B1040" s="1">
        <v>44075</v>
      </c>
      <c r="C1040">
        <v>2097096</v>
      </c>
      <c r="D1040">
        <v>169723</v>
      </c>
      <c r="E1040" s="1">
        <v>44075</v>
      </c>
      <c r="F1040">
        <v>2097096</v>
      </c>
      <c r="G1040">
        <v>169723</v>
      </c>
      <c r="H1040" t="str">
        <f t="shared" si="112"/>
        <v>Louisiana44075</v>
      </c>
      <c r="I1040">
        <f t="shared" si="113"/>
        <v>9</v>
      </c>
      <c r="J1040">
        <f t="shared" si="114"/>
        <v>2020</v>
      </c>
      <c r="K1040">
        <f t="shared" si="115"/>
        <v>8.0932394129787102E-2</v>
      </c>
      <c r="L1040">
        <f t="shared" si="116"/>
        <v>2097096</v>
      </c>
      <c r="M1040">
        <f t="shared" si="117"/>
        <v>169723</v>
      </c>
      <c r="N1040">
        <f t="shared" si="118"/>
        <v>2097096</v>
      </c>
    </row>
    <row r="1041" spans="1:14" x14ac:dyDescent="0.25">
      <c r="A1041" t="s">
        <v>23</v>
      </c>
      <c r="B1041" s="1">
        <v>44075</v>
      </c>
      <c r="C1041">
        <v>682807</v>
      </c>
      <c r="D1041">
        <v>37161</v>
      </c>
      <c r="E1041" s="1">
        <v>44075</v>
      </c>
      <c r="F1041">
        <v>682807</v>
      </c>
      <c r="G1041">
        <v>37161</v>
      </c>
      <c r="H1041" t="str">
        <f t="shared" si="112"/>
        <v>Maine44075</v>
      </c>
      <c r="I1041">
        <f t="shared" si="113"/>
        <v>9</v>
      </c>
      <c r="J1041">
        <f t="shared" si="114"/>
        <v>2020</v>
      </c>
      <c r="K1041">
        <f t="shared" si="115"/>
        <v>5.4423870874200177E-2</v>
      </c>
      <c r="L1041">
        <f t="shared" si="116"/>
        <v>682807</v>
      </c>
      <c r="M1041">
        <f t="shared" si="117"/>
        <v>37161</v>
      </c>
      <c r="N1041">
        <f t="shared" si="118"/>
        <v>682807</v>
      </c>
    </row>
    <row r="1042" spans="1:14" x14ac:dyDescent="0.25">
      <c r="A1042" t="s">
        <v>24</v>
      </c>
      <c r="B1042" s="1">
        <v>44075</v>
      </c>
      <c r="C1042">
        <v>3079451</v>
      </c>
      <c r="D1042">
        <v>225825</v>
      </c>
      <c r="E1042" s="1">
        <v>44075</v>
      </c>
      <c r="F1042">
        <v>3079451</v>
      </c>
      <c r="G1042">
        <v>225825</v>
      </c>
      <c r="H1042" t="str">
        <f t="shared" si="112"/>
        <v>Maryland44075</v>
      </c>
      <c r="I1042">
        <f t="shared" si="113"/>
        <v>9</v>
      </c>
      <c r="J1042">
        <f t="shared" si="114"/>
        <v>2020</v>
      </c>
      <c r="K1042">
        <f t="shared" si="115"/>
        <v>7.3332876541955042E-2</v>
      </c>
      <c r="L1042">
        <f t="shared" si="116"/>
        <v>3079451</v>
      </c>
      <c r="M1042">
        <f t="shared" si="117"/>
        <v>225825</v>
      </c>
      <c r="N1042">
        <f t="shared" si="118"/>
        <v>3079451</v>
      </c>
    </row>
    <row r="1043" spans="1:14" x14ac:dyDescent="0.25">
      <c r="A1043" t="s">
        <v>25</v>
      </c>
      <c r="B1043" s="1">
        <v>44075</v>
      </c>
      <c r="C1043">
        <v>3752660</v>
      </c>
      <c r="D1043">
        <v>362323</v>
      </c>
      <c r="E1043" s="1">
        <v>44075</v>
      </c>
      <c r="F1043">
        <v>3752660</v>
      </c>
      <c r="G1043">
        <v>362323</v>
      </c>
      <c r="H1043" t="str">
        <f t="shared" si="112"/>
        <v>Massachusetts44075</v>
      </c>
      <c r="I1043">
        <f t="shared" si="113"/>
        <v>9</v>
      </c>
      <c r="J1043">
        <f t="shared" si="114"/>
        <v>2020</v>
      </c>
      <c r="K1043">
        <f t="shared" si="115"/>
        <v>9.6550979838301368E-2</v>
      </c>
      <c r="L1043">
        <f t="shared" si="116"/>
        <v>3752660</v>
      </c>
      <c r="M1043">
        <f t="shared" si="117"/>
        <v>362323</v>
      </c>
      <c r="N1043">
        <f t="shared" si="118"/>
        <v>3752660</v>
      </c>
    </row>
    <row r="1044" spans="1:14" x14ac:dyDescent="0.25">
      <c r="A1044" t="s">
        <v>26</v>
      </c>
      <c r="B1044" s="1">
        <v>44075</v>
      </c>
      <c r="C1044">
        <v>4833677</v>
      </c>
      <c r="D1044">
        <v>396905</v>
      </c>
      <c r="E1044" s="1">
        <v>44075</v>
      </c>
      <c r="F1044">
        <v>4833677</v>
      </c>
      <c r="G1044">
        <v>396905</v>
      </c>
      <c r="H1044" t="str">
        <f t="shared" si="112"/>
        <v>Michigan44075</v>
      </c>
      <c r="I1044">
        <f t="shared" si="113"/>
        <v>9</v>
      </c>
      <c r="J1044">
        <f t="shared" si="114"/>
        <v>2020</v>
      </c>
      <c r="K1044">
        <f t="shared" si="115"/>
        <v>8.2112437384624579E-2</v>
      </c>
      <c r="L1044">
        <f t="shared" si="116"/>
        <v>4833677</v>
      </c>
      <c r="M1044">
        <f t="shared" si="117"/>
        <v>396905</v>
      </c>
      <c r="N1044">
        <f t="shared" si="118"/>
        <v>4833677</v>
      </c>
    </row>
    <row r="1045" spans="1:14" x14ac:dyDescent="0.25">
      <c r="A1045" t="s">
        <v>27</v>
      </c>
      <c r="B1045" s="1">
        <v>44075</v>
      </c>
      <c r="C1045">
        <v>3055645</v>
      </c>
      <c r="D1045">
        <v>163943</v>
      </c>
      <c r="E1045" s="1">
        <v>44075</v>
      </c>
      <c r="F1045">
        <v>3055645</v>
      </c>
      <c r="G1045">
        <v>163943</v>
      </c>
      <c r="H1045" t="str">
        <f t="shared" si="112"/>
        <v>Minnesota44075</v>
      </c>
      <c r="I1045">
        <f t="shared" si="113"/>
        <v>9</v>
      </c>
      <c r="J1045">
        <f t="shared" si="114"/>
        <v>2020</v>
      </c>
      <c r="K1045">
        <f t="shared" si="115"/>
        <v>5.3652502172209141E-2</v>
      </c>
      <c r="L1045">
        <f t="shared" si="116"/>
        <v>3055645</v>
      </c>
      <c r="M1045">
        <f t="shared" si="117"/>
        <v>163943</v>
      </c>
      <c r="N1045">
        <f t="shared" si="118"/>
        <v>3055645</v>
      </c>
    </row>
    <row r="1046" spans="1:14" x14ac:dyDescent="0.25">
      <c r="A1046" t="s">
        <v>28</v>
      </c>
      <c r="B1046" s="1">
        <v>44075</v>
      </c>
      <c r="C1046">
        <v>1297658</v>
      </c>
      <c r="D1046">
        <v>90055</v>
      </c>
      <c r="E1046" s="1">
        <v>44075</v>
      </c>
      <c r="F1046">
        <v>1297658</v>
      </c>
      <c r="G1046">
        <v>90055</v>
      </c>
      <c r="H1046" t="str">
        <f t="shared" si="112"/>
        <v>Mississippi44075</v>
      </c>
      <c r="I1046">
        <f t="shared" si="113"/>
        <v>9</v>
      </c>
      <c r="J1046">
        <f t="shared" si="114"/>
        <v>2020</v>
      </c>
      <c r="K1046">
        <f t="shared" si="115"/>
        <v>6.9398100269870797E-2</v>
      </c>
      <c r="L1046">
        <f t="shared" si="116"/>
        <v>1297658</v>
      </c>
      <c r="M1046">
        <f t="shared" si="117"/>
        <v>90055</v>
      </c>
      <c r="N1046">
        <f t="shared" si="118"/>
        <v>1297658</v>
      </c>
    </row>
    <row r="1047" spans="1:14" x14ac:dyDescent="0.25">
      <c r="A1047" t="s">
        <v>29</v>
      </c>
      <c r="B1047" s="1">
        <v>44075</v>
      </c>
      <c r="C1047">
        <v>2994695</v>
      </c>
      <c r="D1047">
        <v>127577</v>
      </c>
      <c r="E1047" s="1">
        <v>44075</v>
      </c>
      <c r="F1047">
        <v>2994695</v>
      </c>
      <c r="G1047">
        <v>127577</v>
      </c>
      <c r="H1047" t="str">
        <f t="shared" si="112"/>
        <v>Missouri44075</v>
      </c>
      <c r="I1047">
        <f t="shared" si="113"/>
        <v>9</v>
      </c>
      <c r="J1047">
        <f t="shared" si="114"/>
        <v>2020</v>
      </c>
      <c r="K1047">
        <f t="shared" si="115"/>
        <v>4.2600999433999122E-2</v>
      </c>
      <c r="L1047">
        <f t="shared" si="116"/>
        <v>2994695</v>
      </c>
      <c r="M1047">
        <f t="shared" si="117"/>
        <v>127577</v>
      </c>
      <c r="N1047">
        <f t="shared" si="118"/>
        <v>2994695</v>
      </c>
    </row>
    <row r="1048" spans="1:14" x14ac:dyDescent="0.25">
      <c r="A1048" t="s">
        <v>30</v>
      </c>
      <c r="B1048" s="1">
        <v>44075</v>
      </c>
      <c r="C1048">
        <v>533013</v>
      </c>
      <c r="D1048">
        <v>24499</v>
      </c>
      <c r="E1048" s="1">
        <v>44075</v>
      </c>
      <c r="F1048">
        <v>533013</v>
      </c>
      <c r="G1048">
        <v>24499</v>
      </c>
      <c r="H1048" t="str">
        <f t="shared" si="112"/>
        <v>Montana44075</v>
      </c>
      <c r="I1048">
        <f t="shared" si="113"/>
        <v>9</v>
      </c>
      <c r="J1048">
        <f t="shared" si="114"/>
        <v>2020</v>
      </c>
      <c r="K1048">
        <f t="shared" si="115"/>
        <v>4.59632316660194E-2</v>
      </c>
      <c r="L1048">
        <f t="shared" si="116"/>
        <v>533013</v>
      </c>
      <c r="M1048">
        <f t="shared" si="117"/>
        <v>24499</v>
      </c>
      <c r="N1048">
        <f t="shared" si="118"/>
        <v>533013</v>
      </c>
    </row>
    <row r="1049" spans="1:14" x14ac:dyDescent="0.25">
      <c r="A1049" t="s">
        <v>31</v>
      </c>
      <c r="B1049" s="1">
        <v>44075</v>
      </c>
      <c r="C1049">
        <v>1026784</v>
      </c>
      <c r="D1049">
        <v>34586</v>
      </c>
      <c r="E1049" s="1">
        <v>44075</v>
      </c>
      <c r="F1049">
        <v>1026784</v>
      </c>
      <c r="G1049">
        <v>34586</v>
      </c>
      <c r="H1049" t="str">
        <f t="shared" si="112"/>
        <v>Nebraska44075</v>
      </c>
      <c r="I1049">
        <f t="shared" si="113"/>
        <v>9</v>
      </c>
      <c r="J1049">
        <f t="shared" si="114"/>
        <v>2020</v>
      </c>
      <c r="K1049">
        <f t="shared" si="115"/>
        <v>3.36838127590613E-2</v>
      </c>
      <c r="L1049">
        <f t="shared" si="116"/>
        <v>1026784</v>
      </c>
      <c r="M1049">
        <f t="shared" si="117"/>
        <v>34586</v>
      </c>
      <c r="N1049">
        <f t="shared" si="118"/>
        <v>1026784</v>
      </c>
    </row>
    <row r="1050" spans="1:14" x14ac:dyDescent="0.25">
      <c r="A1050" t="s">
        <v>32</v>
      </c>
      <c r="B1050" s="1">
        <v>44075</v>
      </c>
      <c r="C1050">
        <v>1550430</v>
      </c>
      <c r="D1050">
        <v>192954</v>
      </c>
      <c r="E1050" s="1">
        <v>44075</v>
      </c>
      <c r="F1050">
        <v>1550430</v>
      </c>
      <c r="G1050">
        <v>192954</v>
      </c>
      <c r="H1050" t="str">
        <f t="shared" si="112"/>
        <v>Nevada44075</v>
      </c>
      <c r="I1050">
        <f t="shared" si="113"/>
        <v>9</v>
      </c>
      <c r="J1050">
        <f t="shared" si="114"/>
        <v>2020</v>
      </c>
      <c r="K1050">
        <f t="shared" si="115"/>
        <v>0.12445192623981734</v>
      </c>
      <c r="L1050">
        <f t="shared" si="116"/>
        <v>1550430</v>
      </c>
      <c r="M1050">
        <f t="shared" si="117"/>
        <v>192954</v>
      </c>
      <c r="N1050">
        <f t="shared" si="118"/>
        <v>1550430</v>
      </c>
    </row>
    <row r="1051" spans="1:14" x14ac:dyDescent="0.25">
      <c r="A1051" t="s">
        <v>33</v>
      </c>
      <c r="B1051" s="1">
        <v>44075</v>
      </c>
      <c r="C1051">
        <v>736395</v>
      </c>
      <c r="D1051">
        <v>40491</v>
      </c>
      <c r="E1051" s="1">
        <v>44075</v>
      </c>
      <c r="F1051">
        <v>736395</v>
      </c>
      <c r="G1051">
        <v>40491</v>
      </c>
      <c r="H1051" t="str">
        <f t="shared" si="112"/>
        <v>New Hampshire44075</v>
      </c>
      <c r="I1051">
        <f t="shared" si="113"/>
        <v>9</v>
      </c>
      <c r="J1051">
        <f t="shared" si="114"/>
        <v>2020</v>
      </c>
      <c r="K1051">
        <f t="shared" si="115"/>
        <v>5.498543580551199E-2</v>
      </c>
      <c r="L1051">
        <f t="shared" si="116"/>
        <v>736395</v>
      </c>
      <c r="M1051">
        <f t="shared" si="117"/>
        <v>40491</v>
      </c>
      <c r="N1051">
        <f t="shared" si="118"/>
        <v>736395</v>
      </c>
    </row>
    <row r="1052" spans="1:14" x14ac:dyDescent="0.25">
      <c r="A1052" t="s">
        <v>34</v>
      </c>
      <c r="B1052" s="1">
        <v>44075</v>
      </c>
      <c r="C1052">
        <v>4291718</v>
      </c>
      <c r="D1052">
        <v>276969</v>
      </c>
      <c r="E1052" s="1">
        <v>44075</v>
      </c>
      <c r="F1052">
        <v>4291718</v>
      </c>
      <c r="G1052">
        <v>276969</v>
      </c>
      <c r="H1052" t="str">
        <f t="shared" si="112"/>
        <v>New Jersey44075</v>
      </c>
      <c r="I1052">
        <f t="shared" si="113"/>
        <v>9</v>
      </c>
      <c r="J1052">
        <f t="shared" si="114"/>
        <v>2020</v>
      </c>
      <c r="K1052">
        <f t="shared" si="115"/>
        <v>6.4535694097328858E-2</v>
      </c>
      <c r="L1052">
        <f t="shared" si="116"/>
        <v>4291718</v>
      </c>
      <c r="M1052">
        <f t="shared" si="117"/>
        <v>276969</v>
      </c>
      <c r="N1052">
        <f t="shared" si="118"/>
        <v>4291718</v>
      </c>
    </row>
    <row r="1053" spans="1:14" x14ac:dyDescent="0.25">
      <c r="A1053" t="s">
        <v>35</v>
      </c>
      <c r="B1053" s="1">
        <v>44075</v>
      </c>
      <c r="C1053">
        <v>952541</v>
      </c>
      <c r="D1053">
        <v>93936</v>
      </c>
      <c r="E1053" s="1">
        <v>44075</v>
      </c>
      <c r="F1053">
        <v>952541</v>
      </c>
      <c r="G1053">
        <v>93936</v>
      </c>
      <c r="H1053" t="str">
        <f t="shared" si="112"/>
        <v>New Mexico44075</v>
      </c>
      <c r="I1053">
        <f t="shared" si="113"/>
        <v>9</v>
      </c>
      <c r="J1053">
        <f t="shared" si="114"/>
        <v>2020</v>
      </c>
      <c r="K1053">
        <f t="shared" si="115"/>
        <v>9.8616227542961399E-2</v>
      </c>
      <c r="L1053">
        <f t="shared" si="116"/>
        <v>952541</v>
      </c>
      <c r="M1053">
        <f t="shared" si="117"/>
        <v>93936</v>
      </c>
      <c r="N1053">
        <f t="shared" si="118"/>
        <v>952541</v>
      </c>
    </row>
    <row r="1054" spans="1:14" x14ac:dyDescent="0.25">
      <c r="A1054" t="s">
        <v>36</v>
      </c>
      <c r="B1054" s="1">
        <v>44075</v>
      </c>
      <c r="C1054">
        <v>9128601</v>
      </c>
      <c r="D1054">
        <v>849479</v>
      </c>
      <c r="E1054" s="1">
        <v>44075</v>
      </c>
      <c r="F1054">
        <v>9128601</v>
      </c>
      <c r="G1054">
        <v>849479</v>
      </c>
      <c r="H1054" t="str">
        <f t="shared" si="112"/>
        <v>New York44075</v>
      </c>
      <c r="I1054">
        <f t="shared" si="113"/>
        <v>9</v>
      </c>
      <c r="J1054">
        <f t="shared" si="114"/>
        <v>2020</v>
      </c>
      <c r="K1054">
        <f t="shared" si="115"/>
        <v>9.3056865997319854E-2</v>
      </c>
      <c r="L1054">
        <f t="shared" si="116"/>
        <v>9128601</v>
      </c>
      <c r="M1054">
        <f t="shared" si="117"/>
        <v>849479</v>
      </c>
      <c r="N1054">
        <f t="shared" si="118"/>
        <v>9128601</v>
      </c>
    </row>
    <row r="1055" spans="1:14" x14ac:dyDescent="0.25">
      <c r="A1055" t="s">
        <v>37</v>
      </c>
      <c r="B1055" s="1">
        <v>44075</v>
      </c>
      <c r="C1055">
        <v>4896385</v>
      </c>
      <c r="D1055">
        <v>339862</v>
      </c>
      <c r="E1055" s="1">
        <v>44075</v>
      </c>
      <c r="F1055">
        <v>4896385</v>
      </c>
      <c r="G1055">
        <v>339862</v>
      </c>
      <c r="H1055" t="str">
        <f t="shared" si="112"/>
        <v>North Carolina44075</v>
      </c>
      <c r="I1055">
        <f t="shared" si="113"/>
        <v>9</v>
      </c>
      <c r="J1055">
        <f t="shared" si="114"/>
        <v>2020</v>
      </c>
      <c r="K1055">
        <f t="shared" si="115"/>
        <v>6.9410800008577758E-2</v>
      </c>
      <c r="L1055">
        <f t="shared" si="116"/>
        <v>4896385</v>
      </c>
      <c r="M1055">
        <f t="shared" si="117"/>
        <v>339862</v>
      </c>
      <c r="N1055">
        <f t="shared" si="118"/>
        <v>4896385</v>
      </c>
    </row>
    <row r="1056" spans="1:14" x14ac:dyDescent="0.25">
      <c r="A1056" t="s">
        <v>38</v>
      </c>
      <c r="B1056" s="1">
        <v>44075</v>
      </c>
      <c r="C1056">
        <v>396704</v>
      </c>
      <c r="D1056">
        <v>15129</v>
      </c>
      <c r="E1056" s="1">
        <v>44075</v>
      </c>
      <c r="F1056">
        <v>396704</v>
      </c>
      <c r="G1056">
        <v>15129</v>
      </c>
      <c r="H1056" t="str">
        <f t="shared" si="112"/>
        <v>North Dakota44075</v>
      </c>
      <c r="I1056">
        <f t="shared" si="113"/>
        <v>9</v>
      </c>
      <c r="J1056">
        <f t="shared" si="114"/>
        <v>2020</v>
      </c>
      <c r="K1056">
        <f t="shared" si="115"/>
        <v>3.813674679357909E-2</v>
      </c>
      <c r="L1056">
        <f t="shared" si="116"/>
        <v>396704</v>
      </c>
      <c r="M1056">
        <f t="shared" si="117"/>
        <v>15129</v>
      </c>
      <c r="N1056">
        <f t="shared" si="118"/>
        <v>396704</v>
      </c>
    </row>
    <row r="1057" spans="1:14" x14ac:dyDescent="0.25">
      <c r="A1057" t="s">
        <v>39</v>
      </c>
      <c r="B1057" s="1">
        <v>44075</v>
      </c>
      <c r="C1057">
        <v>5643557</v>
      </c>
      <c r="D1057">
        <v>448813</v>
      </c>
      <c r="E1057" s="1">
        <v>44075</v>
      </c>
      <c r="F1057">
        <v>5643557</v>
      </c>
      <c r="G1057">
        <v>448813</v>
      </c>
      <c r="H1057" t="str">
        <f t="shared" si="112"/>
        <v>Ohio44075</v>
      </c>
      <c r="I1057">
        <f t="shared" si="113"/>
        <v>9</v>
      </c>
      <c r="J1057">
        <f t="shared" si="114"/>
        <v>2020</v>
      </c>
      <c r="K1057">
        <f t="shared" si="115"/>
        <v>7.9526617698731497E-2</v>
      </c>
      <c r="L1057">
        <f t="shared" si="116"/>
        <v>5643557</v>
      </c>
      <c r="M1057">
        <f t="shared" si="117"/>
        <v>448813</v>
      </c>
      <c r="N1057">
        <f t="shared" si="118"/>
        <v>5643557</v>
      </c>
    </row>
    <row r="1058" spans="1:14" x14ac:dyDescent="0.25">
      <c r="A1058" t="s">
        <v>40</v>
      </c>
      <c r="B1058" s="1">
        <v>44075</v>
      </c>
      <c r="C1058">
        <v>1885410</v>
      </c>
      <c r="D1058">
        <v>99532</v>
      </c>
      <c r="E1058" s="1">
        <v>44075</v>
      </c>
      <c r="F1058">
        <v>1885410</v>
      </c>
      <c r="G1058">
        <v>99532</v>
      </c>
      <c r="H1058" t="str">
        <f t="shared" si="112"/>
        <v>Oklahoma44075</v>
      </c>
      <c r="I1058">
        <f t="shared" si="113"/>
        <v>9</v>
      </c>
      <c r="J1058">
        <f t="shared" si="114"/>
        <v>2020</v>
      </c>
      <c r="K1058">
        <f t="shared" si="115"/>
        <v>5.2790639701709441E-2</v>
      </c>
      <c r="L1058">
        <f t="shared" si="116"/>
        <v>1885410</v>
      </c>
      <c r="M1058">
        <f t="shared" si="117"/>
        <v>99532</v>
      </c>
      <c r="N1058">
        <f t="shared" si="118"/>
        <v>1885410</v>
      </c>
    </row>
    <row r="1059" spans="1:14" x14ac:dyDescent="0.25">
      <c r="A1059" t="s">
        <v>41</v>
      </c>
      <c r="B1059" s="1">
        <v>44075</v>
      </c>
      <c r="C1059">
        <v>2038215</v>
      </c>
      <c r="D1059">
        <v>149864</v>
      </c>
      <c r="E1059" s="1">
        <v>44075</v>
      </c>
      <c r="F1059">
        <v>2038215</v>
      </c>
      <c r="G1059">
        <v>149864</v>
      </c>
      <c r="H1059" t="str">
        <f t="shared" si="112"/>
        <v>Oregon44075</v>
      </c>
      <c r="I1059">
        <f t="shared" si="113"/>
        <v>9</v>
      </c>
      <c r="J1059">
        <f t="shared" si="114"/>
        <v>2020</v>
      </c>
      <c r="K1059">
        <f t="shared" si="115"/>
        <v>7.3527081294171612E-2</v>
      </c>
      <c r="L1059">
        <f t="shared" si="116"/>
        <v>2038215</v>
      </c>
      <c r="M1059">
        <f t="shared" si="117"/>
        <v>149864</v>
      </c>
      <c r="N1059">
        <f t="shared" si="118"/>
        <v>2038215</v>
      </c>
    </row>
    <row r="1060" spans="1:14" x14ac:dyDescent="0.25">
      <c r="A1060" t="s">
        <v>42</v>
      </c>
      <c r="B1060" s="1">
        <v>44075</v>
      </c>
      <c r="C1060">
        <v>6419715</v>
      </c>
      <c r="D1060">
        <v>502581</v>
      </c>
      <c r="E1060" s="1">
        <v>44075</v>
      </c>
      <c r="F1060">
        <v>6419715</v>
      </c>
      <c r="G1060">
        <v>502581</v>
      </c>
      <c r="H1060" t="str">
        <f t="shared" si="112"/>
        <v>Pennsylvania44075</v>
      </c>
      <c r="I1060">
        <f t="shared" si="113"/>
        <v>9</v>
      </c>
      <c r="J1060">
        <f t="shared" si="114"/>
        <v>2020</v>
      </c>
      <c r="K1060">
        <f t="shared" si="115"/>
        <v>7.828712022262671E-2</v>
      </c>
      <c r="L1060">
        <f t="shared" si="116"/>
        <v>6419715</v>
      </c>
      <c r="M1060">
        <f t="shared" si="117"/>
        <v>502581</v>
      </c>
      <c r="N1060">
        <f t="shared" si="118"/>
        <v>6419715</v>
      </c>
    </row>
    <row r="1061" spans="1:14" x14ac:dyDescent="0.25">
      <c r="A1061" t="s">
        <v>43</v>
      </c>
      <c r="B1061" s="1">
        <v>44075</v>
      </c>
      <c r="C1061">
        <v>561092</v>
      </c>
      <c r="D1061">
        <v>56963</v>
      </c>
      <c r="E1061" s="1">
        <v>44075</v>
      </c>
      <c r="F1061">
        <v>561092</v>
      </c>
      <c r="G1061">
        <v>56963</v>
      </c>
      <c r="H1061" t="str">
        <f t="shared" si="112"/>
        <v>Rhode Island44075</v>
      </c>
      <c r="I1061">
        <f t="shared" si="113"/>
        <v>9</v>
      </c>
      <c r="J1061">
        <f t="shared" si="114"/>
        <v>2020</v>
      </c>
      <c r="K1061">
        <f t="shared" si="115"/>
        <v>0.10152167558974286</v>
      </c>
      <c r="L1061">
        <f t="shared" si="116"/>
        <v>561092</v>
      </c>
      <c r="M1061">
        <f t="shared" si="117"/>
        <v>56963</v>
      </c>
      <c r="N1061">
        <f t="shared" si="118"/>
        <v>561092</v>
      </c>
    </row>
    <row r="1062" spans="1:14" x14ac:dyDescent="0.25">
      <c r="A1062" t="s">
        <v>44</v>
      </c>
      <c r="B1062" s="1">
        <v>44075</v>
      </c>
      <c r="C1062">
        <v>2372326</v>
      </c>
      <c r="D1062">
        <v>116197</v>
      </c>
      <c r="E1062" s="1">
        <v>44075</v>
      </c>
      <c r="F1062">
        <v>2372326</v>
      </c>
      <c r="G1062">
        <v>116197</v>
      </c>
      <c r="H1062" t="str">
        <f t="shared" si="112"/>
        <v>South Carolina44075</v>
      </c>
      <c r="I1062">
        <f t="shared" si="113"/>
        <v>9</v>
      </c>
      <c r="J1062">
        <f t="shared" si="114"/>
        <v>2020</v>
      </c>
      <c r="K1062">
        <f t="shared" si="115"/>
        <v>4.8980199180045238E-2</v>
      </c>
      <c r="L1062">
        <f t="shared" si="116"/>
        <v>2372326</v>
      </c>
      <c r="M1062">
        <f t="shared" si="117"/>
        <v>116197</v>
      </c>
      <c r="N1062">
        <f t="shared" si="118"/>
        <v>2372326</v>
      </c>
    </row>
    <row r="1063" spans="1:14" x14ac:dyDescent="0.25">
      <c r="A1063" t="s">
        <v>45</v>
      </c>
      <c r="B1063" s="1">
        <v>44075</v>
      </c>
      <c r="C1063">
        <v>462748</v>
      </c>
      <c r="D1063">
        <v>17379</v>
      </c>
      <c r="E1063" s="1">
        <v>44075</v>
      </c>
      <c r="F1063">
        <v>462748</v>
      </c>
      <c r="G1063">
        <v>17379</v>
      </c>
      <c r="H1063" t="str">
        <f t="shared" si="112"/>
        <v>South Dakota44075</v>
      </c>
      <c r="I1063">
        <f t="shared" si="113"/>
        <v>9</v>
      </c>
      <c r="J1063">
        <f t="shared" si="114"/>
        <v>2020</v>
      </c>
      <c r="K1063">
        <f t="shared" si="115"/>
        <v>3.7556078038154674E-2</v>
      </c>
      <c r="L1063">
        <f t="shared" si="116"/>
        <v>462748</v>
      </c>
      <c r="M1063">
        <f t="shared" si="117"/>
        <v>17379</v>
      </c>
      <c r="N1063">
        <f t="shared" si="118"/>
        <v>462748</v>
      </c>
    </row>
    <row r="1064" spans="1:14" x14ac:dyDescent="0.25">
      <c r="A1064" t="s">
        <v>46</v>
      </c>
      <c r="B1064" s="1">
        <v>44075</v>
      </c>
      <c r="C1064">
        <v>3303274</v>
      </c>
      <c r="D1064">
        <v>210097</v>
      </c>
      <c r="E1064" s="1">
        <v>44075</v>
      </c>
      <c r="F1064">
        <v>3303274</v>
      </c>
      <c r="G1064">
        <v>210097</v>
      </c>
      <c r="H1064" t="str">
        <f t="shared" si="112"/>
        <v>Tennessee44075</v>
      </c>
      <c r="I1064">
        <f t="shared" si="113"/>
        <v>9</v>
      </c>
      <c r="J1064">
        <f t="shared" si="114"/>
        <v>2020</v>
      </c>
      <c r="K1064">
        <f t="shared" si="115"/>
        <v>6.3602656031561414E-2</v>
      </c>
      <c r="L1064">
        <f t="shared" si="116"/>
        <v>3303274</v>
      </c>
      <c r="M1064">
        <f t="shared" si="117"/>
        <v>210097</v>
      </c>
      <c r="N1064">
        <f t="shared" si="118"/>
        <v>3303274</v>
      </c>
    </row>
    <row r="1065" spans="1:14" x14ac:dyDescent="0.25">
      <c r="A1065" t="s">
        <v>47</v>
      </c>
      <c r="B1065" s="1">
        <v>44075</v>
      </c>
      <c r="C1065">
        <v>14198955</v>
      </c>
      <c r="D1065">
        <v>1163781</v>
      </c>
      <c r="E1065" s="1">
        <v>44075</v>
      </c>
      <c r="F1065">
        <v>14198955</v>
      </c>
      <c r="G1065">
        <v>1163781</v>
      </c>
      <c r="H1065" t="str">
        <f t="shared" si="112"/>
        <v>Texas44075</v>
      </c>
      <c r="I1065">
        <f t="shared" si="113"/>
        <v>9</v>
      </c>
      <c r="J1065">
        <f t="shared" si="114"/>
        <v>2020</v>
      </c>
      <c r="K1065">
        <f t="shared" si="115"/>
        <v>8.1962440193662139E-2</v>
      </c>
      <c r="L1065">
        <f t="shared" si="116"/>
        <v>14198955</v>
      </c>
      <c r="M1065">
        <f t="shared" si="117"/>
        <v>1163781</v>
      </c>
      <c r="N1065">
        <f t="shared" si="118"/>
        <v>14198955</v>
      </c>
    </row>
    <row r="1066" spans="1:14" x14ac:dyDescent="0.25">
      <c r="A1066" t="s">
        <v>48</v>
      </c>
      <c r="B1066" s="1">
        <v>44075</v>
      </c>
      <c r="C1066">
        <v>1669478</v>
      </c>
      <c r="D1066">
        <v>78973</v>
      </c>
      <c r="E1066" s="1">
        <v>44075</v>
      </c>
      <c r="F1066">
        <v>1669478</v>
      </c>
      <c r="G1066">
        <v>78973</v>
      </c>
      <c r="H1066" t="str">
        <f t="shared" si="112"/>
        <v>Utah44075</v>
      </c>
      <c r="I1066">
        <f t="shared" si="113"/>
        <v>9</v>
      </c>
      <c r="J1066">
        <f t="shared" si="114"/>
        <v>2020</v>
      </c>
      <c r="K1066">
        <f t="shared" si="115"/>
        <v>4.7304007599980352E-2</v>
      </c>
      <c r="L1066">
        <f t="shared" si="116"/>
        <v>1669478</v>
      </c>
      <c r="M1066">
        <f t="shared" si="117"/>
        <v>78973</v>
      </c>
      <c r="N1066">
        <f t="shared" si="118"/>
        <v>1669478</v>
      </c>
    </row>
    <row r="1067" spans="1:14" x14ac:dyDescent="0.25">
      <c r="A1067" t="s">
        <v>49</v>
      </c>
      <c r="B1067" s="1">
        <v>44075</v>
      </c>
      <c r="C1067">
        <v>320494</v>
      </c>
      <c r="D1067">
        <v>13356</v>
      </c>
      <c r="E1067" s="1">
        <v>44075</v>
      </c>
      <c r="F1067">
        <v>320494</v>
      </c>
      <c r="G1067">
        <v>13356</v>
      </c>
      <c r="H1067" t="str">
        <f t="shared" si="112"/>
        <v>Vermont44075</v>
      </c>
      <c r="I1067">
        <f t="shared" si="113"/>
        <v>9</v>
      </c>
      <c r="J1067">
        <f t="shared" si="114"/>
        <v>2020</v>
      </c>
      <c r="K1067">
        <f t="shared" si="115"/>
        <v>4.1673167048369084E-2</v>
      </c>
      <c r="L1067">
        <f t="shared" si="116"/>
        <v>320494</v>
      </c>
      <c r="M1067">
        <f t="shared" si="117"/>
        <v>13356</v>
      </c>
      <c r="N1067">
        <f t="shared" si="118"/>
        <v>320494</v>
      </c>
    </row>
    <row r="1068" spans="1:14" x14ac:dyDescent="0.25">
      <c r="A1068" t="s">
        <v>50</v>
      </c>
      <c r="B1068" s="1">
        <v>44075</v>
      </c>
      <c r="C1068">
        <v>4273950</v>
      </c>
      <c r="D1068">
        <v>262055</v>
      </c>
      <c r="E1068" s="1">
        <v>44075</v>
      </c>
      <c r="F1068">
        <v>4273950</v>
      </c>
      <c r="G1068">
        <v>262055</v>
      </c>
      <c r="H1068" t="str">
        <f t="shared" si="112"/>
        <v>Virginia44075</v>
      </c>
      <c r="I1068">
        <f t="shared" si="113"/>
        <v>9</v>
      </c>
      <c r="J1068">
        <f t="shared" si="114"/>
        <v>2020</v>
      </c>
      <c r="K1068">
        <f t="shared" si="115"/>
        <v>6.1314474900267903E-2</v>
      </c>
      <c r="L1068">
        <f t="shared" si="116"/>
        <v>4273950</v>
      </c>
      <c r="M1068">
        <f t="shared" si="117"/>
        <v>262055</v>
      </c>
      <c r="N1068">
        <f t="shared" si="118"/>
        <v>4273950</v>
      </c>
    </row>
    <row r="1069" spans="1:14" x14ac:dyDescent="0.25">
      <c r="A1069" t="s">
        <v>51</v>
      </c>
      <c r="B1069" s="1">
        <v>44075</v>
      </c>
      <c r="C1069">
        <v>3935164</v>
      </c>
      <c r="D1069">
        <v>308164</v>
      </c>
      <c r="E1069" s="1">
        <v>44075</v>
      </c>
      <c r="F1069">
        <v>3935164</v>
      </c>
      <c r="G1069">
        <v>308164</v>
      </c>
      <c r="H1069" t="str">
        <f t="shared" si="112"/>
        <v>Washington44075</v>
      </c>
      <c r="I1069">
        <f t="shared" si="113"/>
        <v>9</v>
      </c>
      <c r="J1069">
        <f t="shared" si="114"/>
        <v>2020</v>
      </c>
      <c r="K1069">
        <f t="shared" si="115"/>
        <v>7.8310332174211794E-2</v>
      </c>
      <c r="L1069">
        <f t="shared" si="116"/>
        <v>3935164</v>
      </c>
      <c r="M1069">
        <f t="shared" si="117"/>
        <v>308164</v>
      </c>
      <c r="N1069">
        <f t="shared" si="118"/>
        <v>3935164</v>
      </c>
    </row>
    <row r="1070" spans="1:14" x14ac:dyDescent="0.25">
      <c r="A1070" t="s">
        <v>52</v>
      </c>
      <c r="B1070" s="1">
        <v>44075</v>
      </c>
      <c r="C1070">
        <v>776210</v>
      </c>
      <c r="D1070">
        <v>61636</v>
      </c>
      <c r="E1070" s="1">
        <v>44075</v>
      </c>
      <c r="F1070">
        <v>776210</v>
      </c>
      <c r="G1070">
        <v>61636</v>
      </c>
      <c r="H1070" t="str">
        <f t="shared" si="112"/>
        <v>West Virginia44075</v>
      </c>
      <c r="I1070">
        <f t="shared" si="113"/>
        <v>9</v>
      </c>
      <c r="J1070">
        <f t="shared" si="114"/>
        <v>2020</v>
      </c>
      <c r="K1070">
        <f t="shared" si="115"/>
        <v>7.9406346220739235E-2</v>
      </c>
      <c r="L1070">
        <f t="shared" si="116"/>
        <v>776210</v>
      </c>
      <c r="M1070">
        <f t="shared" si="117"/>
        <v>61636</v>
      </c>
      <c r="N1070">
        <f t="shared" si="118"/>
        <v>776210</v>
      </c>
    </row>
    <row r="1071" spans="1:14" x14ac:dyDescent="0.25">
      <c r="A1071" t="s">
        <v>53</v>
      </c>
      <c r="B1071" s="1">
        <v>44075</v>
      </c>
      <c r="C1071">
        <v>3130746</v>
      </c>
      <c r="D1071">
        <v>144668</v>
      </c>
      <c r="E1071" s="1">
        <v>44075</v>
      </c>
      <c r="F1071">
        <v>3130746</v>
      </c>
      <c r="G1071">
        <v>144668</v>
      </c>
      <c r="H1071" t="str">
        <f t="shared" si="112"/>
        <v>Wisconsin44075</v>
      </c>
      <c r="I1071">
        <f t="shared" si="113"/>
        <v>9</v>
      </c>
      <c r="J1071">
        <f t="shared" si="114"/>
        <v>2020</v>
      </c>
      <c r="K1071">
        <f t="shared" si="115"/>
        <v>4.6208794964522834E-2</v>
      </c>
      <c r="L1071">
        <f t="shared" si="116"/>
        <v>3130746</v>
      </c>
      <c r="M1071">
        <f t="shared" si="117"/>
        <v>144668</v>
      </c>
      <c r="N1071">
        <f t="shared" si="118"/>
        <v>3130746</v>
      </c>
    </row>
    <row r="1072" spans="1:14" x14ac:dyDescent="0.25">
      <c r="A1072" t="s">
        <v>54</v>
      </c>
      <c r="B1072" s="1">
        <v>44075</v>
      </c>
      <c r="C1072">
        <v>295023</v>
      </c>
      <c r="D1072">
        <v>16375</v>
      </c>
      <c r="E1072" s="1">
        <v>44075</v>
      </c>
      <c r="F1072">
        <v>295023</v>
      </c>
      <c r="G1072">
        <v>16375</v>
      </c>
      <c r="H1072" t="str">
        <f t="shared" si="112"/>
        <v>Wyoming44075</v>
      </c>
      <c r="I1072">
        <f t="shared" si="113"/>
        <v>9</v>
      </c>
      <c r="J1072">
        <f t="shared" si="114"/>
        <v>2020</v>
      </c>
      <c r="K1072">
        <f t="shared" si="115"/>
        <v>5.5504147134291228E-2</v>
      </c>
      <c r="L1072">
        <f t="shared" si="116"/>
        <v>295023</v>
      </c>
      <c r="M1072">
        <f t="shared" si="117"/>
        <v>16375</v>
      </c>
      <c r="N1072">
        <f t="shared" si="118"/>
        <v>295023</v>
      </c>
    </row>
    <row r="1073" spans="1:14" x14ac:dyDescent="0.25">
      <c r="A1073" t="s">
        <v>4</v>
      </c>
      <c r="B1073" s="1">
        <v>44105</v>
      </c>
      <c r="C1073">
        <v>2256997</v>
      </c>
      <c r="D1073">
        <v>123584</v>
      </c>
      <c r="E1073" s="1">
        <v>44105</v>
      </c>
      <c r="F1073">
        <v>2256997</v>
      </c>
      <c r="G1073">
        <v>123584</v>
      </c>
      <c r="H1073" t="str">
        <f t="shared" si="112"/>
        <v>Alabama44105</v>
      </c>
      <c r="I1073">
        <f t="shared" si="113"/>
        <v>10</v>
      </c>
      <c r="J1073">
        <f t="shared" si="114"/>
        <v>2020</v>
      </c>
      <c r="K1073">
        <f t="shared" si="115"/>
        <v>5.4755943406216312E-2</v>
      </c>
      <c r="L1073">
        <f t="shared" si="116"/>
        <v>2256997</v>
      </c>
      <c r="M1073">
        <f t="shared" si="117"/>
        <v>123584</v>
      </c>
      <c r="N1073">
        <f t="shared" si="118"/>
        <v>2256997</v>
      </c>
    </row>
    <row r="1074" spans="1:14" x14ac:dyDescent="0.25">
      <c r="A1074" t="s">
        <v>5</v>
      </c>
      <c r="B1074" s="1">
        <v>44105</v>
      </c>
      <c r="C1074">
        <v>351548</v>
      </c>
      <c r="D1074">
        <v>19030</v>
      </c>
      <c r="E1074" s="1">
        <v>44105</v>
      </c>
      <c r="F1074">
        <v>351548</v>
      </c>
      <c r="G1074">
        <v>19030</v>
      </c>
      <c r="H1074" t="str">
        <f t="shared" si="112"/>
        <v>Alaska44105</v>
      </c>
      <c r="I1074">
        <f t="shared" si="113"/>
        <v>10</v>
      </c>
      <c r="J1074">
        <f t="shared" si="114"/>
        <v>2020</v>
      </c>
      <c r="K1074">
        <f t="shared" si="115"/>
        <v>5.4132010422474314E-2</v>
      </c>
      <c r="L1074">
        <f t="shared" si="116"/>
        <v>351548</v>
      </c>
      <c r="M1074">
        <f t="shared" si="117"/>
        <v>19030</v>
      </c>
      <c r="N1074">
        <f t="shared" si="118"/>
        <v>351548</v>
      </c>
    </row>
    <row r="1075" spans="1:14" x14ac:dyDescent="0.25">
      <c r="A1075" t="s">
        <v>6</v>
      </c>
      <c r="B1075" s="1">
        <v>44105</v>
      </c>
      <c r="C1075">
        <v>3594564</v>
      </c>
      <c r="D1075">
        <v>284601</v>
      </c>
      <c r="E1075" s="1">
        <v>44105</v>
      </c>
      <c r="F1075">
        <v>3594564</v>
      </c>
      <c r="G1075">
        <v>284601</v>
      </c>
      <c r="H1075" t="str">
        <f t="shared" si="112"/>
        <v>Arizona44105</v>
      </c>
      <c r="I1075">
        <f t="shared" si="113"/>
        <v>10</v>
      </c>
      <c r="J1075">
        <f t="shared" si="114"/>
        <v>2020</v>
      </c>
      <c r="K1075">
        <f t="shared" si="115"/>
        <v>7.917538816946923E-2</v>
      </c>
      <c r="L1075">
        <f t="shared" si="116"/>
        <v>3594564</v>
      </c>
      <c r="M1075">
        <f t="shared" si="117"/>
        <v>284601</v>
      </c>
      <c r="N1075">
        <f t="shared" si="118"/>
        <v>3594564</v>
      </c>
    </row>
    <row r="1076" spans="1:14" x14ac:dyDescent="0.25">
      <c r="A1076" t="s">
        <v>7</v>
      </c>
      <c r="B1076" s="1">
        <v>44105</v>
      </c>
      <c r="C1076">
        <v>1331562</v>
      </c>
      <c r="D1076">
        <v>76007</v>
      </c>
      <c r="E1076" s="1">
        <v>44105</v>
      </c>
      <c r="F1076">
        <v>1331562</v>
      </c>
      <c r="G1076">
        <v>76007</v>
      </c>
      <c r="H1076" t="str">
        <f t="shared" si="112"/>
        <v>Arkansas44105</v>
      </c>
      <c r="I1076">
        <f t="shared" si="113"/>
        <v>10</v>
      </c>
      <c r="J1076">
        <f t="shared" si="114"/>
        <v>2020</v>
      </c>
      <c r="K1076">
        <f t="shared" si="115"/>
        <v>5.7081082217726252E-2</v>
      </c>
      <c r="L1076">
        <f t="shared" si="116"/>
        <v>1331562</v>
      </c>
      <c r="M1076">
        <f t="shared" si="117"/>
        <v>76007</v>
      </c>
      <c r="N1076">
        <f t="shared" si="118"/>
        <v>1331562</v>
      </c>
    </row>
    <row r="1077" spans="1:14" x14ac:dyDescent="0.25">
      <c r="A1077" t="s">
        <v>8</v>
      </c>
      <c r="B1077" s="1">
        <v>44105</v>
      </c>
      <c r="C1077">
        <v>19341630</v>
      </c>
      <c r="D1077">
        <v>1736288</v>
      </c>
      <c r="E1077" s="1">
        <v>44105</v>
      </c>
      <c r="F1077">
        <v>19341630</v>
      </c>
      <c r="G1077">
        <v>1736288</v>
      </c>
      <c r="H1077" t="str">
        <f t="shared" si="112"/>
        <v>California44105</v>
      </c>
      <c r="I1077">
        <f t="shared" si="113"/>
        <v>10</v>
      </c>
      <c r="J1077">
        <f t="shared" si="114"/>
        <v>2020</v>
      </c>
      <c r="K1077">
        <f t="shared" si="115"/>
        <v>8.9769476512579341E-2</v>
      </c>
      <c r="L1077">
        <f t="shared" si="116"/>
        <v>19341630</v>
      </c>
      <c r="M1077">
        <f t="shared" si="117"/>
        <v>1736288</v>
      </c>
      <c r="N1077">
        <f t="shared" si="118"/>
        <v>19341630</v>
      </c>
    </row>
    <row r="1078" spans="1:14" x14ac:dyDescent="0.25">
      <c r="A1078" t="s">
        <v>9</v>
      </c>
      <c r="B1078" s="1">
        <v>44105</v>
      </c>
      <c r="C1078">
        <v>3151175</v>
      </c>
      <c r="D1078">
        <v>194309</v>
      </c>
      <c r="E1078" s="1">
        <v>44105</v>
      </c>
      <c r="F1078">
        <v>3151175</v>
      </c>
      <c r="G1078">
        <v>194309</v>
      </c>
      <c r="H1078" t="str">
        <f t="shared" si="112"/>
        <v>Colorado44105</v>
      </c>
      <c r="I1078">
        <f t="shared" si="113"/>
        <v>10</v>
      </c>
      <c r="J1078">
        <f t="shared" si="114"/>
        <v>2020</v>
      </c>
      <c r="K1078">
        <f t="shared" si="115"/>
        <v>6.1662395773005307E-2</v>
      </c>
      <c r="L1078">
        <f t="shared" si="116"/>
        <v>3151175</v>
      </c>
      <c r="M1078">
        <f t="shared" si="117"/>
        <v>194309</v>
      </c>
      <c r="N1078">
        <f t="shared" si="118"/>
        <v>3151175</v>
      </c>
    </row>
    <row r="1079" spans="1:14" x14ac:dyDescent="0.25">
      <c r="A1079" t="s">
        <v>10</v>
      </c>
      <c r="B1079" s="1">
        <v>44105</v>
      </c>
      <c r="C1079">
        <v>1856084</v>
      </c>
      <c r="D1079">
        <v>108532</v>
      </c>
      <c r="E1079" s="1">
        <v>44105</v>
      </c>
      <c r="F1079">
        <v>1856084</v>
      </c>
      <c r="G1079">
        <v>108532</v>
      </c>
      <c r="H1079" t="str">
        <f t="shared" si="112"/>
        <v>Connecticut44105</v>
      </c>
      <c r="I1079">
        <f t="shared" si="113"/>
        <v>10</v>
      </c>
      <c r="J1079">
        <f t="shared" si="114"/>
        <v>2020</v>
      </c>
      <c r="K1079">
        <f t="shared" si="115"/>
        <v>5.8473646666853438E-2</v>
      </c>
      <c r="L1079">
        <f t="shared" si="116"/>
        <v>1856084</v>
      </c>
      <c r="M1079">
        <f t="shared" si="117"/>
        <v>108532</v>
      </c>
      <c r="N1079">
        <f t="shared" si="118"/>
        <v>1856084</v>
      </c>
    </row>
    <row r="1080" spans="1:14" x14ac:dyDescent="0.25">
      <c r="A1080" t="s">
        <v>11</v>
      </c>
      <c r="B1080" s="1">
        <v>44105</v>
      </c>
      <c r="C1080">
        <v>478936</v>
      </c>
      <c r="D1080">
        <v>26334</v>
      </c>
      <c r="E1080" s="1">
        <v>44105</v>
      </c>
      <c r="F1080">
        <v>478936</v>
      </c>
      <c r="G1080">
        <v>26334</v>
      </c>
      <c r="H1080" t="str">
        <f t="shared" si="112"/>
        <v>Delaware44105</v>
      </c>
      <c r="I1080">
        <f t="shared" si="113"/>
        <v>10</v>
      </c>
      <c r="J1080">
        <f t="shared" si="114"/>
        <v>2020</v>
      </c>
      <c r="K1080">
        <f t="shared" si="115"/>
        <v>5.4984382046870561E-2</v>
      </c>
      <c r="L1080">
        <f t="shared" si="116"/>
        <v>478936</v>
      </c>
      <c r="M1080">
        <f t="shared" si="117"/>
        <v>26334</v>
      </c>
      <c r="N1080">
        <f t="shared" si="118"/>
        <v>478936</v>
      </c>
    </row>
    <row r="1081" spans="1:14" x14ac:dyDescent="0.25">
      <c r="A1081" t="s">
        <v>12</v>
      </c>
      <c r="B1081" s="1">
        <v>44105</v>
      </c>
      <c r="C1081">
        <v>395863</v>
      </c>
      <c r="D1081">
        <v>32473</v>
      </c>
      <c r="E1081" s="1">
        <v>44105</v>
      </c>
      <c r="F1081">
        <v>395863</v>
      </c>
      <c r="G1081">
        <v>32473</v>
      </c>
      <c r="H1081" t="str">
        <f t="shared" si="112"/>
        <v>D.C.44105</v>
      </c>
      <c r="I1081">
        <f t="shared" si="113"/>
        <v>10</v>
      </c>
      <c r="J1081">
        <f t="shared" si="114"/>
        <v>2020</v>
      </c>
      <c r="K1081">
        <f t="shared" si="115"/>
        <v>8.203090463114765E-2</v>
      </c>
      <c r="L1081">
        <f t="shared" si="116"/>
        <v>395863</v>
      </c>
      <c r="M1081">
        <f t="shared" si="117"/>
        <v>32473</v>
      </c>
      <c r="N1081">
        <f t="shared" si="118"/>
        <v>395863</v>
      </c>
    </row>
    <row r="1082" spans="1:14" x14ac:dyDescent="0.25">
      <c r="A1082" t="s">
        <v>13</v>
      </c>
      <c r="B1082" s="1">
        <v>44105</v>
      </c>
      <c r="C1082">
        <v>10153913</v>
      </c>
      <c r="D1082">
        <v>652787</v>
      </c>
      <c r="E1082" s="1">
        <v>44105</v>
      </c>
      <c r="F1082">
        <v>10153913</v>
      </c>
      <c r="G1082">
        <v>652787</v>
      </c>
      <c r="H1082" t="str">
        <f t="shared" si="112"/>
        <v>Florida44105</v>
      </c>
      <c r="I1082">
        <f t="shared" si="113"/>
        <v>10</v>
      </c>
      <c r="J1082">
        <f t="shared" si="114"/>
        <v>2020</v>
      </c>
      <c r="K1082">
        <f t="shared" si="115"/>
        <v>6.4289205550608908E-2</v>
      </c>
      <c r="L1082">
        <f t="shared" si="116"/>
        <v>10153913</v>
      </c>
      <c r="M1082">
        <f t="shared" si="117"/>
        <v>652787</v>
      </c>
      <c r="N1082">
        <f t="shared" si="118"/>
        <v>10153913</v>
      </c>
    </row>
    <row r="1083" spans="1:14" x14ac:dyDescent="0.25">
      <c r="A1083" t="s">
        <v>14</v>
      </c>
      <c r="B1083" s="1">
        <v>44105</v>
      </c>
      <c r="C1083">
        <v>5093669</v>
      </c>
      <c r="D1083">
        <v>228654</v>
      </c>
      <c r="E1083" s="1">
        <v>44105</v>
      </c>
      <c r="F1083">
        <v>5093669</v>
      </c>
      <c r="G1083">
        <v>228654</v>
      </c>
      <c r="H1083" t="str">
        <f t="shared" si="112"/>
        <v>Georgia44105</v>
      </c>
      <c r="I1083">
        <f t="shared" si="113"/>
        <v>10</v>
      </c>
      <c r="J1083">
        <f t="shared" si="114"/>
        <v>2020</v>
      </c>
      <c r="K1083">
        <f t="shared" si="115"/>
        <v>4.4889842665473551E-2</v>
      </c>
      <c r="L1083">
        <f t="shared" si="116"/>
        <v>5093669</v>
      </c>
      <c r="M1083">
        <f t="shared" si="117"/>
        <v>228654</v>
      </c>
      <c r="N1083">
        <f t="shared" si="118"/>
        <v>5093669</v>
      </c>
    </row>
    <row r="1084" spans="1:14" x14ac:dyDescent="0.25">
      <c r="A1084" t="s">
        <v>15</v>
      </c>
      <c r="B1084" s="1">
        <v>44105</v>
      </c>
      <c r="C1084">
        <v>639195</v>
      </c>
      <c r="D1084">
        <v>90903</v>
      </c>
      <c r="E1084" s="1">
        <v>44105</v>
      </c>
      <c r="F1084">
        <v>639195</v>
      </c>
      <c r="G1084">
        <v>90903</v>
      </c>
      <c r="H1084" t="str">
        <f t="shared" si="112"/>
        <v>Hawaii44105</v>
      </c>
      <c r="I1084">
        <f t="shared" si="113"/>
        <v>10</v>
      </c>
      <c r="J1084">
        <f t="shared" si="114"/>
        <v>2020</v>
      </c>
      <c r="K1084">
        <f t="shared" si="115"/>
        <v>0.14221481707460165</v>
      </c>
      <c r="L1084">
        <f t="shared" si="116"/>
        <v>639195</v>
      </c>
      <c r="M1084">
        <f t="shared" si="117"/>
        <v>90903</v>
      </c>
      <c r="N1084">
        <f t="shared" si="118"/>
        <v>639195</v>
      </c>
    </row>
    <row r="1085" spans="1:14" x14ac:dyDescent="0.25">
      <c r="A1085" t="s">
        <v>16</v>
      </c>
      <c r="B1085" s="1">
        <v>44105</v>
      </c>
      <c r="C1085">
        <v>915311</v>
      </c>
      <c r="D1085">
        <v>45983</v>
      </c>
      <c r="E1085" s="1">
        <v>44105</v>
      </c>
      <c r="F1085">
        <v>915311</v>
      </c>
      <c r="G1085">
        <v>45983</v>
      </c>
      <c r="H1085" t="str">
        <f t="shared" si="112"/>
        <v>Idaho44105</v>
      </c>
      <c r="I1085">
        <f t="shared" si="113"/>
        <v>10</v>
      </c>
      <c r="J1085">
        <f t="shared" si="114"/>
        <v>2020</v>
      </c>
      <c r="K1085">
        <f t="shared" si="115"/>
        <v>5.0237569525549239E-2</v>
      </c>
      <c r="L1085">
        <f t="shared" si="116"/>
        <v>915311</v>
      </c>
      <c r="M1085">
        <f t="shared" si="117"/>
        <v>45983</v>
      </c>
      <c r="N1085">
        <f t="shared" si="118"/>
        <v>915311</v>
      </c>
    </row>
    <row r="1086" spans="1:14" x14ac:dyDescent="0.25">
      <c r="A1086" t="s">
        <v>17</v>
      </c>
      <c r="B1086" s="1">
        <v>44105</v>
      </c>
      <c r="C1086">
        <v>6255869</v>
      </c>
      <c r="D1086">
        <v>407255</v>
      </c>
      <c r="E1086" s="1">
        <v>44105</v>
      </c>
      <c r="F1086">
        <v>6255869</v>
      </c>
      <c r="G1086">
        <v>407255</v>
      </c>
      <c r="H1086" t="str">
        <f t="shared" si="112"/>
        <v>Illinois44105</v>
      </c>
      <c r="I1086">
        <f t="shared" si="113"/>
        <v>10</v>
      </c>
      <c r="J1086">
        <f t="shared" si="114"/>
        <v>2020</v>
      </c>
      <c r="K1086">
        <f t="shared" si="115"/>
        <v>6.5099668807003477E-2</v>
      </c>
      <c r="L1086">
        <f t="shared" si="116"/>
        <v>6255869</v>
      </c>
      <c r="M1086">
        <f t="shared" si="117"/>
        <v>407255</v>
      </c>
      <c r="N1086">
        <f t="shared" si="118"/>
        <v>6255869</v>
      </c>
    </row>
    <row r="1087" spans="1:14" x14ac:dyDescent="0.25">
      <c r="A1087" t="s">
        <v>18</v>
      </c>
      <c r="B1087" s="1">
        <v>44105</v>
      </c>
      <c r="C1087">
        <v>3353337</v>
      </c>
      <c r="D1087">
        <v>160712</v>
      </c>
      <c r="E1087" s="1">
        <v>44105</v>
      </c>
      <c r="F1087">
        <v>3353337</v>
      </c>
      <c r="G1087">
        <v>160712</v>
      </c>
      <c r="H1087" t="str">
        <f t="shared" si="112"/>
        <v>Indiana44105</v>
      </c>
      <c r="I1087">
        <f t="shared" si="113"/>
        <v>10</v>
      </c>
      <c r="J1087">
        <f t="shared" si="114"/>
        <v>2020</v>
      </c>
      <c r="K1087">
        <f t="shared" si="115"/>
        <v>4.7925991333409079E-2</v>
      </c>
      <c r="L1087">
        <f t="shared" si="116"/>
        <v>3353337</v>
      </c>
      <c r="M1087">
        <f t="shared" si="117"/>
        <v>160712</v>
      </c>
      <c r="N1087">
        <f t="shared" si="118"/>
        <v>3353337</v>
      </c>
    </row>
    <row r="1088" spans="1:14" x14ac:dyDescent="0.25">
      <c r="A1088" t="s">
        <v>19</v>
      </c>
      <c r="B1088" s="1">
        <v>44105</v>
      </c>
      <c r="C1088">
        <v>1638478</v>
      </c>
      <c r="D1088">
        <v>49084</v>
      </c>
      <c r="E1088" s="1">
        <v>44105</v>
      </c>
      <c r="F1088">
        <v>1638478</v>
      </c>
      <c r="G1088">
        <v>49084</v>
      </c>
      <c r="H1088" t="str">
        <f t="shared" si="112"/>
        <v>Iowa44105</v>
      </c>
      <c r="I1088">
        <f t="shared" si="113"/>
        <v>10</v>
      </c>
      <c r="J1088">
        <f t="shared" si="114"/>
        <v>2020</v>
      </c>
      <c r="K1088">
        <f t="shared" si="115"/>
        <v>2.9957069914884425E-2</v>
      </c>
      <c r="L1088">
        <f t="shared" si="116"/>
        <v>1638478</v>
      </c>
      <c r="M1088">
        <f t="shared" si="117"/>
        <v>49084</v>
      </c>
      <c r="N1088">
        <f t="shared" si="118"/>
        <v>1638478</v>
      </c>
    </row>
    <row r="1089" spans="1:14" x14ac:dyDescent="0.25">
      <c r="A1089" t="s">
        <v>20</v>
      </c>
      <c r="B1089" s="1">
        <v>44105</v>
      </c>
      <c r="C1089">
        <v>1519494</v>
      </c>
      <c r="D1089">
        <v>74643</v>
      </c>
      <c r="E1089" s="1">
        <v>44105</v>
      </c>
      <c r="F1089">
        <v>1519494</v>
      </c>
      <c r="G1089">
        <v>74643</v>
      </c>
      <c r="H1089" t="str">
        <f t="shared" si="112"/>
        <v>Kansas44105</v>
      </c>
      <c r="I1089">
        <f t="shared" si="113"/>
        <v>10</v>
      </c>
      <c r="J1089">
        <f t="shared" si="114"/>
        <v>2020</v>
      </c>
      <c r="K1089">
        <f t="shared" si="115"/>
        <v>4.9123589826613336E-2</v>
      </c>
      <c r="L1089">
        <f t="shared" si="116"/>
        <v>1519494</v>
      </c>
      <c r="M1089">
        <f t="shared" si="117"/>
        <v>74643</v>
      </c>
      <c r="N1089">
        <f t="shared" si="118"/>
        <v>1519494</v>
      </c>
    </row>
    <row r="1090" spans="1:14" x14ac:dyDescent="0.25">
      <c r="A1090" t="s">
        <v>21</v>
      </c>
      <c r="B1090" s="1">
        <v>44105</v>
      </c>
      <c r="C1090">
        <v>1955722</v>
      </c>
      <c r="D1090">
        <v>135622</v>
      </c>
      <c r="E1090" s="1">
        <v>44105</v>
      </c>
      <c r="F1090">
        <v>1955722</v>
      </c>
      <c r="G1090">
        <v>135622</v>
      </c>
      <c r="H1090" t="str">
        <f t="shared" si="112"/>
        <v>Kentucky44105</v>
      </c>
      <c r="I1090">
        <f t="shared" si="113"/>
        <v>10</v>
      </c>
      <c r="J1090">
        <f t="shared" si="114"/>
        <v>2020</v>
      </c>
      <c r="K1090">
        <f t="shared" si="115"/>
        <v>6.9346256778826443E-2</v>
      </c>
      <c r="L1090">
        <f t="shared" si="116"/>
        <v>1955722</v>
      </c>
      <c r="M1090">
        <f t="shared" si="117"/>
        <v>135622</v>
      </c>
      <c r="N1090">
        <f t="shared" si="118"/>
        <v>1955722</v>
      </c>
    </row>
    <row r="1091" spans="1:14" x14ac:dyDescent="0.25">
      <c r="A1091" t="s">
        <v>22</v>
      </c>
      <c r="B1091" s="1">
        <v>44105</v>
      </c>
      <c r="C1091">
        <v>2118292</v>
      </c>
      <c r="D1091">
        <v>197250</v>
      </c>
      <c r="E1091" s="1">
        <v>44105</v>
      </c>
      <c r="F1091">
        <v>2118292</v>
      </c>
      <c r="G1091">
        <v>197250</v>
      </c>
      <c r="H1091" t="str">
        <f t="shared" ref="H1091:H1154" si="119">CONCATENATE(A1091, B1091)</f>
        <v>Louisiana44105</v>
      </c>
      <c r="I1091">
        <f t="shared" ref="I1091:I1154" si="120">MONTH(E1091)</f>
        <v>10</v>
      </c>
      <c r="J1091">
        <f t="shared" ref="J1091:J1154" si="121">YEAR(E1091)</f>
        <v>2020</v>
      </c>
      <c r="K1091">
        <f t="shared" ref="K1091:K1154" si="122">G1091/F1091</f>
        <v>9.3117473889341038E-2</v>
      </c>
      <c r="L1091">
        <f t="shared" ref="L1091:L1154" si="123">F1091</f>
        <v>2118292</v>
      </c>
      <c r="M1091">
        <f t="shared" ref="M1091:M1154" si="124">G1091</f>
        <v>197250</v>
      </c>
      <c r="N1091">
        <f t="shared" ref="N1091:N1154" si="125">F1091</f>
        <v>2118292</v>
      </c>
    </row>
    <row r="1092" spans="1:14" x14ac:dyDescent="0.25">
      <c r="A1092" t="s">
        <v>23</v>
      </c>
      <c r="B1092" s="1">
        <v>44105</v>
      </c>
      <c r="C1092">
        <v>679139</v>
      </c>
      <c r="D1092">
        <v>32295</v>
      </c>
      <c r="E1092" s="1">
        <v>44105</v>
      </c>
      <c r="F1092">
        <v>679139</v>
      </c>
      <c r="G1092">
        <v>32295</v>
      </c>
      <c r="H1092" t="str">
        <f t="shared" si="119"/>
        <v>Maine44105</v>
      </c>
      <c r="I1092">
        <f t="shared" si="120"/>
        <v>10</v>
      </c>
      <c r="J1092">
        <f t="shared" si="121"/>
        <v>2020</v>
      </c>
      <c r="K1092">
        <f t="shared" si="122"/>
        <v>4.7552857367932043E-2</v>
      </c>
      <c r="L1092">
        <f t="shared" si="123"/>
        <v>679139</v>
      </c>
      <c r="M1092">
        <f t="shared" si="124"/>
        <v>32295</v>
      </c>
      <c r="N1092">
        <f t="shared" si="125"/>
        <v>679139</v>
      </c>
    </row>
    <row r="1093" spans="1:14" x14ac:dyDescent="0.25">
      <c r="A1093" t="s">
        <v>24</v>
      </c>
      <c r="B1093" s="1">
        <v>44105</v>
      </c>
      <c r="C1093">
        <v>3157253</v>
      </c>
      <c r="D1093">
        <v>241545</v>
      </c>
      <c r="E1093" s="1">
        <v>44105</v>
      </c>
      <c r="F1093">
        <v>3157253</v>
      </c>
      <c r="G1093">
        <v>241545</v>
      </c>
      <c r="H1093" t="str">
        <f t="shared" si="119"/>
        <v>Maryland44105</v>
      </c>
      <c r="I1093">
        <f t="shared" si="120"/>
        <v>10</v>
      </c>
      <c r="J1093">
        <f t="shared" si="121"/>
        <v>2020</v>
      </c>
      <c r="K1093">
        <f t="shared" si="122"/>
        <v>7.6504797049840478E-2</v>
      </c>
      <c r="L1093">
        <f t="shared" si="123"/>
        <v>3157253</v>
      </c>
      <c r="M1093">
        <f t="shared" si="124"/>
        <v>241545</v>
      </c>
      <c r="N1093">
        <f t="shared" si="125"/>
        <v>3157253</v>
      </c>
    </row>
    <row r="1094" spans="1:14" x14ac:dyDescent="0.25">
      <c r="A1094" t="s">
        <v>25</v>
      </c>
      <c r="B1094" s="1">
        <v>44105</v>
      </c>
      <c r="C1094">
        <v>3610723</v>
      </c>
      <c r="D1094">
        <v>250244</v>
      </c>
      <c r="E1094" s="1">
        <v>44105</v>
      </c>
      <c r="F1094">
        <v>3610723</v>
      </c>
      <c r="G1094">
        <v>250244</v>
      </c>
      <c r="H1094" t="str">
        <f t="shared" si="119"/>
        <v>Massachusetts44105</v>
      </c>
      <c r="I1094">
        <f t="shared" si="120"/>
        <v>10</v>
      </c>
      <c r="J1094">
        <f t="shared" si="121"/>
        <v>2020</v>
      </c>
      <c r="K1094">
        <f t="shared" si="122"/>
        <v>6.9305787234301822E-2</v>
      </c>
      <c r="L1094">
        <f t="shared" si="123"/>
        <v>3610723</v>
      </c>
      <c r="M1094">
        <f t="shared" si="124"/>
        <v>250244</v>
      </c>
      <c r="N1094">
        <f t="shared" si="125"/>
        <v>3610723</v>
      </c>
    </row>
    <row r="1095" spans="1:14" x14ac:dyDescent="0.25">
      <c r="A1095" t="s">
        <v>26</v>
      </c>
      <c r="B1095" s="1">
        <v>44105</v>
      </c>
      <c r="C1095">
        <v>4868808</v>
      </c>
      <c r="D1095">
        <v>247431</v>
      </c>
      <c r="E1095" s="1">
        <v>44105</v>
      </c>
      <c r="F1095">
        <v>4868808</v>
      </c>
      <c r="G1095">
        <v>247431</v>
      </c>
      <c r="H1095" t="str">
        <f t="shared" si="119"/>
        <v>Michigan44105</v>
      </c>
      <c r="I1095">
        <f t="shared" si="120"/>
        <v>10</v>
      </c>
      <c r="J1095">
        <f t="shared" si="121"/>
        <v>2020</v>
      </c>
      <c r="K1095">
        <f t="shared" si="122"/>
        <v>5.0819625666076791E-2</v>
      </c>
      <c r="L1095">
        <f t="shared" si="123"/>
        <v>4868808</v>
      </c>
      <c r="M1095">
        <f t="shared" si="124"/>
        <v>247431</v>
      </c>
      <c r="N1095">
        <f t="shared" si="125"/>
        <v>4868808</v>
      </c>
    </row>
    <row r="1096" spans="1:14" x14ac:dyDescent="0.25">
      <c r="A1096" t="s">
        <v>27</v>
      </c>
      <c r="B1096" s="1">
        <v>44105</v>
      </c>
      <c r="C1096">
        <v>3017864</v>
      </c>
      <c r="D1096">
        <v>117689</v>
      </c>
      <c r="E1096" s="1">
        <v>44105</v>
      </c>
      <c r="F1096">
        <v>3017864</v>
      </c>
      <c r="G1096">
        <v>117689</v>
      </c>
      <c r="H1096" t="str">
        <f t="shared" si="119"/>
        <v>Minnesota44105</v>
      </c>
      <c r="I1096">
        <f t="shared" si="120"/>
        <v>10</v>
      </c>
      <c r="J1096">
        <f t="shared" si="121"/>
        <v>2020</v>
      </c>
      <c r="K1096">
        <f t="shared" si="122"/>
        <v>3.8997449851948265E-2</v>
      </c>
      <c r="L1096">
        <f t="shared" si="123"/>
        <v>3017864</v>
      </c>
      <c r="M1096">
        <f t="shared" si="124"/>
        <v>117689</v>
      </c>
      <c r="N1096">
        <f t="shared" si="125"/>
        <v>3017864</v>
      </c>
    </row>
    <row r="1097" spans="1:14" x14ac:dyDescent="0.25">
      <c r="A1097" t="s">
        <v>28</v>
      </c>
      <c r="B1097" s="1">
        <v>44105</v>
      </c>
      <c r="C1097">
        <v>1289654</v>
      </c>
      <c r="D1097">
        <v>90150</v>
      </c>
      <c r="E1097" s="1">
        <v>44105</v>
      </c>
      <c r="F1097">
        <v>1289654</v>
      </c>
      <c r="G1097">
        <v>90150</v>
      </c>
      <c r="H1097" t="str">
        <f t="shared" si="119"/>
        <v>Mississippi44105</v>
      </c>
      <c r="I1097">
        <f t="shared" si="120"/>
        <v>10</v>
      </c>
      <c r="J1097">
        <f t="shared" si="121"/>
        <v>2020</v>
      </c>
      <c r="K1097">
        <f t="shared" si="122"/>
        <v>6.9902469964812267E-2</v>
      </c>
      <c r="L1097">
        <f t="shared" si="123"/>
        <v>1289654</v>
      </c>
      <c r="M1097">
        <f t="shared" si="124"/>
        <v>90150</v>
      </c>
      <c r="N1097">
        <f t="shared" si="125"/>
        <v>1289654</v>
      </c>
    </row>
    <row r="1098" spans="1:14" x14ac:dyDescent="0.25">
      <c r="A1098" t="s">
        <v>29</v>
      </c>
      <c r="B1098" s="1">
        <v>44105</v>
      </c>
      <c r="C1098">
        <v>2980680</v>
      </c>
      <c r="D1098">
        <v>114425</v>
      </c>
      <c r="E1098" s="1">
        <v>44105</v>
      </c>
      <c r="F1098">
        <v>2980680</v>
      </c>
      <c r="G1098">
        <v>114425</v>
      </c>
      <c r="H1098" t="str">
        <f t="shared" si="119"/>
        <v>Missouri44105</v>
      </c>
      <c r="I1098">
        <f t="shared" si="120"/>
        <v>10</v>
      </c>
      <c r="J1098">
        <f t="shared" si="121"/>
        <v>2020</v>
      </c>
      <c r="K1098">
        <f t="shared" si="122"/>
        <v>3.8388891125514982E-2</v>
      </c>
      <c r="L1098">
        <f t="shared" si="123"/>
        <v>2980680</v>
      </c>
      <c r="M1098">
        <f t="shared" si="124"/>
        <v>114425</v>
      </c>
      <c r="N1098">
        <f t="shared" si="125"/>
        <v>2980680</v>
      </c>
    </row>
    <row r="1099" spans="1:14" x14ac:dyDescent="0.25">
      <c r="A1099" t="s">
        <v>30</v>
      </c>
      <c r="B1099" s="1">
        <v>44105</v>
      </c>
      <c r="C1099">
        <v>533821</v>
      </c>
      <c r="D1099">
        <v>22296</v>
      </c>
      <c r="E1099" s="1">
        <v>44105</v>
      </c>
      <c r="F1099">
        <v>533821</v>
      </c>
      <c r="G1099">
        <v>22296</v>
      </c>
      <c r="H1099" t="str">
        <f t="shared" si="119"/>
        <v>Montana44105</v>
      </c>
      <c r="I1099">
        <f t="shared" si="120"/>
        <v>10</v>
      </c>
      <c r="J1099">
        <f t="shared" si="121"/>
        <v>2020</v>
      </c>
      <c r="K1099">
        <f t="shared" si="122"/>
        <v>4.1766809473587588E-2</v>
      </c>
      <c r="L1099">
        <f t="shared" si="123"/>
        <v>533821</v>
      </c>
      <c r="M1099">
        <f t="shared" si="124"/>
        <v>22296</v>
      </c>
      <c r="N1099">
        <f t="shared" si="125"/>
        <v>533821</v>
      </c>
    </row>
    <row r="1100" spans="1:14" x14ac:dyDescent="0.25">
      <c r="A1100" t="s">
        <v>31</v>
      </c>
      <c r="B1100" s="1">
        <v>44105</v>
      </c>
      <c r="C1100">
        <v>1029141</v>
      </c>
      <c r="D1100">
        <v>27876</v>
      </c>
      <c r="E1100" s="1">
        <v>44105</v>
      </c>
      <c r="F1100">
        <v>1029141</v>
      </c>
      <c r="G1100">
        <v>27876</v>
      </c>
      <c r="H1100" t="str">
        <f t="shared" si="119"/>
        <v>Nebraska44105</v>
      </c>
      <c r="I1100">
        <f t="shared" si="120"/>
        <v>10</v>
      </c>
      <c r="J1100">
        <f t="shared" si="121"/>
        <v>2020</v>
      </c>
      <c r="K1100">
        <f t="shared" si="122"/>
        <v>2.7086667424580307E-2</v>
      </c>
      <c r="L1100">
        <f t="shared" si="123"/>
        <v>1029141</v>
      </c>
      <c r="M1100">
        <f t="shared" si="124"/>
        <v>27876</v>
      </c>
      <c r="N1100">
        <f t="shared" si="125"/>
        <v>1029141</v>
      </c>
    </row>
    <row r="1101" spans="1:14" x14ac:dyDescent="0.25">
      <c r="A1101" t="s">
        <v>32</v>
      </c>
      <c r="B1101" s="1">
        <v>44105</v>
      </c>
      <c r="C1101">
        <v>1548358</v>
      </c>
      <c r="D1101">
        <v>182494</v>
      </c>
      <c r="E1101" s="1">
        <v>44105</v>
      </c>
      <c r="F1101">
        <v>1548358</v>
      </c>
      <c r="G1101">
        <v>182494</v>
      </c>
      <c r="H1101" t="str">
        <f t="shared" si="119"/>
        <v>Nevada44105</v>
      </c>
      <c r="I1101">
        <f t="shared" si="120"/>
        <v>10</v>
      </c>
      <c r="J1101">
        <f t="shared" si="121"/>
        <v>2020</v>
      </c>
      <c r="K1101">
        <f t="shared" si="122"/>
        <v>0.11786292317409798</v>
      </c>
      <c r="L1101">
        <f t="shared" si="123"/>
        <v>1548358</v>
      </c>
      <c r="M1101">
        <f t="shared" si="124"/>
        <v>182494</v>
      </c>
      <c r="N1101">
        <f t="shared" si="125"/>
        <v>1548358</v>
      </c>
    </row>
    <row r="1102" spans="1:14" x14ac:dyDescent="0.25">
      <c r="A1102" t="s">
        <v>33</v>
      </c>
      <c r="B1102" s="1">
        <v>44105</v>
      </c>
      <c r="C1102">
        <v>724578</v>
      </c>
      <c r="D1102">
        <v>27260</v>
      </c>
      <c r="E1102" s="1">
        <v>44105</v>
      </c>
      <c r="F1102">
        <v>724578</v>
      </c>
      <c r="G1102">
        <v>27260</v>
      </c>
      <c r="H1102" t="str">
        <f t="shared" si="119"/>
        <v>New Hampshire44105</v>
      </c>
      <c r="I1102">
        <f t="shared" si="120"/>
        <v>10</v>
      </c>
      <c r="J1102">
        <f t="shared" si="121"/>
        <v>2020</v>
      </c>
      <c r="K1102">
        <f t="shared" si="122"/>
        <v>3.7621898539563721E-2</v>
      </c>
      <c r="L1102">
        <f t="shared" si="123"/>
        <v>724578</v>
      </c>
      <c r="M1102">
        <f t="shared" si="124"/>
        <v>27260</v>
      </c>
      <c r="N1102">
        <f t="shared" si="125"/>
        <v>724578</v>
      </c>
    </row>
    <row r="1103" spans="1:14" x14ac:dyDescent="0.25">
      <c r="A1103" t="s">
        <v>34</v>
      </c>
      <c r="B1103" s="1">
        <v>44105</v>
      </c>
      <c r="C1103">
        <v>4404759</v>
      </c>
      <c r="D1103">
        <v>345181</v>
      </c>
      <c r="E1103" s="1">
        <v>44105</v>
      </c>
      <c r="F1103">
        <v>4404759</v>
      </c>
      <c r="G1103">
        <v>345181</v>
      </c>
      <c r="H1103" t="str">
        <f t="shared" si="119"/>
        <v>New Jersey44105</v>
      </c>
      <c r="I1103">
        <f t="shared" si="120"/>
        <v>10</v>
      </c>
      <c r="J1103">
        <f t="shared" si="121"/>
        <v>2020</v>
      </c>
      <c r="K1103">
        <f t="shared" si="122"/>
        <v>7.8365467895065308E-2</v>
      </c>
      <c r="L1103">
        <f t="shared" si="123"/>
        <v>4404759</v>
      </c>
      <c r="M1103">
        <f t="shared" si="124"/>
        <v>345181</v>
      </c>
      <c r="N1103">
        <f t="shared" si="125"/>
        <v>4404759</v>
      </c>
    </row>
    <row r="1104" spans="1:14" x14ac:dyDescent="0.25">
      <c r="A1104" t="s">
        <v>35</v>
      </c>
      <c r="B1104" s="1">
        <v>44105</v>
      </c>
      <c r="C1104">
        <v>929046</v>
      </c>
      <c r="D1104">
        <v>73809</v>
      </c>
      <c r="E1104" s="1">
        <v>44105</v>
      </c>
      <c r="F1104">
        <v>929046</v>
      </c>
      <c r="G1104">
        <v>73809</v>
      </c>
      <c r="H1104" t="str">
        <f t="shared" si="119"/>
        <v>New Mexico44105</v>
      </c>
      <c r="I1104">
        <f t="shared" si="120"/>
        <v>10</v>
      </c>
      <c r="J1104">
        <f t="shared" si="121"/>
        <v>2020</v>
      </c>
      <c r="K1104">
        <f t="shared" si="122"/>
        <v>7.9446012361067159E-2</v>
      </c>
      <c r="L1104">
        <f t="shared" si="123"/>
        <v>929046</v>
      </c>
      <c r="M1104">
        <f t="shared" si="124"/>
        <v>73809</v>
      </c>
      <c r="N1104">
        <f t="shared" si="125"/>
        <v>929046</v>
      </c>
    </row>
    <row r="1105" spans="1:14" x14ac:dyDescent="0.25">
      <c r="A1105" t="s">
        <v>36</v>
      </c>
      <c r="B1105" s="1">
        <v>44105</v>
      </c>
      <c r="C1105">
        <v>9072437</v>
      </c>
      <c r="D1105">
        <v>834025</v>
      </c>
      <c r="E1105" s="1">
        <v>44105</v>
      </c>
      <c r="F1105">
        <v>9072437</v>
      </c>
      <c r="G1105">
        <v>834025</v>
      </c>
      <c r="H1105" t="str">
        <f t="shared" si="119"/>
        <v>New York44105</v>
      </c>
      <c r="I1105">
        <f t="shared" si="120"/>
        <v>10</v>
      </c>
      <c r="J1105">
        <f t="shared" si="121"/>
        <v>2020</v>
      </c>
      <c r="K1105">
        <f t="shared" si="122"/>
        <v>9.1929544399150964E-2</v>
      </c>
      <c r="L1105">
        <f t="shared" si="123"/>
        <v>9072437</v>
      </c>
      <c r="M1105">
        <f t="shared" si="124"/>
        <v>834025</v>
      </c>
      <c r="N1105">
        <f t="shared" si="125"/>
        <v>9072437</v>
      </c>
    </row>
    <row r="1106" spans="1:14" x14ac:dyDescent="0.25">
      <c r="A1106" t="s">
        <v>37</v>
      </c>
      <c r="B1106" s="1">
        <v>44105</v>
      </c>
      <c r="C1106">
        <v>4958027</v>
      </c>
      <c r="D1106">
        <v>302413</v>
      </c>
      <c r="E1106" s="1">
        <v>44105</v>
      </c>
      <c r="F1106">
        <v>4958027</v>
      </c>
      <c r="G1106">
        <v>302413</v>
      </c>
      <c r="H1106" t="str">
        <f t="shared" si="119"/>
        <v>North Carolina44105</v>
      </c>
      <c r="I1106">
        <f t="shared" si="120"/>
        <v>10</v>
      </c>
      <c r="J1106">
        <f t="shared" si="121"/>
        <v>2020</v>
      </c>
      <c r="K1106">
        <f t="shared" si="122"/>
        <v>6.0994625483080267E-2</v>
      </c>
      <c r="L1106">
        <f t="shared" si="123"/>
        <v>4958027</v>
      </c>
      <c r="M1106">
        <f t="shared" si="124"/>
        <v>302413</v>
      </c>
      <c r="N1106">
        <f t="shared" si="125"/>
        <v>4958027</v>
      </c>
    </row>
    <row r="1107" spans="1:14" x14ac:dyDescent="0.25">
      <c r="A1107" t="s">
        <v>38</v>
      </c>
      <c r="B1107" s="1">
        <v>44105</v>
      </c>
      <c r="C1107">
        <v>399873</v>
      </c>
      <c r="D1107">
        <v>15922</v>
      </c>
      <c r="E1107" s="1">
        <v>44105</v>
      </c>
      <c r="F1107">
        <v>399873</v>
      </c>
      <c r="G1107">
        <v>15922</v>
      </c>
      <c r="H1107" t="str">
        <f t="shared" si="119"/>
        <v>North Dakota44105</v>
      </c>
      <c r="I1107">
        <f t="shared" si="120"/>
        <v>10</v>
      </c>
      <c r="J1107">
        <f t="shared" si="121"/>
        <v>2020</v>
      </c>
      <c r="K1107">
        <f t="shared" si="122"/>
        <v>3.9817642101367186E-2</v>
      </c>
      <c r="L1107">
        <f t="shared" si="123"/>
        <v>399873</v>
      </c>
      <c r="M1107">
        <f t="shared" si="124"/>
        <v>15922</v>
      </c>
      <c r="N1107">
        <f t="shared" si="125"/>
        <v>399873</v>
      </c>
    </row>
    <row r="1108" spans="1:14" x14ac:dyDescent="0.25">
      <c r="A1108" t="s">
        <v>39</v>
      </c>
      <c r="B1108" s="1">
        <v>44105</v>
      </c>
      <c r="C1108">
        <v>5815536</v>
      </c>
      <c r="D1108">
        <v>299998</v>
      </c>
      <c r="E1108" s="1">
        <v>44105</v>
      </c>
      <c r="F1108">
        <v>5815536</v>
      </c>
      <c r="G1108">
        <v>299998</v>
      </c>
      <c r="H1108" t="str">
        <f t="shared" si="119"/>
        <v>Ohio44105</v>
      </c>
      <c r="I1108">
        <f t="shared" si="120"/>
        <v>10</v>
      </c>
      <c r="J1108">
        <f t="shared" si="121"/>
        <v>2020</v>
      </c>
      <c r="K1108">
        <f t="shared" si="122"/>
        <v>5.1585614808334089E-2</v>
      </c>
      <c r="L1108">
        <f t="shared" si="123"/>
        <v>5815536</v>
      </c>
      <c r="M1108">
        <f t="shared" si="124"/>
        <v>299998</v>
      </c>
      <c r="N1108">
        <f t="shared" si="125"/>
        <v>5815536</v>
      </c>
    </row>
    <row r="1109" spans="1:14" x14ac:dyDescent="0.25">
      <c r="A1109" t="s">
        <v>40</v>
      </c>
      <c r="B1109" s="1">
        <v>44105</v>
      </c>
      <c r="C1109">
        <v>1880047</v>
      </c>
      <c r="D1109">
        <v>115470</v>
      </c>
      <c r="E1109" s="1">
        <v>44105</v>
      </c>
      <c r="F1109">
        <v>1880047</v>
      </c>
      <c r="G1109">
        <v>115470</v>
      </c>
      <c r="H1109" t="str">
        <f t="shared" si="119"/>
        <v>Oklahoma44105</v>
      </c>
      <c r="I1109">
        <f t="shared" si="120"/>
        <v>10</v>
      </c>
      <c r="J1109">
        <f t="shared" si="121"/>
        <v>2020</v>
      </c>
      <c r="K1109">
        <f t="shared" si="122"/>
        <v>6.1418677299024969E-2</v>
      </c>
      <c r="L1109">
        <f t="shared" si="123"/>
        <v>1880047</v>
      </c>
      <c r="M1109">
        <f t="shared" si="124"/>
        <v>115470</v>
      </c>
      <c r="N1109">
        <f t="shared" si="125"/>
        <v>1880047</v>
      </c>
    </row>
    <row r="1110" spans="1:14" x14ac:dyDescent="0.25">
      <c r="A1110" t="s">
        <v>41</v>
      </c>
      <c r="B1110" s="1">
        <v>44105</v>
      </c>
      <c r="C1110">
        <v>2145460</v>
      </c>
      <c r="D1110">
        <v>137452</v>
      </c>
      <c r="E1110" s="1">
        <v>44105</v>
      </c>
      <c r="F1110">
        <v>2145460</v>
      </c>
      <c r="G1110">
        <v>137452</v>
      </c>
      <c r="H1110" t="str">
        <f t="shared" si="119"/>
        <v>Oregon44105</v>
      </c>
      <c r="I1110">
        <f t="shared" si="120"/>
        <v>10</v>
      </c>
      <c r="J1110">
        <f t="shared" si="121"/>
        <v>2020</v>
      </c>
      <c r="K1110">
        <f t="shared" si="122"/>
        <v>6.4066447288693332E-2</v>
      </c>
      <c r="L1110">
        <f t="shared" si="123"/>
        <v>2145460</v>
      </c>
      <c r="M1110">
        <f t="shared" si="124"/>
        <v>137452</v>
      </c>
      <c r="N1110">
        <f t="shared" si="125"/>
        <v>2145460</v>
      </c>
    </row>
    <row r="1111" spans="1:14" x14ac:dyDescent="0.25">
      <c r="A1111" t="s">
        <v>42</v>
      </c>
      <c r="B1111" s="1">
        <v>44105</v>
      </c>
      <c r="C1111">
        <v>6357371</v>
      </c>
      <c r="D1111">
        <v>436208</v>
      </c>
      <c r="E1111" s="1">
        <v>44105</v>
      </c>
      <c r="F1111">
        <v>6357371</v>
      </c>
      <c r="G1111">
        <v>436208</v>
      </c>
      <c r="H1111" t="str">
        <f t="shared" si="119"/>
        <v>Pennsylvania44105</v>
      </c>
      <c r="I1111">
        <f t="shared" si="120"/>
        <v>10</v>
      </c>
      <c r="J1111">
        <f t="shared" si="121"/>
        <v>2020</v>
      </c>
      <c r="K1111">
        <f t="shared" si="122"/>
        <v>6.861452635059366E-2</v>
      </c>
      <c r="L1111">
        <f t="shared" si="123"/>
        <v>6357371</v>
      </c>
      <c r="M1111">
        <f t="shared" si="124"/>
        <v>436208</v>
      </c>
      <c r="N1111">
        <f t="shared" si="125"/>
        <v>6357371</v>
      </c>
    </row>
    <row r="1112" spans="1:14" x14ac:dyDescent="0.25">
      <c r="A1112" t="s">
        <v>43</v>
      </c>
      <c r="B1112" s="1">
        <v>44105</v>
      </c>
      <c r="C1112">
        <v>542409</v>
      </c>
      <c r="D1112">
        <v>35151</v>
      </c>
      <c r="E1112" s="1">
        <v>44105</v>
      </c>
      <c r="F1112">
        <v>542409</v>
      </c>
      <c r="G1112">
        <v>35151</v>
      </c>
      <c r="H1112" t="str">
        <f t="shared" si="119"/>
        <v>Rhode Island44105</v>
      </c>
      <c r="I1112">
        <f t="shared" si="120"/>
        <v>10</v>
      </c>
      <c r="J1112">
        <f t="shared" si="121"/>
        <v>2020</v>
      </c>
      <c r="K1112">
        <f t="shared" si="122"/>
        <v>6.4805340619348131E-2</v>
      </c>
      <c r="L1112">
        <f t="shared" si="123"/>
        <v>542409</v>
      </c>
      <c r="M1112">
        <f t="shared" si="124"/>
        <v>35151</v>
      </c>
      <c r="N1112">
        <f t="shared" si="125"/>
        <v>542409</v>
      </c>
    </row>
    <row r="1113" spans="1:14" x14ac:dyDescent="0.25">
      <c r="A1113" t="s">
        <v>44</v>
      </c>
      <c r="B1113" s="1">
        <v>44105</v>
      </c>
      <c r="C1113">
        <v>2386076</v>
      </c>
      <c r="D1113">
        <v>97321</v>
      </c>
      <c r="E1113" s="1">
        <v>44105</v>
      </c>
      <c r="F1113">
        <v>2386076</v>
      </c>
      <c r="G1113">
        <v>97321</v>
      </c>
      <c r="H1113" t="str">
        <f t="shared" si="119"/>
        <v>South Carolina44105</v>
      </c>
      <c r="I1113">
        <f t="shared" si="120"/>
        <v>10</v>
      </c>
      <c r="J1113">
        <f t="shared" si="121"/>
        <v>2020</v>
      </c>
      <c r="K1113">
        <f t="shared" si="122"/>
        <v>4.0787049532370299E-2</v>
      </c>
      <c r="L1113">
        <f t="shared" si="123"/>
        <v>2386076</v>
      </c>
      <c r="M1113">
        <f t="shared" si="124"/>
        <v>97321</v>
      </c>
      <c r="N1113">
        <f t="shared" si="125"/>
        <v>2386076</v>
      </c>
    </row>
    <row r="1114" spans="1:14" x14ac:dyDescent="0.25">
      <c r="A1114" t="s">
        <v>45</v>
      </c>
      <c r="B1114" s="1">
        <v>44105</v>
      </c>
      <c r="C1114">
        <v>463636</v>
      </c>
      <c r="D1114">
        <v>15362</v>
      </c>
      <c r="E1114" s="1">
        <v>44105</v>
      </c>
      <c r="F1114">
        <v>463636</v>
      </c>
      <c r="G1114">
        <v>15362</v>
      </c>
      <c r="H1114" t="str">
        <f t="shared" si="119"/>
        <v>South Dakota44105</v>
      </c>
      <c r="I1114">
        <f t="shared" si="120"/>
        <v>10</v>
      </c>
      <c r="J1114">
        <f t="shared" si="121"/>
        <v>2020</v>
      </c>
      <c r="K1114">
        <f t="shared" si="122"/>
        <v>3.3133751477452136E-2</v>
      </c>
      <c r="L1114">
        <f t="shared" si="123"/>
        <v>463636</v>
      </c>
      <c r="M1114">
        <f t="shared" si="124"/>
        <v>15362</v>
      </c>
      <c r="N1114">
        <f t="shared" si="125"/>
        <v>463636</v>
      </c>
    </row>
    <row r="1115" spans="1:14" x14ac:dyDescent="0.25">
      <c r="A1115" t="s">
        <v>46</v>
      </c>
      <c r="B1115" s="1">
        <v>44105</v>
      </c>
      <c r="C1115">
        <v>3332952</v>
      </c>
      <c r="D1115">
        <v>240834</v>
      </c>
      <c r="E1115" s="1">
        <v>44105</v>
      </c>
      <c r="F1115">
        <v>3332952</v>
      </c>
      <c r="G1115">
        <v>240834</v>
      </c>
      <c r="H1115" t="str">
        <f t="shared" si="119"/>
        <v>Tennessee44105</v>
      </c>
      <c r="I1115">
        <f t="shared" si="120"/>
        <v>10</v>
      </c>
      <c r="J1115">
        <f t="shared" si="121"/>
        <v>2020</v>
      </c>
      <c r="K1115">
        <f t="shared" si="122"/>
        <v>7.2258466368552557E-2</v>
      </c>
      <c r="L1115">
        <f t="shared" si="123"/>
        <v>3332952</v>
      </c>
      <c r="M1115">
        <f t="shared" si="124"/>
        <v>240834</v>
      </c>
      <c r="N1115">
        <f t="shared" si="125"/>
        <v>3332952</v>
      </c>
    </row>
    <row r="1116" spans="1:14" x14ac:dyDescent="0.25">
      <c r="A1116" t="s">
        <v>47</v>
      </c>
      <c r="B1116" s="1">
        <v>44105</v>
      </c>
      <c r="C1116">
        <v>14094292</v>
      </c>
      <c r="D1116">
        <v>950292</v>
      </c>
      <c r="E1116" s="1">
        <v>44105</v>
      </c>
      <c r="F1116">
        <v>14094292</v>
      </c>
      <c r="G1116">
        <v>950292</v>
      </c>
      <c r="H1116" t="str">
        <f t="shared" si="119"/>
        <v>Texas44105</v>
      </c>
      <c r="I1116">
        <f t="shared" si="120"/>
        <v>10</v>
      </c>
      <c r="J1116">
        <f t="shared" si="121"/>
        <v>2020</v>
      </c>
      <c r="K1116">
        <f t="shared" si="122"/>
        <v>6.7423890465728969E-2</v>
      </c>
      <c r="L1116">
        <f t="shared" si="123"/>
        <v>14094292</v>
      </c>
      <c r="M1116">
        <f t="shared" si="124"/>
        <v>950292</v>
      </c>
      <c r="N1116">
        <f t="shared" si="125"/>
        <v>14094292</v>
      </c>
    </row>
    <row r="1117" spans="1:14" x14ac:dyDescent="0.25">
      <c r="A1117" t="s">
        <v>48</v>
      </c>
      <c r="B1117" s="1">
        <v>44105</v>
      </c>
      <c r="C1117">
        <v>1645673</v>
      </c>
      <c r="D1117">
        <v>61597</v>
      </c>
      <c r="E1117" s="1">
        <v>44105</v>
      </c>
      <c r="F1117">
        <v>1645673</v>
      </c>
      <c r="G1117">
        <v>61597</v>
      </c>
      <c r="H1117" t="str">
        <f t="shared" si="119"/>
        <v>Utah44105</v>
      </c>
      <c r="I1117">
        <f t="shared" si="120"/>
        <v>10</v>
      </c>
      <c r="J1117">
        <f t="shared" si="121"/>
        <v>2020</v>
      </c>
      <c r="K1117">
        <f t="shared" si="122"/>
        <v>3.7429671629783071E-2</v>
      </c>
      <c r="L1117">
        <f t="shared" si="123"/>
        <v>1645673</v>
      </c>
      <c r="M1117">
        <f t="shared" si="124"/>
        <v>61597</v>
      </c>
      <c r="N1117">
        <f t="shared" si="125"/>
        <v>1645673</v>
      </c>
    </row>
    <row r="1118" spans="1:14" x14ac:dyDescent="0.25">
      <c r="A1118" t="s">
        <v>49</v>
      </c>
      <c r="B1118" s="1">
        <v>44105</v>
      </c>
      <c r="C1118">
        <v>319265</v>
      </c>
      <c r="D1118">
        <v>7559</v>
      </c>
      <c r="E1118" s="1">
        <v>44105</v>
      </c>
      <c r="F1118">
        <v>319265</v>
      </c>
      <c r="G1118">
        <v>7559</v>
      </c>
      <c r="H1118" t="str">
        <f t="shared" si="119"/>
        <v>Vermont44105</v>
      </c>
      <c r="I1118">
        <f t="shared" si="120"/>
        <v>10</v>
      </c>
      <c r="J1118">
        <f t="shared" si="121"/>
        <v>2020</v>
      </c>
      <c r="K1118">
        <f t="shared" si="122"/>
        <v>2.3676256401422017E-2</v>
      </c>
      <c r="L1118">
        <f t="shared" si="123"/>
        <v>319265</v>
      </c>
      <c r="M1118">
        <f t="shared" si="124"/>
        <v>7559</v>
      </c>
      <c r="N1118">
        <f t="shared" si="125"/>
        <v>319265</v>
      </c>
    </row>
    <row r="1119" spans="1:14" x14ac:dyDescent="0.25">
      <c r="A1119" t="s">
        <v>50</v>
      </c>
      <c r="B1119" s="1">
        <v>44105</v>
      </c>
      <c r="C1119">
        <v>4272772</v>
      </c>
      <c r="D1119">
        <v>218161</v>
      </c>
      <c r="E1119" s="1">
        <v>44105</v>
      </c>
      <c r="F1119">
        <v>4272772</v>
      </c>
      <c r="G1119">
        <v>218161</v>
      </c>
      <c r="H1119" t="str">
        <f t="shared" si="119"/>
        <v>Virginia44105</v>
      </c>
      <c r="I1119">
        <f t="shared" si="120"/>
        <v>10</v>
      </c>
      <c r="J1119">
        <f t="shared" si="121"/>
        <v>2020</v>
      </c>
      <c r="K1119">
        <f t="shared" si="122"/>
        <v>5.1058422962891536E-2</v>
      </c>
      <c r="L1119">
        <f t="shared" si="123"/>
        <v>4272772</v>
      </c>
      <c r="M1119">
        <f t="shared" si="124"/>
        <v>218161</v>
      </c>
      <c r="N1119">
        <f t="shared" si="125"/>
        <v>4272772</v>
      </c>
    </row>
    <row r="1120" spans="1:14" x14ac:dyDescent="0.25">
      <c r="A1120" t="s">
        <v>51</v>
      </c>
      <c r="B1120" s="1">
        <v>44105</v>
      </c>
      <c r="C1120">
        <v>4004506</v>
      </c>
      <c r="D1120">
        <v>222624</v>
      </c>
      <c r="E1120" s="1">
        <v>44105</v>
      </c>
      <c r="F1120">
        <v>4004506</v>
      </c>
      <c r="G1120">
        <v>222624</v>
      </c>
      <c r="H1120" t="str">
        <f t="shared" si="119"/>
        <v>Washington44105</v>
      </c>
      <c r="I1120">
        <f t="shared" si="120"/>
        <v>10</v>
      </c>
      <c r="J1120">
        <f t="shared" si="121"/>
        <v>2020</v>
      </c>
      <c r="K1120">
        <f t="shared" si="122"/>
        <v>5.5593374064116775E-2</v>
      </c>
      <c r="L1120">
        <f t="shared" si="123"/>
        <v>4004506</v>
      </c>
      <c r="M1120">
        <f t="shared" si="124"/>
        <v>222624</v>
      </c>
      <c r="N1120">
        <f t="shared" si="125"/>
        <v>4004506</v>
      </c>
    </row>
    <row r="1121" spans="1:14" x14ac:dyDescent="0.25">
      <c r="A1121" t="s">
        <v>52</v>
      </c>
      <c r="B1121" s="1">
        <v>44105</v>
      </c>
      <c r="C1121">
        <v>768774</v>
      </c>
      <c r="D1121">
        <v>44143</v>
      </c>
      <c r="E1121" s="1">
        <v>44105</v>
      </c>
      <c r="F1121">
        <v>768774</v>
      </c>
      <c r="G1121">
        <v>44143</v>
      </c>
      <c r="H1121" t="str">
        <f t="shared" si="119"/>
        <v>West Virginia44105</v>
      </c>
      <c r="I1121">
        <f t="shared" si="120"/>
        <v>10</v>
      </c>
      <c r="J1121">
        <f t="shared" si="121"/>
        <v>2020</v>
      </c>
      <c r="K1121">
        <f t="shared" si="122"/>
        <v>5.7419995993621013E-2</v>
      </c>
      <c r="L1121">
        <f t="shared" si="123"/>
        <v>768774</v>
      </c>
      <c r="M1121">
        <f t="shared" si="124"/>
        <v>44143</v>
      </c>
      <c r="N1121">
        <f t="shared" si="125"/>
        <v>768774</v>
      </c>
    </row>
    <row r="1122" spans="1:14" x14ac:dyDescent="0.25">
      <c r="A1122" t="s">
        <v>53</v>
      </c>
      <c r="B1122" s="1">
        <v>44105</v>
      </c>
      <c r="C1122">
        <v>3122618</v>
      </c>
      <c r="D1122">
        <v>153490</v>
      </c>
      <c r="E1122" s="1">
        <v>44105</v>
      </c>
      <c r="F1122">
        <v>3122618</v>
      </c>
      <c r="G1122">
        <v>153490</v>
      </c>
      <c r="H1122" t="str">
        <f t="shared" si="119"/>
        <v>Wisconsin44105</v>
      </c>
      <c r="I1122">
        <f t="shared" si="120"/>
        <v>10</v>
      </c>
      <c r="J1122">
        <f t="shared" si="121"/>
        <v>2020</v>
      </c>
      <c r="K1122">
        <f t="shared" si="122"/>
        <v>4.9154267348743903E-2</v>
      </c>
      <c r="L1122">
        <f t="shared" si="123"/>
        <v>3122618</v>
      </c>
      <c r="M1122">
        <f t="shared" si="124"/>
        <v>153490</v>
      </c>
      <c r="N1122">
        <f t="shared" si="125"/>
        <v>3122618</v>
      </c>
    </row>
    <row r="1123" spans="1:14" x14ac:dyDescent="0.25">
      <c r="A1123" t="s">
        <v>54</v>
      </c>
      <c r="B1123" s="1">
        <v>44105</v>
      </c>
      <c r="C1123">
        <v>295987</v>
      </c>
      <c r="D1123">
        <v>14930</v>
      </c>
      <c r="E1123" s="1">
        <v>44105</v>
      </c>
      <c r="F1123">
        <v>295987</v>
      </c>
      <c r="G1123">
        <v>14930</v>
      </c>
      <c r="H1123" t="str">
        <f t="shared" si="119"/>
        <v>Wyoming44105</v>
      </c>
      <c r="I1123">
        <f t="shared" si="120"/>
        <v>10</v>
      </c>
      <c r="J1123">
        <f t="shared" si="121"/>
        <v>2020</v>
      </c>
      <c r="K1123">
        <f t="shared" si="122"/>
        <v>5.0441404521144512E-2</v>
      </c>
      <c r="L1123">
        <f t="shared" si="123"/>
        <v>295987</v>
      </c>
      <c r="M1123">
        <f t="shared" si="124"/>
        <v>14930</v>
      </c>
      <c r="N1123">
        <f t="shared" si="125"/>
        <v>295987</v>
      </c>
    </row>
    <row r="1124" spans="1:14" x14ac:dyDescent="0.25">
      <c r="A1124" t="s">
        <v>4</v>
      </c>
      <c r="B1124" s="1">
        <v>44136</v>
      </c>
      <c r="C1124">
        <v>2260561</v>
      </c>
      <c r="D1124">
        <v>90187</v>
      </c>
      <c r="E1124" s="1">
        <v>44136</v>
      </c>
      <c r="F1124">
        <v>2260561</v>
      </c>
      <c r="G1124">
        <v>90187</v>
      </c>
      <c r="H1124" t="str">
        <f t="shared" si="119"/>
        <v>Alabama44136</v>
      </c>
      <c r="I1124">
        <f t="shared" si="120"/>
        <v>11</v>
      </c>
      <c r="J1124">
        <f t="shared" si="121"/>
        <v>2020</v>
      </c>
      <c r="K1124">
        <f t="shared" si="122"/>
        <v>3.9895848862295684E-2</v>
      </c>
      <c r="L1124">
        <f t="shared" si="123"/>
        <v>2260561</v>
      </c>
      <c r="M1124">
        <f t="shared" si="124"/>
        <v>90187</v>
      </c>
      <c r="N1124">
        <f t="shared" si="125"/>
        <v>2260561</v>
      </c>
    </row>
    <row r="1125" spans="1:14" x14ac:dyDescent="0.25">
      <c r="A1125" t="s">
        <v>5</v>
      </c>
      <c r="B1125" s="1">
        <v>44136</v>
      </c>
      <c r="C1125">
        <v>346092</v>
      </c>
      <c r="D1125">
        <v>22042</v>
      </c>
      <c r="E1125" s="1">
        <v>44136</v>
      </c>
      <c r="F1125">
        <v>346092</v>
      </c>
      <c r="G1125">
        <v>22042</v>
      </c>
      <c r="H1125" t="str">
        <f t="shared" si="119"/>
        <v>Alaska44136</v>
      </c>
      <c r="I1125">
        <f t="shared" si="120"/>
        <v>11</v>
      </c>
      <c r="J1125">
        <f t="shared" si="121"/>
        <v>2020</v>
      </c>
      <c r="K1125">
        <f t="shared" si="122"/>
        <v>6.3688267859413103E-2</v>
      </c>
      <c r="L1125">
        <f t="shared" si="123"/>
        <v>346092</v>
      </c>
      <c r="M1125">
        <f t="shared" si="124"/>
        <v>22042</v>
      </c>
      <c r="N1125">
        <f t="shared" si="125"/>
        <v>346092</v>
      </c>
    </row>
    <row r="1126" spans="1:14" x14ac:dyDescent="0.25">
      <c r="A1126" t="s">
        <v>6</v>
      </c>
      <c r="B1126" s="1">
        <v>44136</v>
      </c>
      <c r="C1126">
        <v>3578897</v>
      </c>
      <c r="D1126">
        <v>276261</v>
      </c>
      <c r="E1126" s="1">
        <v>44136</v>
      </c>
      <c r="F1126">
        <v>3578897</v>
      </c>
      <c r="G1126">
        <v>276261</v>
      </c>
      <c r="H1126" t="str">
        <f t="shared" si="119"/>
        <v>Arizona44136</v>
      </c>
      <c r="I1126">
        <f t="shared" si="120"/>
        <v>11</v>
      </c>
      <c r="J1126">
        <f t="shared" si="121"/>
        <v>2020</v>
      </c>
      <c r="K1126">
        <f t="shared" si="122"/>
        <v>7.7191659888507555E-2</v>
      </c>
      <c r="L1126">
        <f t="shared" si="123"/>
        <v>3578897</v>
      </c>
      <c r="M1126">
        <f t="shared" si="124"/>
        <v>276261</v>
      </c>
      <c r="N1126">
        <f t="shared" si="125"/>
        <v>3578897</v>
      </c>
    </row>
    <row r="1127" spans="1:14" x14ac:dyDescent="0.25">
      <c r="A1127" t="s">
        <v>7</v>
      </c>
      <c r="B1127" s="1">
        <v>44136</v>
      </c>
      <c r="C1127">
        <v>1318179</v>
      </c>
      <c r="D1127">
        <v>76825</v>
      </c>
      <c r="E1127" s="1">
        <v>44136</v>
      </c>
      <c r="F1127">
        <v>1318179</v>
      </c>
      <c r="G1127">
        <v>76825</v>
      </c>
      <c r="H1127" t="str">
        <f t="shared" si="119"/>
        <v>Arkansas44136</v>
      </c>
      <c r="I1127">
        <f t="shared" si="120"/>
        <v>11</v>
      </c>
      <c r="J1127">
        <f t="shared" si="121"/>
        <v>2020</v>
      </c>
      <c r="K1127">
        <f t="shared" si="122"/>
        <v>5.8281159083857351E-2</v>
      </c>
      <c r="L1127">
        <f t="shared" si="123"/>
        <v>1318179</v>
      </c>
      <c r="M1127">
        <f t="shared" si="124"/>
        <v>76825</v>
      </c>
      <c r="N1127">
        <f t="shared" si="125"/>
        <v>1318179</v>
      </c>
    </row>
    <row r="1128" spans="1:14" x14ac:dyDescent="0.25">
      <c r="A1128" t="s">
        <v>8</v>
      </c>
      <c r="B1128" s="1">
        <v>44136</v>
      </c>
      <c r="C1128">
        <v>18938160</v>
      </c>
      <c r="D1128">
        <v>1495691</v>
      </c>
      <c r="E1128" s="1">
        <v>44136</v>
      </c>
      <c r="F1128">
        <v>18938160</v>
      </c>
      <c r="G1128">
        <v>1495691</v>
      </c>
      <c r="H1128" t="str">
        <f t="shared" si="119"/>
        <v>California44136</v>
      </c>
      <c r="I1128">
        <f t="shared" si="120"/>
        <v>11</v>
      </c>
      <c r="J1128">
        <f t="shared" si="121"/>
        <v>2020</v>
      </c>
      <c r="K1128">
        <f t="shared" si="122"/>
        <v>7.8977630350572606E-2</v>
      </c>
      <c r="L1128">
        <f t="shared" si="123"/>
        <v>18938160</v>
      </c>
      <c r="M1128">
        <f t="shared" si="124"/>
        <v>1495691</v>
      </c>
      <c r="N1128">
        <f t="shared" si="125"/>
        <v>18938160</v>
      </c>
    </row>
    <row r="1129" spans="1:14" x14ac:dyDescent="0.25">
      <c r="A1129" t="s">
        <v>9</v>
      </c>
      <c r="B1129" s="1">
        <v>44136</v>
      </c>
      <c r="C1129">
        <v>3171032</v>
      </c>
      <c r="D1129">
        <v>196649</v>
      </c>
      <c r="E1129" s="1">
        <v>44136</v>
      </c>
      <c r="F1129">
        <v>3171032</v>
      </c>
      <c r="G1129">
        <v>196649</v>
      </c>
      <c r="H1129" t="str">
        <f t="shared" si="119"/>
        <v>Colorado44136</v>
      </c>
      <c r="I1129">
        <f t="shared" si="120"/>
        <v>11</v>
      </c>
      <c r="J1129">
        <f t="shared" si="121"/>
        <v>2020</v>
      </c>
      <c r="K1129">
        <f t="shared" si="122"/>
        <v>6.2014196009374863E-2</v>
      </c>
      <c r="L1129">
        <f t="shared" si="123"/>
        <v>3171032</v>
      </c>
      <c r="M1129">
        <f t="shared" si="124"/>
        <v>196649</v>
      </c>
      <c r="N1129">
        <f t="shared" si="125"/>
        <v>3171032</v>
      </c>
    </row>
    <row r="1130" spans="1:14" x14ac:dyDescent="0.25">
      <c r="A1130" t="s">
        <v>10</v>
      </c>
      <c r="B1130" s="1">
        <v>44136</v>
      </c>
      <c r="C1130">
        <v>1886051</v>
      </c>
      <c r="D1130">
        <v>145522</v>
      </c>
      <c r="E1130" s="1">
        <v>44136</v>
      </c>
      <c r="F1130">
        <v>1886051</v>
      </c>
      <c r="G1130">
        <v>145522</v>
      </c>
      <c r="H1130" t="str">
        <f t="shared" si="119"/>
        <v>Connecticut44136</v>
      </c>
      <c r="I1130">
        <f t="shared" si="120"/>
        <v>11</v>
      </c>
      <c r="J1130">
        <f t="shared" si="121"/>
        <v>2020</v>
      </c>
      <c r="K1130">
        <f t="shared" si="122"/>
        <v>7.7156980378579376E-2</v>
      </c>
      <c r="L1130">
        <f t="shared" si="123"/>
        <v>1886051</v>
      </c>
      <c r="M1130">
        <f t="shared" si="124"/>
        <v>145522</v>
      </c>
      <c r="N1130">
        <f t="shared" si="125"/>
        <v>1886051</v>
      </c>
    </row>
    <row r="1131" spans="1:14" x14ac:dyDescent="0.25">
      <c r="A1131" t="s">
        <v>11</v>
      </c>
      <c r="B1131" s="1">
        <v>44136</v>
      </c>
      <c r="C1131">
        <v>480897</v>
      </c>
      <c r="D1131">
        <v>22373</v>
      </c>
      <c r="E1131" s="1">
        <v>44136</v>
      </c>
      <c r="F1131">
        <v>480897</v>
      </c>
      <c r="G1131">
        <v>22373</v>
      </c>
      <c r="H1131" t="str">
        <f t="shared" si="119"/>
        <v>Delaware44136</v>
      </c>
      <c r="I1131">
        <f t="shared" si="120"/>
        <v>11</v>
      </c>
      <c r="J1131">
        <f t="shared" si="121"/>
        <v>2020</v>
      </c>
      <c r="K1131">
        <f t="shared" si="122"/>
        <v>4.6523475921039226E-2</v>
      </c>
      <c r="L1131">
        <f t="shared" si="123"/>
        <v>480897</v>
      </c>
      <c r="M1131">
        <f t="shared" si="124"/>
        <v>22373</v>
      </c>
      <c r="N1131">
        <f t="shared" si="125"/>
        <v>480897</v>
      </c>
    </row>
    <row r="1132" spans="1:14" x14ac:dyDescent="0.25">
      <c r="A1132" t="s">
        <v>12</v>
      </c>
      <c r="B1132" s="1">
        <v>44136</v>
      </c>
      <c r="C1132">
        <v>397117</v>
      </c>
      <c r="D1132">
        <v>28919</v>
      </c>
      <c r="E1132" s="1">
        <v>44136</v>
      </c>
      <c r="F1132">
        <v>397117</v>
      </c>
      <c r="G1132">
        <v>28919</v>
      </c>
      <c r="H1132" t="str">
        <f t="shared" si="119"/>
        <v>D.C.44136</v>
      </c>
      <c r="I1132">
        <f t="shared" si="120"/>
        <v>11</v>
      </c>
      <c r="J1132">
        <f t="shared" si="121"/>
        <v>2020</v>
      </c>
      <c r="K1132">
        <f t="shared" si="122"/>
        <v>7.2822367211678174E-2</v>
      </c>
      <c r="L1132">
        <f t="shared" si="123"/>
        <v>397117</v>
      </c>
      <c r="M1132">
        <f t="shared" si="124"/>
        <v>28919</v>
      </c>
      <c r="N1132">
        <f t="shared" si="125"/>
        <v>397117</v>
      </c>
    </row>
    <row r="1133" spans="1:14" x14ac:dyDescent="0.25">
      <c r="A1133" t="s">
        <v>13</v>
      </c>
      <c r="B1133" s="1">
        <v>44136</v>
      </c>
      <c r="C1133">
        <v>10092127</v>
      </c>
      <c r="D1133">
        <v>621086</v>
      </c>
      <c r="E1133" s="1">
        <v>44136</v>
      </c>
      <c r="F1133">
        <v>10092127</v>
      </c>
      <c r="G1133">
        <v>621086</v>
      </c>
      <c r="H1133" t="str">
        <f t="shared" si="119"/>
        <v>Florida44136</v>
      </c>
      <c r="I1133">
        <f t="shared" si="120"/>
        <v>11</v>
      </c>
      <c r="J1133">
        <f t="shared" si="121"/>
        <v>2020</v>
      </c>
      <c r="K1133">
        <f t="shared" si="122"/>
        <v>6.1541635375773611E-2</v>
      </c>
      <c r="L1133">
        <f t="shared" si="123"/>
        <v>10092127</v>
      </c>
      <c r="M1133">
        <f t="shared" si="124"/>
        <v>621086</v>
      </c>
      <c r="N1133">
        <f t="shared" si="125"/>
        <v>10092127</v>
      </c>
    </row>
    <row r="1134" spans="1:14" x14ac:dyDescent="0.25">
      <c r="A1134" t="s">
        <v>14</v>
      </c>
      <c r="B1134" s="1">
        <v>44136</v>
      </c>
      <c r="C1134">
        <v>5155192</v>
      </c>
      <c r="D1134">
        <v>275670</v>
      </c>
      <c r="E1134" s="1">
        <v>44136</v>
      </c>
      <c r="F1134">
        <v>5155192</v>
      </c>
      <c r="G1134">
        <v>275670</v>
      </c>
      <c r="H1134" t="str">
        <f t="shared" si="119"/>
        <v>Georgia44136</v>
      </c>
      <c r="I1134">
        <f t="shared" si="120"/>
        <v>11</v>
      </c>
      <c r="J1134">
        <f t="shared" si="121"/>
        <v>2020</v>
      </c>
      <c r="K1134">
        <f t="shared" si="122"/>
        <v>5.3474244994172866E-2</v>
      </c>
      <c r="L1134">
        <f t="shared" si="123"/>
        <v>5155192</v>
      </c>
      <c r="M1134">
        <f t="shared" si="124"/>
        <v>275670</v>
      </c>
      <c r="N1134">
        <f t="shared" si="125"/>
        <v>5155192</v>
      </c>
    </row>
    <row r="1135" spans="1:14" x14ac:dyDescent="0.25">
      <c r="A1135" t="s">
        <v>15</v>
      </c>
      <c r="B1135" s="1">
        <v>44136</v>
      </c>
      <c r="C1135">
        <v>663132</v>
      </c>
      <c r="D1135">
        <v>68832</v>
      </c>
      <c r="E1135" s="1">
        <v>44136</v>
      </c>
      <c r="F1135">
        <v>663132</v>
      </c>
      <c r="G1135">
        <v>68832</v>
      </c>
      <c r="H1135" t="str">
        <f t="shared" si="119"/>
        <v>Hawaii44136</v>
      </c>
      <c r="I1135">
        <f t="shared" si="120"/>
        <v>11</v>
      </c>
      <c r="J1135">
        <f t="shared" si="121"/>
        <v>2020</v>
      </c>
      <c r="K1135">
        <f t="shared" si="122"/>
        <v>0.10379833879227665</v>
      </c>
      <c r="L1135">
        <f t="shared" si="123"/>
        <v>663132</v>
      </c>
      <c r="M1135">
        <f t="shared" si="124"/>
        <v>68832</v>
      </c>
      <c r="N1135">
        <f t="shared" si="125"/>
        <v>663132</v>
      </c>
    </row>
    <row r="1136" spans="1:14" x14ac:dyDescent="0.25">
      <c r="A1136" t="s">
        <v>16</v>
      </c>
      <c r="B1136" s="1">
        <v>44136</v>
      </c>
      <c r="C1136">
        <v>901607</v>
      </c>
      <c r="D1136">
        <v>43164</v>
      </c>
      <c r="E1136" s="1">
        <v>44136</v>
      </c>
      <c r="F1136">
        <v>901607</v>
      </c>
      <c r="G1136">
        <v>43164</v>
      </c>
      <c r="H1136" t="str">
        <f t="shared" si="119"/>
        <v>Idaho44136</v>
      </c>
      <c r="I1136">
        <f t="shared" si="120"/>
        <v>11</v>
      </c>
      <c r="J1136">
        <f t="shared" si="121"/>
        <v>2020</v>
      </c>
      <c r="K1136">
        <f t="shared" si="122"/>
        <v>4.7874517389505628E-2</v>
      </c>
      <c r="L1136">
        <f t="shared" si="123"/>
        <v>901607</v>
      </c>
      <c r="M1136">
        <f t="shared" si="124"/>
        <v>43164</v>
      </c>
      <c r="N1136">
        <f t="shared" si="125"/>
        <v>901607</v>
      </c>
    </row>
    <row r="1137" spans="1:14" x14ac:dyDescent="0.25">
      <c r="A1137" t="s">
        <v>17</v>
      </c>
      <c r="B1137" s="1">
        <v>44136</v>
      </c>
      <c r="C1137">
        <v>6170882</v>
      </c>
      <c r="D1137">
        <v>399750</v>
      </c>
      <c r="E1137" s="1">
        <v>44136</v>
      </c>
      <c r="F1137">
        <v>6170882</v>
      </c>
      <c r="G1137">
        <v>399750</v>
      </c>
      <c r="H1137" t="str">
        <f t="shared" si="119"/>
        <v>Illinois44136</v>
      </c>
      <c r="I1137">
        <f t="shared" si="120"/>
        <v>11</v>
      </c>
      <c r="J1137">
        <f t="shared" si="121"/>
        <v>2020</v>
      </c>
      <c r="K1137">
        <f t="shared" si="122"/>
        <v>6.4780042788048775E-2</v>
      </c>
      <c r="L1137">
        <f t="shared" si="123"/>
        <v>6170882</v>
      </c>
      <c r="M1137">
        <f t="shared" si="124"/>
        <v>399750</v>
      </c>
      <c r="N1137">
        <f t="shared" si="125"/>
        <v>6170882</v>
      </c>
    </row>
    <row r="1138" spans="1:14" x14ac:dyDescent="0.25">
      <c r="A1138" t="s">
        <v>18</v>
      </c>
      <c r="B1138" s="1">
        <v>44136</v>
      </c>
      <c r="C1138">
        <v>3309509</v>
      </c>
      <c r="D1138">
        <v>163034</v>
      </c>
      <c r="E1138" s="1">
        <v>44136</v>
      </c>
      <c r="F1138">
        <v>3309509</v>
      </c>
      <c r="G1138">
        <v>163034</v>
      </c>
      <c r="H1138" t="str">
        <f t="shared" si="119"/>
        <v>Indiana44136</v>
      </c>
      <c r="I1138">
        <f t="shared" si="120"/>
        <v>11</v>
      </c>
      <c r="J1138">
        <f t="shared" si="121"/>
        <v>2020</v>
      </c>
      <c r="K1138">
        <f t="shared" si="122"/>
        <v>4.9262292382344329E-2</v>
      </c>
      <c r="L1138">
        <f t="shared" si="123"/>
        <v>3309509</v>
      </c>
      <c r="M1138">
        <f t="shared" si="124"/>
        <v>163034</v>
      </c>
      <c r="N1138">
        <f t="shared" si="125"/>
        <v>3309509</v>
      </c>
    </row>
    <row r="1139" spans="1:14" x14ac:dyDescent="0.25">
      <c r="A1139" t="s">
        <v>19</v>
      </c>
      <c r="B1139" s="1">
        <v>44136</v>
      </c>
      <c r="C1139">
        <v>1608561</v>
      </c>
      <c r="D1139">
        <v>53506</v>
      </c>
      <c r="E1139" s="1">
        <v>44136</v>
      </c>
      <c r="F1139">
        <v>1608561</v>
      </c>
      <c r="G1139">
        <v>53506</v>
      </c>
      <c r="H1139" t="str">
        <f t="shared" si="119"/>
        <v>Iowa44136</v>
      </c>
      <c r="I1139">
        <f t="shared" si="120"/>
        <v>11</v>
      </c>
      <c r="J1139">
        <f t="shared" si="121"/>
        <v>2020</v>
      </c>
      <c r="K1139">
        <f t="shared" si="122"/>
        <v>3.3263270712145826E-2</v>
      </c>
      <c r="L1139">
        <f t="shared" si="123"/>
        <v>1608561</v>
      </c>
      <c r="M1139">
        <f t="shared" si="124"/>
        <v>53506</v>
      </c>
      <c r="N1139">
        <f t="shared" si="125"/>
        <v>1608561</v>
      </c>
    </row>
    <row r="1140" spans="1:14" x14ac:dyDescent="0.25">
      <c r="A1140" t="s">
        <v>20</v>
      </c>
      <c r="B1140" s="1">
        <v>44136</v>
      </c>
      <c r="C1140">
        <v>1528366</v>
      </c>
      <c r="D1140">
        <v>73228</v>
      </c>
      <c r="E1140" s="1">
        <v>44136</v>
      </c>
      <c r="F1140">
        <v>1528366</v>
      </c>
      <c r="G1140">
        <v>73228</v>
      </c>
      <c r="H1140" t="str">
        <f t="shared" si="119"/>
        <v>Kansas44136</v>
      </c>
      <c r="I1140">
        <f t="shared" si="120"/>
        <v>11</v>
      </c>
      <c r="J1140">
        <f t="shared" si="121"/>
        <v>2020</v>
      </c>
      <c r="K1140">
        <f t="shared" si="122"/>
        <v>4.7912607320497839E-2</v>
      </c>
      <c r="L1140">
        <f t="shared" si="123"/>
        <v>1528366</v>
      </c>
      <c r="M1140">
        <f t="shared" si="124"/>
        <v>73228</v>
      </c>
      <c r="N1140">
        <f t="shared" si="125"/>
        <v>1528366</v>
      </c>
    </row>
    <row r="1141" spans="1:14" x14ac:dyDescent="0.25">
      <c r="A1141" t="s">
        <v>21</v>
      </c>
      <c r="B1141" s="1">
        <v>44136</v>
      </c>
      <c r="C1141">
        <v>2015202</v>
      </c>
      <c r="D1141">
        <v>102427</v>
      </c>
      <c r="E1141" s="1">
        <v>44136</v>
      </c>
      <c r="F1141">
        <v>2015202</v>
      </c>
      <c r="G1141">
        <v>102427</v>
      </c>
      <c r="H1141" t="str">
        <f t="shared" si="119"/>
        <v>Kentucky44136</v>
      </c>
      <c r="I1141">
        <f t="shared" si="120"/>
        <v>11</v>
      </c>
      <c r="J1141">
        <f t="shared" si="121"/>
        <v>2020</v>
      </c>
      <c r="K1141">
        <f t="shared" si="122"/>
        <v>5.0827162736043333E-2</v>
      </c>
      <c r="L1141">
        <f t="shared" si="123"/>
        <v>2015202</v>
      </c>
      <c r="M1141">
        <f t="shared" si="124"/>
        <v>102427</v>
      </c>
      <c r="N1141">
        <f t="shared" si="125"/>
        <v>2015202</v>
      </c>
    </row>
    <row r="1142" spans="1:14" x14ac:dyDescent="0.25">
      <c r="A1142" t="s">
        <v>22</v>
      </c>
      <c r="B1142" s="1">
        <v>44136</v>
      </c>
      <c r="C1142">
        <v>2091407</v>
      </c>
      <c r="D1142">
        <v>172445</v>
      </c>
      <c r="E1142" s="1">
        <v>44136</v>
      </c>
      <c r="F1142">
        <v>2091407</v>
      </c>
      <c r="G1142">
        <v>172445</v>
      </c>
      <c r="H1142" t="str">
        <f t="shared" si="119"/>
        <v>Louisiana44136</v>
      </c>
      <c r="I1142">
        <f t="shared" si="120"/>
        <v>11</v>
      </c>
      <c r="J1142">
        <f t="shared" si="121"/>
        <v>2020</v>
      </c>
      <c r="K1142">
        <f t="shared" si="122"/>
        <v>8.2454060830818673E-2</v>
      </c>
      <c r="L1142">
        <f t="shared" si="123"/>
        <v>2091407</v>
      </c>
      <c r="M1142">
        <f t="shared" si="124"/>
        <v>172445</v>
      </c>
      <c r="N1142">
        <f t="shared" si="125"/>
        <v>2091407</v>
      </c>
    </row>
    <row r="1143" spans="1:14" x14ac:dyDescent="0.25">
      <c r="A1143" t="s">
        <v>23</v>
      </c>
      <c r="B1143" s="1">
        <v>44136</v>
      </c>
      <c r="C1143">
        <v>670818</v>
      </c>
      <c r="D1143">
        <v>31285</v>
      </c>
      <c r="E1143" s="1">
        <v>44136</v>
      </c>
      <c r="F1143">
        <v>670818</v>
      </c>
      <c r="G1143">
        <v>31285</v>
      </c>
      <c r="H1143" t="str">
        <f t="shared" si="119"/>
        <v>Maine44136</v>
      </c>
      <c r="I1143">
        <f t="shared" si="120"/>
        <v>11</v>
      </c>
      <c r="J1143">
        <f t="shared" si="121"/>
        <v>2020</v>
      </c>
      <c r="K1143">
        <f t="shared" si="122"/>
        <v>4.6637090835368163E-2</v>
      </c>
      <c r="L1143">
        <f t="shared" si="123"/>
        <v>670818</v>
      </c>
      <c r="M1143">
        <f t="shared" si="124"/>
        <v>31285</v>
      </c>
      <c r="N1143">
        <f t="shared" si="125"/>
        <v>670818</v>
      </c>
    </row>
    <row r="1144" spans="1:14" x14ac:dyDescent="0.25">
      <c r="A1144" t="s">
        <v>24</v>
      </c>
      <c r="B1144" s="1">
        <v>44136</v>
      </c>
      <c r="C1144">
        <v>3134905</v>
      </c>
      <c r="D1144">
        <v>207281</v>
      </c>
      <c r="E1144" s="1">
        <v>44136</v>
      </c>
      <c r="F1144">
        <v>3134905</v>
      </c>
      <c r="G1144">
        <v>207281</v>
      </c>
      <c r="H1144" t="str">
        <f t="shared" si="119"/>
        <v>Maryland44136</v>
      </c>
      <c r="I1144">
        <f t="shared" si="120"/>
        <v>11</v>
      </c>
      <c r="J1144">
        <f t="shared" si="121"/>
        <v>2020</v>
      </c>
      <c r="K1144">
        <f t="shared" si="122"/>
        <v>6.6120344954631802E-2</v>
      </c>
      <c r="L1144">
        <f t="shared" si="123"/>
        <v>3134905</v>
      </c>
      <c r="M1144">
        <f t="shared" si="124"/>
        <v>207281</v>
      </c>
      <c r="N1144">
        <f t="shared" si="125"/>
        <v>3134905</v>
      </c>
    </row>
    <row r="1145" spans="1:14" x14ac:dyDescent="0.25">
      <c r="A1145" t="s">
        <v>25</v>
      </c>
      <c r="B1145" s="1">
        <v>44136</v>
      </c>
      <c r="C1145">
        <v>3582691</v>
      </c>
      <c r="D1145">
        <v>223481</v>
      </c>
      <c r="E1145" s="1">
        <v>44136</v>
      </c>
      <c r="F1145">
        <v>3582691</v>
      </c>
      <c r="G1145">
        <v>223481</v>
      </c>
      <c r="H1145" t="str">
        <f t="shared" si="119"/>
        <v>Massachusetts44136</v>
      </c>
      <c r="I1145">
        <f t="shared" si="120"/>
        <v>11</v>
      </c>
      <c r="J1145">
        <f t="shared" si="121"/>
        <v>2020</v>
      </c>
      <c r="K1145">
        <f t="shared" si="122"/>
        <v>6.2377972311873954E-2</v>
      </c>
      <c r="L1145">
        <f t="shared" si="123"/>
        <v>3582691</v>
      </c>
      <c r="M1145">
        <f t="shared" si="124"/>
        <v>223481</v>
      </c>
      <c r="N1145">
        <f t="shared" si="125"/>
        <v>3582691</v>
      </c>
    </row>
    <row r="1146" spans="1:14" x14ac:dyDescent="0.25">
      <c r="A1146" t="s">
        <v>26</v>
      </c>
      <c r="B1146" s="1">
        <v>44136</v>
      </c>
      <c r="C1146">
        <v>4932851</v>
      </c>
      <c r="D1146">
        <v>311286</v>
      </c>
      <c r="E1146" s="1">
        <v>44136</v>
      </c>
      <c r="F1146">
        <v>4932851</v>
      </c>
      <c r="G1146">
        <v>311286</v>
      </c>
      <c r="H1146" t="str">
        <f t="shared" si="119"/>
        <v>Michigan44136</v>
      </c>
      <c r="I1146">
        <f t="shared" si="120"/>
        <v>11</v>
      </c>
      <c r="J1146">
        <f t="shared" si="121"/>
        <v>2020</v>
      </c>
      <c r="K1146">
        <f t="shared" si="122"/>
        <v>6.3104683275452669E-2</v>
      </c>
      <c r="L1146">
        <f t="shared" si="123"/>
        <v>4932851</v>
      </c>
      <c r="M1146">
        <f t="shared" si="124"/>
        <v>311286</v>
      </c>
      <c r="N1146">
        <f t="shared" si="125"/>
        <v>4932851</v>
      </c>
    </row>
    <row r="1147" spans="1:14" x14ac:dyDescent="0.25">
      <c r="A1147" t="s">
        <v>27</v>
      </c>
      <c r="B1147" s="1">
        <v>44136</v>
      </c>
      <c r="C1147">
        <v>3033280</v>
      </c>
      <c r="D1147">
        <v>120396</v>
      </c>
      <c r="E1147" s="1">
        <v>44136</v>
      </c>
      <c r="F1147">
        <v>3033280</v>
      </c>
      <c r="G1147">
        <v>120396</v>
      </c>
      <c r="H1147" t="str">
        <f t="shared" si="119"/>
        <v>Minnesota44136</v>
      </c>
      <c r="I1147">
        <f t="shared" si="120"/>
        <v>11</v>
      </c>
      <c r="J1147">
        <f t="shared" si="121"/>
        <v>2020</v>
      </c>
      <c r="K1147">
        <f t="shared" si="122"/>
        <v>3.9691686886802406E-2</v>
      </c>
      <c r="L1147">
        <f t="shared" si="123"/>
        <v>3033280</v>
      </c>
      <c r="M1147">
        <f t="shared" si="124"/>
        <v>120396</v>
      </c>
      <c r="N1147">
        <f t="shared" si="125"/>
        <v>3033280</v>
      </c>
    </row>
    <row r="1148" spans="1:14" x14ac:dyDescent="0.25">
      <c r="A1148" t="s">
        <v>28</v>
      </c>
      <c r="B1148" s="1">
        <v>44136</v>
      </c>
      <c r="C1148">
        <v>1276813</v>
      </c>
      <c r="D1148">
        <v>75711</v>
      </c>
      <c r="E1148" s="1">
        <v>44136</v>
      </c>
      <c r="F1148">
        <v>1276813</v>
      </c>
      <c r="G1148">
        <v>75711</v>
      </c>
      <c r="H1148" t="str">
        <f t="shared" si="119"/>
        <v>Mississippi44136</v>
      </c>
      <c r="I1148">
        <f t="shared" si="120"/>
        <v>11</v>
      </c>
      <c r="J1148">
        <f t="shared" si="121"/>
        <v>2020</v>
      </c>
      <c r="K1148">
        <f t="shared" si="122"/>
        <v>5.9296858662936547E-2</v>
      </c>
      <c r="L1148">
        <f t="shared" si="123"/>
        <v>1276813</v>
      </c>
      <c r="M1148">
        <f t="shared" si="124"/>
        <v>75711</v>
      </c>
      <c r="N1148">
        <f t="shared" si="125"/>
        <v>1276813</v>
      </c>
    </row>
    <row r="1149" spans="1:14" x14ac:dyDescent="0.25">
      <c r="A1149" t="s">
        <v>29</v>
      </c>
      <c r="B1149" s="1">
        <v>44136</v>
      </c>
      <c r="C1149">
        <v>2997284</v>
      </c>
      <c r="D1149">
        <v>119944</v>
      </c>
      <c r="E1149" s="1">
        <v>44136</v>
      </c>
      <c r="F1149">
        <v>2997284</v>
      </c>
      <c r="G1149">
        <v>119944</v>
      </c>
      <c r="H1149" t="str">
        <f t="shared" si="119"/>
        <v>Missouri44136</v>
      </c>
      <c r="I1149">
        <f t="shared" si="120"/>
        <v>11</v>
      </c>
      <c r="J1149">
        <f t="shared" si="121"/>
        <v>2020</v>
      </c>
      <c r="K1149">
        <f t="shared" si="122"/>
        <v>4.0017562566643669E-2</v>
      </c>
      <c r="L1149">
        <f t="shared" si="123"/>
        <v>2997284</v>
      </c>
      <c r="M1149">
        <f t="shared" si="124"/>
        <v>119944</v>
      </c>
      <c r="N1149">
        <f t="shared" si="125"/>
        <v>2997284</v>
      </c>
    </row>
    <row r="1150" spans="1:14" x14ac:dyDescent="0.25">
      <c r="A1150" t="s">
        <v>30</v>
      </c>
      <c r="B1150" s="1">
        <v>44136</v>
      </c>
      <c r="C1150">
        <v>535514</v>
      </c>
      <c r="D1150">
        <v>23538</v>
      </c>
      <c r="E1150" s="1">
        <v>44136</v>
      </c>
      <c r="F1150">
        <v>535514</v>
      </c>
      <c r="G1150">
        <v>23538</v>
      </c>
      <c r="H1150" t="str">
        <f t="shared" si="119"/>
        <v>Montana44136</v>
      </c>
      <c r="I1150">
        <f t="shared" si="120"/>
        <v>11</v>
      </c>
      <c r="J1150">
        <f t="shared" si="121"/>
        <v>2020</v>
      </c>
      <c r="K1150">
        <f t="shared" si="122"/>
        <v>4.3954032947784744E-2</v>
      </c>
      <c r="L1150">
        <f t="shared" si="123"/>
        <v>535514</v>
      </c>
      <c r="M1150">
        <f t="shared" si="124"/>
        <v>23538</v>
      </c>
      <c r="N1150">
        <f t="shared" si="125"/>
        <v>535514</v>
      </c>
    </row>
    <row r="1151" spans="1:14" x14ac:dyDescent="0.25">
      <c r="A1151" t="s">
        <v>31</v>
      </c>
      <c r="B1151" s="1">
        <v>44136</v>
      </c>
      <c r="C1151">
        <v>1031496</v>
      </c>
      <c r="D1151">
        <v>27574</v>
      </c>
      <c r="E1151" s="1">
        <v>44136</v>
      </c>
      <c r="F1151">
        <v>1031496</v>
      </c>
      <c r="G1151">
        <v>27574</v>
      </c>
      <c r="H1151" t="str">
        <f t="shared" si="119"/>
        <v>Nebraska44136</v>
      </c>
      <c r="I1151">
        <f t="shared" si="120"/>
        <v>11</v>
      </c>
      <c r="J1151">
        <f t="shared" si="121"/>
        <v>2020</v>
      </c>
      <c r="K1151">
        <f t="shared" si="122"/>
        <v>2.6732047434018164E-2</v>
      </c>
      <c r="L1151">
        <f t="shared" si="123"/>
        <v>1031496</v>
      </c>
      <c r="M1151">
        <f t="shared" si="124"/>
        <v>27574</v>
      </c>
      <c r="N1151">
        <f t="shared" si="125"/>
        <v>1031496</v>
      </c>
    </row>
    <row r="1152" spans="1:14" x14ac:dyDescent="0.25">
      <c r="A1152" t="s">
        <v>32</v>
      </c>
      <c r="B1152" s="1">
        <v>44136</v>
      </c>
      <c r="C1152">
        <v>1494958</v>
      </c>
      <c r="D1152">
        <v>151482</v>
      </c>
      <c r="E1152" s="1">
        <v>44136</v>
      </c>
      <c r="F1152">
        <v>1494958</v>
      </c>
      <c r="G1152">
        <v>151482</v>
      </c>
      <c r="H1152" t="str">
        <f t="shared" si="119"/>
        <v>Nevada44136</v>
      </c>
      <c r="I1152">
        <f t="shared" si="120"/>
        <v>11</v>
      </c>
      <c r="J1152">
        <f t="shared" si="121"/>
        <v>2020</v>
      </c>
      <c r="K1152">
        <f t="shared" si="122"/>
        <v>0.10132859919810457</v>
      </c>
      <c r="L1152">
        <f t="shared" si="123"/>
        <v>1494958</v>
      </c>
      <c r="M1152">
        <f t="shared" si="124"/>
        <v>151482</v>
      </c>
      <c r="N1152">
        <f t="shared" si="125"/>
        <v>1494958</v>
      </c>
    </row>
    <row r="1153" spans="1:14" x14ac:dyDescent="0.25">
      <c r="A1153" t="s">
        <v>33</v>
      </c>
      <c r="B1153" s="1">
        <v>44136</v>
      </c>
      <c r="C1153">
        <v>749814</v>
      </c>
      <c r="D1153">
        <v>27730</v>
      </c>
      <c r="E1153" s="1">
        <v>44136</v>
      </c>
      <c r="F1153">
        <v>749814</v>
      </c>
      <c r="G1153">
        <v>27730</v>
      </c>
      <c r="H1153" t="str">
        <f t="shared" si="119"/>
        <v>New Hampshire44136</v>
      </c>
      <c r="I1153">
        <f t="shared" si="120"/>
        <v>11</v>
      </c>
      <c r="J1153">
        <f t="shared" si="121"/>
        <v>2020</v>
      </c>
      <c r="K1153">
        <f t="shared" si="122"/>
        <v>3.6982504994571987E-2</v>
      </c>
      <c r="L1153">
        <f t="shared" si="123"/>
        <v>749814</v>
      </c>
      <c r="M1153">
        <f t="shared" si="124"/>
        <v>27730</v>
      </c>
      <c r="N1153">
        <f t="shared" si="125"/>
        <v>749814</v>
      </c>
    </row>
    <row r="1154" spans="1:14" x14ac:dyDescent="0.25">
      <c r="A1154" t="s">
        <v>34</v>
      </c>
      <c r="B1154" s="1">
        <v>44136</v>
      </c>
      <c r="C1154">
        <v>4532883</v>
      </c>
      <c r="D1154">
        <v>445657</v>
      </c>
      <c r="E1154" s="1">
        <v>44136</v>
      </c>
      <c r="F1154">
        <v>4532883</v>
      </c>
      <c r="G1154">
        <v>445657</v>
      </c>
      <c r="H1154" t="str">
        <f t="shared" si="119"/>
        <v>New Jersey44136</v>
      </c>
      <c r="I1154">
        <f t="shared" si="120"/>
        <v>11</v>
      </c>
      <c r="J1154">
        <f t="shared" si="121"/>
        <v>2020</v>
      </c>
      <c r="K1154">
        <f t="shared" si="122"/>
        <v>9.8316457759884818E-2</v>
      </c>
      <c r="L1154">
        <f t="shared" si="123"/>
        <v>4532883</v>
      </c>
      <c r="M1154">
        <f t="shared" si="124"/>
        <v>445657</v>
      </c>
      <c r="N1154">
        <f t="shared" si="125"/>
        <v>4532883</v>
      </c>
    </row>
    <row r="1155" spans="1:14" x14ac:dyDescent="0.25">
      <c r="A1155" t="s">
        <v>35</v>
      </c>
      <c r="B1155" s="1">
        <v>44136</v>
      </c>
      <c r="C1155">
        <v>928388</v>
      </c>
      <c r="D1155">
        <v>63048</v>
      </c>
      <c r="E1155" s="1">
        <v>44136</v>
      </c>
      <c r="F1155">
        <v>928388</v>
      </c>
      <c r="G1155">
        <v>63048</v>
      </c>
      <c r="H1155" t="str">
        <f t="shared" ref="H1155:H1218" si="126">CONCATENATE(A1155, B1155)</f>
        <v>New Mexico44136</v>
      </c>
      <c r="I1155">
        <f t="shared" ref="I1155:I1218" si="127">MONTH(E1155)</f>
        <v>11</v>
      </c>
      <c r="J1155">
        <f t="shared" ref="J1155:J1218" si="128">YEAR(E1155)</f>
        <v>2020</v>
      </c>
      <c r="K1155">
        <f t="shared" ref="K1155:K1218" si="129">G1155/F1155</f>
        <v>6.7911261239912618E-2</v>
      </c>
      <c r="L1155">
        <f t="shared" ref="L1155:L1218" si="130">F1155</f>
        <v>928388</v>
      </c>
      <c r="M1155">
        <f t="shared" ref="M1155:M1218" si="131">G1155</f>
        <v>63048</v>
      </c>
      <c r="N1155">
        <f t="shared" ref="N1155:N1218" si="132">F1155</f>
        <v>928388</v>
      </c>
    </row>
    <row r="1156" spans="1:14" x14ac:dyDescent="0.25">
      <c r="A1156" t="s">
        <v>36</v>
      </c>
      <c r="B1156" s="1">
        <v>44136</v>
      </c>
      <c r="C1156">
        <v>9061253</v>
      </c>
      <c r="D1156">
        <v>735708</v>
      </c>
      <c r="E1156" s="1">
        <v>44136</v>
      </c>
      <c r="F1156">
        <v>9061253</v>
      </c>
      <c r="G1156">
        <v>735708</v>
      </c>
      <c r="H1156" t="str">
        <f t="shared" si="126"/>
        <v>New York44136</v>
      </c>
      <c r="I1156">
        <f t="shared" si="127"/>
        <v>11</v>
      </c>
      <c r="J1156">
        <f t="shared" si="128"/>
        <v>2020</v>
      </c>
      <c r="K1156">
        <f t="shared" si="129"/>
        <v>8.1192744535441175E-2</v>
      </c>
      <c r="L1156">
        <f t="shared" si="130"/>
        <v>9061253</v>
      </c>
      <c r="M1156">
        <f t="shared" si="131"/>
        <v>735708</v>
      </c>
      <c r="N1156">
        <f t="shared" si="132"/>
        <v>9061253</v>
      </c>
    </row>
    <row r="1157" spans="1:14" x14ac:dyDescent="0.25">
      <c r="A1157" t="s">
        <v>37</v>
      </c>
      <c r="B1157" s="1">
        <v>44136</v>
      </c>
      <c r="C1157">
        <v>4985837</v>
      </c>
      <c r="D1157">
        <v>300890</v>
      </c>
      <c r="E1157" s="1">
        <v>44136</v>
      </c>
      <c r="F1157">
        <v>4985837</v>
      </c>
      <c r="G1157">
        <v>300890</v>
      </c>
      <c r="H1157" t="str">
        <f t="shared" si="126"/>
        <v>North Carolina44136</v>
      </c>
      <c r="I1157">
        <f t="shared" si="127"/>
        <v>11</v>
      </c>
      <c r="J1157">
        <f t="shared" si="128"/>
        <v>2020</v>
      </c>
      <c r="K1157">
        <f t="shared" si="129"/>
        <v>6.0348944419963989E-2</v>
      </c>
      <c r="L1157">
        <f t="shared" si="130"/>
        <v>4985837</v>
      </c>
      <c r="M1157">
        <f t="shared" si="131"/>
        <v>300890</v>
      </c>
      <c r="N1157">
        <f t="shared" si="132"/>
        <v>4985837</v>
      </c>
    </row>
    <row r="1158" spans="1:14" x14ac:dyDescent="0.25">
      <c r="A1158" t="s">
        <v>38</v>
      </c>
      <c r="B1158" s="1">
        <v>44136</v>
      </c>
      <c r="C1158">
        <v>397707</v>
      </c>
      <c r="D1158">
        <v>16681</v>
      </c>
      <c r="E1158" s="1">
        <v>44136</v>
      </c>
      <c r="F1158">
        <v>397707</v>
      </c>
      <c r="G1158">
        <v>16681</v>
      </c>
      <c r="H1158" t="str">
        <f t="shared" si="126"/>
        <v>North Dakota44136</v>
      </c>
      <c r="I1158">
        <f t="shared" si="127"/>
        <v>11</v>
      </c>
      <c r="J1158">
        <f t="shared" si="128"/>
        <v>2020</v>
      </c>
      <c r="K1158">
        <f t="shared" si="129"/>
        <v>4.1942937891462813E-2</v>
      </c>
      <c r="L1158">
        <f t="shared" si="130"/>
        <v>397707</v>
      </c>
      <c r="M1158">
        <f t="shared" si="131"/>
        <v>16681</v>
      </c>
      <c r="N1158">
        <f t="shared" si="132"/>
        <v>397707</v>
      </c>
    </row>
    <row r="1159" spans="1:14" x14ac:dyDescent="0.25">
      <c r="A1159" t="s">
        <v>39</v>
      </c>
      <c r="B1159" s="1">
        <v>44136</v>
      </c>
      <c r="C1159">
        <v>5728834</v>
      </c>
      <c r="D1159">
        <v>298530</v>
      </c>
      <c r="E1159" s="1">
        <v>44136</v>
      </c>
      <c r="F1159">
        <v>5728834</v>
      </c>
      <c r="G1159">
        <v>298530</v>
      </c>
      <c r="H1159" t="str">
        <f t="shared" si="126"/>
        <v>Ohio44136</v>
      </c>
      <c r="I1159">
        <f t="shared" si="127"/>
        <v>11</v>
      </c>
      <c r="J1159">
        <f t="shared" si="128"/>
        <v>2020</v>
      </c>
      <c r="K1159">
        <f t="shared" si="129"/>
        <v>5.211008034095594E-2</v>
      </c>
      <c r="L1159">
        <f t="shared" si="130"/>
        <v>5728834</v>
      </c>
      <c r="M1159">
        <f t="shared" si="131"/>
        <v>298530</v>
      </c>
      <c r="N1159">
        <f t="shared" si="132"/>
        <v>5728834</v>
      </c>
    </row>
    <row r="1160" spans="1:14" x14ac:dyDescent="0.25">
      <c r="A1160" t="s">
        <v>40</v>
      </c>
      <c r="B1160" s="1">
        <v>44136</v>
      </c>
      <c r="C1160">
        <v>1870942</v>
      </c>
      <c r="D1160">
        <v>111252</v>
      </c>
      <c r="E1160" s="1">
        <v>44136</v>
      </c>
      <c r="F1160">
        <v>1870942</v>
      </c>
      <c r="G1160">
        <v>111252</v>
      </c>
      <c r="H1160" t="str">
        <f t="shared" si="126"/>
        <v>Oklahoma44136</v>
      </c>
      <c r="I1160">
        <f t="shared" si="127"/>
        <v>11</v>
      </c>
      <c r="J1160">
        <f t="shared" si="128"/>
        <v>2020</v>
      </c>
      <c r="K1160">
        <f t="shared" si="129"/>
        <v>5.9463093992224235E-2</v>
      </c>
      <c r="L1160">
        <f t="shared" si="130"/>
        <v>1870942</v>
      </c>
      <c r="M1160">
        <f t="shared" si="131"/>
        <v>111252</v>
      </c>
      <c r="N1160">
        <f t="shared" si="132"/>
        <v>1870942</v>
      </c>
    </row>
    <row r="1161" spans="1:14" x14ac:dyDescent="0.25">
      <c r="A1161" t="s">
        <v>41</v>
      </c>
      <c r="B1161" s="1">
        <v>44136</v>
      </c>
      <c r="C1161">
        <v>2121235</v>
      </c>
      <c r="D1161">
        <v>116823</v>
      </c>
      <c r="E1161" s="1">
        <v>44136</v>
      </c>
      <c r="F1161">
        <v>2121235</v>
      </c>
      <c r="G1161">
        <v>116823</v>
      </c>
      <c r="H1161" t="str">
        <f t="shared" si="126"/>
        <v>Oregon44136</v>
      </c>
      <c r="I1161">
        <f t="shared" si="127"/>
        <v>11</v>
      </c>
      <c r="J1161">
        <f t="shared" si="128"/>
        <v>2020</v>
      </c>
      <c r="K1161">
        <f t="shared" si="129"/>
        <v>5.5073105997213885E-2</v>
      </c>
      <c r="L1161">
        <f t="shared" si="130"/>
        <v>2121235</v>
      </c>
      <c r="M1161">
        <f t="shared" si="131"/>
        <v>116823</v>
      </c>
      <c r="N1161">
        <f t="shared" si="132"/>
        <v>2121235</v>
      </c>
    </row>
    <row r="1162" spans="1:14" x14ac:dyDescent="0.25">
      <c r="A1162" t="s">
        <v>42</v>
      </c>
      <c r="B1162" s="1">
        <v>44136</v>
      </c>
      <c r="C1162">
        <v>6280344</v>
      </c>
      <c r="D1162">
        <v>394781</v>
      </c>
      <c r="E1162" s="1">
        <v>44136</v>
      </c>
      <c r="F1162">
        <v>6280344</v>
      </c>
      <c r="G1162">
        <v>394781</v>
      </c>
      <c r="H1162" t="str">
        <f t="shared" si="126"/>
        <v>Pennsylvania44136</v>
      </c>
      <c r="I1162">
        <f t="shared" si="127"/>
        <v>11</v>
      </c>
      <c r="J1162">
        <f t="shared" si="128"/>
        <v>2020</v>
      </c>
      <c r="K1162">
        <f t="shared" si="129"/>
        <v>6.2859773286304058E-2</v>
      </c>
      <c r="L1162">
        <f t="shared" si="130"/>
        <v>6280344</v>
      </c>
      <c r="M1162">
        <f t="shared" si="131"/>
        <v>394781</v>
      </c>
      <c r="N1162">
        <f t="shared" si="132"/>
        <v>6280344</v>
      </c>
    </row>
    <row r="1163" spans="1:14" x14ac:dyDescent="0.25">
      <c r="A1163" t="s">
        <v>43</v>
      </c>
      <c r="B1163" s="1">
        <v>44136</v>
      </c>
      <c r="C1163">
        <v>544204</v>
      </c>
      <c r="D1163">
        <v>38000</v>
      </c>
      <c r="E1163" s="1">
        <v>44136</v>
      </c>
      <c r="F1163">
        <v>544204</v>
      </c>
      <c r="G1163">
        <v>38000</v>
      </c>
      <c r="H1163" t="str">
        <f t="shared" si="126"/>
        <v>Rhode Island44136</v>
      </c>
      <c r="I1163">
        <f t="shared" si="127"/>
        <v>11</v>
      </c>
      <c r="J1163">
        <f t="shared" si="128"/>
        <v>2020</v>
      </c>
      <c r="K1163">
        <f t="shared" si="129"/>
        <v>6.9826756142916988E-2</v>
      </c>
      <c r="L1163">
        <f t="shared" si="130"/>
        <v>544204</v>
      </c>
      <c r="M1163">
        <f t="shared" si="131"/>
        <v>38000</v>
      </c>
      <c r="N1163">
        <f t="shared" si="132"/>
        <v>544204</v>
      </c>
    </row>
    <row r="1164" spans="1:14" x14ac:dyDescent="0.25">
      <c r="A1164" t="s">
        <v>44</v>
      </c>
      <c r="B1164" s="1">
        <v>44136</v>
      </c>
      <c r="C1164">
        <v>2321613</v>
      </c>
      <c r="D1164">
        <v>95032</v>
      </c>
      <c r="E1164" s="1">
        <v>44136</v>
      </c>
      <c r="F1164">
        <v>2321613</v>
      </c>
      <c r="G1164">
        <v>95032</v>
      </c>
      <c r="H1164" t="str">
        <f t="shared" si="126"/>
        <v>South Carolina44136</v>
      </c>
      <c r="I1164">
        <f t="shared" si="127"/>
        <v>11</v>
      </c>
      <c r="J1164">
        <f t="shared" si="128"/>
        <v>2020</v>
      </c>
      <c r="K1164">
        <f t="shared" si="129"/>
        <v>4.0933609520622083E-2</v>
      </c>
      <c r="L1164">
        <f t="shared" si="130"/>
        <v>2321613</v>
      </c>
      <c r="M1164">
        <f t="shared" si="131"/>
        <v>95032</v>
      </c>
      <c r="N1164">
        <f t="shared" si="132"/>
        <v>2321613</v>
      </c>
    </row>
    <row r="1165" spans="1:14" x14ac:dyDescent="0.25">
      <c r="A1165" t="s">
        <v>45</v>
      </c>
      <c r="B1165" s="1">
        <v>44136</v>
      </c>
      <c r="C1165">
        <v>461207</v>
      </c>
      <c r="D1165">
        <v>15481</v>
      </c>
      <c r="E1165" s="1">
        <v>44136</v>
      </c>
      <c r="F1165">
        <v>461207</v>
      </c>
      <c r="G1165">
        <v>15481</v>
      </c>
      <c r="H1165" t="str">
        <f t="shared" si="126"/>
        <v>South Dakota44136</v>
      </c>
      <c r="I1165">
        <f t="shared" si="127"/>
        <v>11</v>
      </c>
      <c r="J1165">
        <f t="shared" si="128"/>
        <v>2020</v>
      </c>
      <c r="K1165">
        <f t="shared" si="129"/>
        <v>3.3566272844948147E-2</v>
      </c>
      <c r="L1165">
        <f t="shared" si="130"/>
        <v>461207</v>
      </c>
      <c r="M1165">
        <f t="shared" si="131"/>
        <v>15481</v>
      </c>
      <c r="N1165">
        <f t="shared" si="132"/>
        <v>461207</v>
      </c>
    </row>
    <row r="1166" spans="1:14" x14ac:dyDescent="0.25">
      <c r="A1166" t="s">
        <v>46</v>
      </c>
      <c r="B1166" s="1">
        <v>44136</v>
      </c>
      <c r="C1166">
        <v>3455071</v>
      </c>
      <c r="D1166">
        <v>171236</v>
      </c>
      <c r="E1166" s="1">
        <v>44136</v>
      </c>
      <c r="F1166">
        <v>3455071</v>
      </c>
      <c r="G1166">
        <v>171236</v>
      </c>
      <c r="H1166" t="str">
        <f t="shared" si="126"/>
        <v>Tennessee44136</v>
      </c>
      <c r="I1166">
        <f t="shared" si="127"/>
        <v>11</v>
      </c>
      <c r="J1166">
        <f t="shared" si="128"/>
        <v>2020</v>
      </c>
      <c r="K1166">
        <f t="shared" si="129"/>
        <v>4.9560776030362332E-2</v>
      </c>
      <c r="L1166">
        <f t="shared" si="130"/>
        <v>3455071</v>
      </c>
      <c r="M1166">
        <f t="shared" si="131"/>
        <v>171236</v>
      </c>
      <c r="N1166">
        <f t="shared" si="132"/>
        <v>3455071</v>
      </c>
    </row>
    <row r="1167" spans="1:14" x14ac:dyDescent="0.25">
      <c r="A1167" t="s">
        <v>47</v>
      </c>
      <c r="B1167" s="1">
        <v>44136</v>
      </c>
      <c r="C1167">
        <v>14200317</v>
      </c>
      <c r="D1167">
        <v>1130172</v>
      </c>
      <c r="E1167" s="1">
        <v>44136</v>
      </c>
      <c r="F1167">
        <v>14200317</v>
      </c>
      <c r="G1167">
        <v>1130172</v>
      </c>
      <c r="H1167" t="str">
        <f t="shared" si="126"/>
        <v>Texas44136</v>
      </c>
      <c r="I1167">
        <f t="shared" si="127"/>
        <v>11</v>
      </c>
      <c r="J1167">
        <f t="shared" si="128"/>
        <v>2020</v>
      </c>
      <c r="K1167">
        <f t="shared" si="129"/>
        <v>7.9587800751208582E-2</v>
      </c>
      <c r="L1167">
        <f t="shared" si="130"/>
        <v>14200317</v>
      </c>
      <c r="M1167">
        <f t="shared" si="131"/>
        <v>1130172</v>
      </c>
      <c r="N1167">
        <f t="shared" si="132"/>
        <v>14200317</v>
      </c>
    </row>
    <row r="1168" spans="1:14" x14ac:dyDescent="0.25">
      <c r="A1168" t="s">
        <v>48</v>
      </c>
      <c r="B1168" s="1">
        <v>44136</v>
      </c>
      <c r="C1168">
        <v>1650422</v>
      </c>
      <c r="D1168">
        <v>64580</v>
      </c>
      <c r="E1168" s="1">
        <v>44136</v>
      </c>
      <c r="F1168">
        <v>1650422</v>
      </c>
      <c r="G1168">
        <v>64580</v>
      </c>
      <c r="H1168" t="str">
        <f t="shared" si="126"/>
        <v>Utah44136</v>
      </c>
      <c r="I1168">
        <f t="shared" si="127"/>
        <v>11</v>
      </c>
      <c r="J1168">
        <f t="shared" si="128"/>
        <v>2020</v>
      </c>
      <c r="K1168">
        <f t="shared" si="129"/>
        <v>3.9129386302412354E-2</v>
      </c>
      <c r="L1168">
        <f t="shared" si="130"/>
        <v>1650422</v>
      </c>
      <c r="M1168">
        <f t="shared" si="131"/>
        <v>64580</v>
      </c>
      <c r="N1168">
        <f t="shared" si="132"/>
        <v>1650422</v>
      </c>
    </row>
    <row r="1169" spans="1:14" x14ac:dyDescent="0.25">
      <c r="A1169" t="s">
        <v>49</v>
      </c>
      <c r="B1169" s="1">
        <v>44136</v>
      </c>
      <c r="C1169">
        <v>321324</v>
      </c>
      <c r="D1169">
        <v>8892</v>
      </c>
      <c r="E1169" s="1">
        <v>44136</v>
      </c>
      <c r="F1169">
        <v>321324</v>
      </c>
      <c r="G1169">
        <v>8892</v>
      </c>
      <c r="H1169" t="str">
        <f t="shared" si="126"/>
        <v>Vermont44136</v>
      </c>
      <c r="I1169">
        <f t="shared" si="127"/>
        <v>11</v>
      </c>
      <c r="J1169">
        <f t="shared" si="128"/>
        <v>2020</v>
      </c>
      <c r="K1169">
        <f t="shared" si="129"/>
        <v>2.7673002950293162E-2</v>
      </c>
      <c r="L1169">
        <f t="shared" si="130"/>
        <v>321324</v>
      </c>
      <c r="M1169">
        <f t="shared" si="131"/>
        <v>8892</v>
      </c>
      <c r="N1169">
        <f t="shared" si="132"/>
        <v>321324</v>
      </c>
    </row>
    <row r="1170" spans="1:14" x14ac:dyDescent="0.25">
      <c r="A1170" t="s">
        <v>50</v>
      </c>
      <c r="B1170" s="1">
        <v>44136</v>
      </c>
      <c r="C1170">
        <v>4270221</v>
      </c>
      <c r="D1170">
        <v>192526</v>
      </c>
      <c r="E1170" s="1">
        <v>44136</v>
      </c>
      <c r="F1170">
        <v>4270221</v>
      </c>
      <c r="G1170">
        <v>192526</v>
      </c>
      <c r="H1170" t="str">
        <f t="shared" si="126"/>
        <v>Virginia44136</v>
      </c>
      <c r="I1170">
        <f t="shared" si="127"/>
        <v>11</v>
      </c>
      <c r="J1170">
        <f t="shared" si="128"/>
        <v>2020</v>
      </c>
      <c r="K1170">
        <f t="shared" si="129"/>
        <v>4.5085722729573015E-2</v>
      </c>
      <c r="L1170">
        <f t="shared" si="130"/>
        <v>4270221</v>
      </c>
      <c r="M1170">
        <f t="shared" si="131"/>
        <v>192526</v>
      </c>
      <c r="N1170">
        <f t="shared" si="132"/>
        <v>4270221</v>
      </c>
    </row>
    <row r="1171" spans="1:14" x14ac:dyDescent="0.25">
      <c r="A1171" t="s">
        <v>51</v>
      </c>
      <c r="B1171" s="1">
        <v>44136</v>
      </c>
      <c r="C1171">
        <v>3817261</v>
      </c>
      <c r="D1171">
        <v>213891</v>
      </c>
      <c r="E1171" s="1">
        <v>44136</v>
      </c>
      <c r="F1171">
        <v>3817261</v>
      </c>
      <c r="G1171">
        <v>213891</v>
      </c>
      <c r="H1171" t="str">
        <f t="shared" si="126"/>
        <v>Washington44136</v>
      </c>
      <c r="I1171">
        <f t="shared" si="127"/>
        <v>11</v>
      </c>
      <c r="J1171">
        <f t="shared" si="128"/>
        <v>2020</v>
      </c>
      <c r="K1171">
        <f t="shared" si="129"/>
        <v>5.603258462022901E-2</v>
      </c>
      <c r="L1171">
        <f t="shared" si="130"/>
        <v>3817261</v>
      </c>
      <c r="M1171">
        <f t="shared" si="131"/>
        <v>213891</v>
      </c>
      <c r="N1171">
        <f t="shared" si="132"/>
        <v>3817261</v>
      </c>
    </row>
    <row r="1172" spans="1:14" x14ac:dyDescent="0.25">
      <c r="A1172" t="s">
        <v>52</v>
      </c>
      <c r="B1172" s="1">
        <v>44136</v>
      </c>
      <c r="C1172">
        <v>767477</v>
      </c>
      <c r="D1172">
        <v>44519</v>
      </c>
      <c r="E1172" s="1">
        <v>44136</v>
      </c>
      <c r="F1172">
        <v>767477</v>
      </c>
      <c r="G1172">
        <v>44519</v>
      </c>
      <c r="H1172" t="str">
        <f t="shared" si="126"/>
        <v>West Virginia44136</v>
      </c>
      <c r="I1172">
        <f t="shared" si="127"/>
        <v>11</v>
      </c>
      <c r="J1172">
        <f t="shared" si="128"/>
        <v>2020</v>
      </c>
      <c r="K1172">
        <f t="shared" si="129"/>
        <v>5.8006950045408526E-2</v>
      </c>
      <c r="L1172">
        <f t="shared" si="130"/>
        <v>767477</v>
      </c>
      <c r="M1172">
        <f t="shared" si="131"/>
        <v>44519</v>
      </c>
      <c r="N1172">
        <f t="shared" si="132"/>
        <v>767477</v>
      </c>
    </row>
    <row r="1173" spans="1:14" x14ac:dyDescent="0.25">
      <c r="A1173" t="s">
        <v>53</v>
      </c>
      <c r="B1173" s="1">
        <v>44136</v>
      </c>
      <c r="C1173">
        <v>3103507</v>
      </c>
      <c r="D1173">
        <v>144593</v>
      </c>
      <c r="E1173" s="1">
        <v>44136</v>
      </c>
      <c r="F1173">
        <v>3103507</v>
      </c>
      <c r="G1173">
        <v>144593</v>
      </c>
      <c r="H1173" t="str">
        <f t="shared" si="126"/>
        <v>Wisconsin44136</v>
      </c>
      <c r="I1173">
        <f t="shared" si="127"/>
        <v>11</v>
      </c>
      <c r="J1173">
        <f t="shared" si="128"/>
        <v>2020</v>
      </c>
      <c r="K1173">
        <f t="shared" si="129"/>
        <v>4.6590196187732136E-2</v>
      </c>
      <c r="L1173">
        <f t="shared" si="130"/>
        <v>3103507</v>
      </c>
      <c r="M1173">
        <f t="shared" si="131"/>
        <v>144593</v>
      </c>
      <c r="N1173">
        <f t="shared" si="132"/>
        <v>3103507</v>
      </c>
    </row>
    <row r="1174" spans="1:14" x14ac:dyDescent="0.25">
      <c r="A1174" t="s">
        <v>54</v>
      </c>
      <c r="B1174" s="1">
        <v>44136</v>
      </c>
      <c r="C1174">
        <v>294251</v>
      </c>
      <c r="D1174">
        <v>14594</v>
      </c>
      <c r="E1174" s="1">
        <v>44136</v>
      </c>
      <c r="F1174">
        <v>294251</v>
      </c>
      <c r="G1174">
        <v>14594</v>
      </c>
      <c r="H1174" t="str">
        <f t="shared" si="126"/>
        <v>Wyoming44136</v>
      </c>
      <c r="I1174">
        <f t="shared" si="127"/>
        <v>11</v>
      </c>
      <c r="J1174">
        <f t="shared" si="128"/>
        <v>2020</v>
      </c>
      <c r="K1174">
        <f t="shared" si="129"/>
        <v>4.9597112669115824E-2</v>
      </c>
      <c r="L1174">
        <f t="shared" si="130"/>
        <v>294251</v>
      </c>
      <c r="M1174">
        <f t="shared" si="131"/>
        <v>14594</v>
      </c>
      <c r="N1174">
        <f t="shared" si="132"/>
        <v>294251</v>
      </c>
    </row>
    <row r="1175" spans="1:14" x14ac:dyDescent="0.25">
      <c r="A1175" t="s">
        <v>4</v>
      </c>
      <c r="B1175" s="1">
        <v>44166</v>
      </c>
      <c r="C1175">
        <v>2233124</v>
      </c>
      <c r="D1175">
        <v>82601</v>
      </c>
      <c r="E1175" s="1">
        <v>44166</v>
      </c>
      <c r="F1175">
        <v>2233124</v>
      </c>
      <c r="G1175">
        <v>82601</v>
      </c>
      <c r="H1175" t="str">
        <f t="shared" si="126"/>
        <v>Alabama44166</v>
      </c>
      <c r="I1175">
        <f t="shared" si="127"/>
        <v>12</v>
      </c>
      <c r="J1175">
        <f t="shared" si="128"/>
        <v>2020</v>
      </c>
      <c r="K1175">
        <f t="shared" si="129"/>
        <v>3.6988989415724337E-2</v>
      </c>
      <c r="L1175">
        <f t="shared" si="130"/>
        <v>2233124</v>
      </c>
      <c r="M1175">
        <f t="shared" si="131"/>
        <v>82601</v>
      </c>
      <c r="N1175">
        <f t="shared" si="132"/>
        <v>2233124</v>
      </c>
    </row>
    <row r="1176" spans="1:14" x14ac:dyDescent="0.25">
      <c r="A1176" t="s">
        <v>5</v>
      </c>
      <c r="B1176" s="1">
        <v>44166</v>
      </c>
      <c r="C1176">
        <v>343753</v>
      </c>
      <c r="D1176">
        <v>20481</v>
      </c>
      <c r="E1176" s="1">
        <v>44166</v>
      </c>
      <c r="F1176">
        <v>343753</v>
      </c>
      <c r="G1176">
        <v>20481</v>
      </c>
      <c r="H1176" t="str">
        <f t="shared" si="126"/>
        <v>Alaska44166</v>
      </c>
      <c r="I1176">
        <f t="shared" si="127"/>
        <v>12</v>
      </c>
      <c r="J1176">
        <f t="shared" si="128"/>
        <v>2020</v>
      </c>
      <c r="K1176">
        <f t="shared" si="129"/>
        <v>5.9580570933199128E-2</v>
      </c>
      <c r="L1176">
        <f t="shared" si="130"/>
        <v>343753</v>
      </c>
      <c r="M1176">
        <f t="shared" si="131"/>
        <v>20481</v>
      </c>
      <c r="N1176">
        <f t="shared" si="132"/>
        <v>343753</v>
      </c>
    </row>
    <row r="1177" spans="1:14" x14ac:dyDescent="0.25">
      <c r="A1177" t="s">
        <v>6</v>
      </c>
      <c r="B1177" s="1">
        <v>44166</v>
      </c>
      <c r="C1177">
        <v>3567761</v>
      </c>
      <c r="D1177">
        <v>259221</v>
      </c>
      <c r="E1177" s="1">
        <v>44166</v>
      </c>
      <c r="F1177">
        <v>3567761</v>
      </c>
      <c r="G1177">
        <v>259221</v>
      </c>
      <c r="H1177" t="str">
        <f t="shared" si="126"/>
        <v>Arizona44166</v>
      </c>
      <c r="I1177">
        <f t="shared" si="127"/>
        <v>12</v>
      </c>
      <c r="J1177">
        <f t="shared" si="128"/>
        <v>2020</v>
      </c>
      <c r="K1177">
        <f t="shared" si="129"/>
        <v>7.2656492405180725E-2</v>
      </c>
      <c r="L1177">
        <f t="shared" si="130"/>
        <v>3567761</v>
      </c>
      <c r="M1177">
        <f t="shared" si="131"/>
        <v>259221</v>
      </c>
      <c r="N1177">
        <f t="shared" si="132"/>
        <v>3567761</v>
      </c>
    </row>
    <row r="1178" spans="1:14" x14ac:dyDescent="0.25">
      <c r="A1178" t="s">
        <v>7</v>
      </c>
      <c r="B1178" s="1">
        <v>44166</v>
      </c>
      <c r="C1178">
        <v>1349863</v>
      </c>
      <c r="D1178">
        <v>54497</v>
      </c>
      <c r="E1178" s="1">
        <v>44166</v>
      </c>
      <c r="F1178">
        <v>1349863</v>
      </c>
      <c r="G1178">
        <v>54497</v>
      </c>
      <c r="H1178" t="str">
        <f t="shared" si="126"/>
        <v>Arkansas44166</v>
      </c>
      <c r="I1178">
        <f t="shared" si="127"/>
        <v>12</v>
      </c>
      <c r="J1178">
        <f t="shared" si="128"/>
        <v>2020</v>
      </c>
      <c r="K1178">
        <f t="shared" si="129"/>
        <v>4.0372245183400095E-2</v>
      </c>
      <c r="L1178">
        <f t="shared" si="130"/>
        <v>1349863</v>
      </c>
      <c r="M1178">
        <f t="shared" si="131"/>
        <v>54497</v>
      </c>
      <c r="N1178">
        <f t="shared" si="132"/>
        <v>1349863</v>
      </c>
    </row>
    <row r="1179" spans="1:14" x14ac:dyDescent="0.25">
      <c r="A1179" t="s">
        <v>8</v>
      </c>
      <c r="B1179" s="1">
        <v>44166</v>
      </c>
      <c r="C1179">
        <v>18916444</v>
      </c>
      <c r="D1179">
        <v>1669625</v>
      </c>
      <c r="E1179" s="1">
        <v>44166</v>
      </c>
      <c r="F1179">
        <v>18916444</v>
      </c>
      <c r="G1179">
        <v>1669625</v>
      </c>
      <c r="H1179" t="str">
        <f t="shared" si="126"/>
        <v>California44166</v>
      </c>
      <c r="I1179">
        <f t="shared" si="127"/>
        <v>12</v>
      </c>
      <c r="J1179">
        <f t="shared" si="128"/>
        <v>2020</v>
      </c>
      <c r="K1179">
        <f t="shared" si="129"/>
        <v>8.8263153476414488E-2</v>
      </c>
      <c r="L1179">
        <f t="shared" si="130"/>
        <v>18916444</v>
      </c>
      <c r="M1179">
        <f t="shared" si="131"/>
        <v>1669625</v>
      </c>
      <c r="N1179">
        <f t="shared" si="132"/>
        <v>18916444</v>
      </c>
    </row>
    <row r="1180" spans="1:14" x14ac:dyDescent="0.25">
      <c r="A1180" t="s">
        <v>9</v>
      </c>
      <c r="B1180" s="1">
        <v>44166</v>
      </c>
      <c r="C1180">
        <v>3204625</v>
      </c>
      <c r="D1180">
        <v>264285</v>
      </c>
      <c r="E1180" s="1">
        <v>44166</v>
      </c>
      <c r="F1180">
        <v>3204625</v>
      </c>
      <c r="G1180">
        <v>264285</v>
      </c>
      <c r="H1180" t="str">
        <f t="shared" si="126"/>
        <v>Colorado44166</v>
      </c>
      <c r="I1180">
        <f t="shared" si="127"/>
        <v>12</v>
      </c>
      <c r="J1180">
        <f t="shared" si="128"/>
        <v>2020</v>
      </c>
      <c r="K1180">
        <f t="shared" si="129"/>
        <v>8.2469867769239771E-2</v>
      </c>
      <c r="L1180">
        <f t="shared" si="130"/>
        <v>3204625</v>
      </c>
      <c r="M1180">
        <f t="shared" si="131"/>
        <v>264285</v>
      </c>
      <c r="N1180">
        <f t="shared" si="132"/>
        <v>3204625</v>
      </c>
    </row>
    <row r="1181" spans="1:14" x14ac:dyDescent="0.25">
      <c r="A1181" t="s">
        <v>10</v>
      </c>
      <c r="B1181" s="1">
        <v>44166</v>
      </c>
      <c r="C1181">
        <v>1868773</v>
      </c>
      <c r="D1181">
        <v>139902</v>
      </c>
      <c r="E1181" s="1">
        <v>44166</v>
      </c>
      <c r="F1181">
        <v>1868773</v>
      </c>
      <c r="G1181">
        <v>139902</v>
      </c>
      <c r="H1181" t="str">
        <f t="shared" si="126"/>
        <v>Connecticut44166</v>
      </c>
      <c r="I1181">
        <f t="shared" si="127"/>
        <v>12</v>
      </c>
      <c r="J1181">
        <f t="shared" si="128"/>
        <v>2020</v>
      </c>
      <c r="K1181">
        <f t="shared" si="129"/>
        <v>7.4863025097216193E-2</v>
      </c>
      <c r="L1181">
        <f t="shared" si="130"/>
        <v>1868773</v>
      </c>
      <c r="M1181">
        <f t="shared" si="131"/>
        <v>139902</v>
      </c>
      <c r="N1181">
        <f t="shared" si="132"/>
        <v>1868773</v>
      </c>
    </row>
    <row r="1182" spans="1:14" x14ac:dyDescent="0.25">
      <c r="A1182" t="s">
        <v>11</v>
      </c>
      <c r="B1182" s="1">
        <v>44166</v>
      </c>
      <c r="C1182">
        <v>477702</v>
      </c>
      <c r="D1182">
        <v>23075</v>
      </c>
      <c r="E1182" s="1">
        <v>44166</v>
      </c>
      <c r="F1182">
        <v>477702</v>
      </c>
      <c r="G1182">
        <v>23075</v>
      </c>
      <c r="H1182" t="str">
        <f t="shared" si="126"/>
        <v>Delaware44166</v>
      </c>
      <c r="I1182">
        <f t="shared" si="127"/>
        <v>12</v>
      </c>
      <c r="J1182">
        <f t="shared" si="128"/>
        <v>2020</v>
      </c>
      <c r="K1182">
        <f t="shared" si="129"/>
        <v>4.8304172894398603E-2</v>
      </c>
      <c r="L1182">
        <f t="shared" si="130"/>
        <v>477702</v>
      </c>
      <c r="M1182">
        <f t="shared" si="131"/>
        <v>23075</v>
      </c>
      <c r="N1182">
        <f t="shared" si="132"/>
        <v>477702</v>
      </c>
    </row>
    <row r="1183" spans="1:14" x14ac:dyDescent="0.25">
      <c r="A1183" t="s">
        <v>12</v>
      </c>
      <c r="B1183" s="1">
        <v>44166</v>
      </c>
      <c r="C1183">
        <v>413304</v>
      </c>
      <c r="D1183">
        <v>31477</v>
      </c>
      <c r="E1183" s="1">
        <v>44166</v>
      </c>
      <c r="F1183">
        <v>413304</v>
      </c>
      <c r="G1183">
        <v>31477</v>
      </c>
      <c r="H1183" t="str">
        <f t="shared" si="126"/>
        <v>D.C.44166</v>
      </c>
      <c r="I1183">
        <f t="shared" si="127"/>
        <v>12</v>
      </c>
      <c r="J1183">
        <f t="shared" si="128"/>
        <v>2020</v>
      </c>
      <c r="K1183">
        <f t="shared" si="129"/>
        <v>7.6159437121344098E-2</v>
      </c>
      <c r="L1183">
        <f t="shared" si="130"/>
        <v>413304</v>
      </c>
      <c r="M1183">
        <f t="shared" si="131"/>
        <v>31477</v>
      </c>
      <c r="N1183">
        <f t="shared" si="132"/>
        <v>413304</v>
      </c>
    </row>
    <row r="1184" spans="1:14" x14ac:dyDescent="0.25">
      <c r="A1184" t="s">
        <v>13</v>
      </c>
      <c r="B1184" s="1">
        <v>44166</v>
      </c>
      <c r="C1184">
        <v>10093945</v>
      </c>
      <c r="D1184">
        <v>586855</v>
      </c>
      <c r="E1184" s="1">
        <v>44166</v>
      </c>
      <c r="F1184">
        <v>10093945</v>
      </c>
      <c r="G1184">
        <v>586855</v>
      </c>
      <c r="H1184" t="str">
        <f t="shared" si="126"/>
        <v>Florida44166</v>
      </c>
      <c r="I1184">
        <f t="shared" si="127"/>
        <v>12</v>
      </c>
      <c r="J1184">
        <f t="shared" si="128"/>
        <v>2020</v>
      </c>
      <c r="K1184">
        <f t="shared" si="129"/>
        <v>5.8139310249857711E-2</v>
      </c>
      <c r="L1184">
        <f t="shared" si="130"/>
        <v>10093945</v>
      </c>
      <c r="M1184">
        <f t="shared" si="131"/>
        <v>586855</v>
      </c>
      <c r="N1184">
        <f t="shared" si="132"/>
        <v>10093945</v>
      </c>
    </row>
    <row r="1185" spans="1:14" x14ac:dyDescent="0.25">
      <c r="A1185" t="s">
        <v>14</v>
      </c>
      <c r="B1185" s="1">
        <v>44166</v>
      </c>
      <c r="C1185">
        <v>5116980</v>
      </c>
      <c r="D1185">
        <v>273874</v>
      </c>
      <c r="E1185" s="1">
        <v>44166</v>
      </c>
      <c r="F1185">
        <v>5116980</v>
      </c>
      <c r="G1185">
        <v>273874</v>
      </c>
      <c r="H1185" t="str">
        <f t="shared" si="126"/>
        <v>Georgia44166</v>
      </c>
      <c r="I1185">
        <f t="shared" si="127"/>
        <v>12</v>
      </c>
      <c r="J1185">
        <f t="shared" si="128"/>
        <v>2020</v>
      </c>
      <c r="K1185">
        <f t="shared" si="129"/>
        <v>5.352258558759268E-2</v>
      </c>
      <c r="L1185">
        <f t="shared" si="130"/>
        <v>5116980</v>
      </c>
      <c r="M1185">
        <f t="shared" si="131"/>
        <v>273874</v>
      </c>
      <c r="N1185">
        <f t="shared" si="132"/>
        <v>5116980</v>
      </c>
    </row>
    <row r="1186" spans="1:14" x14ac:dyDescent="0.25">
      <c r="A1186" t="s">
        <v>15</v>
      </c>
      <c r="B1186" s="1">
        <v>44166</v>
      </c>
      <c r="C1186">
        <v>651714</v>
      </c>
      <c r="D1186">
        <v>58595</v>
      </c>
      <c r="E1186" s="1">
        <v>44166</v>
      </c>
      <c r="F1186">
        <v>651714</v>
      </c>
      <c r="G1186">
        <v>58595</v>
      </c>
      <c r="H1186" t="str">
        <f t="shared" si="126"/>
        <v>Hawaii44166</v>
      </c>
      <c r="I1186">
        <f t="shared" si="127"/>
        <v>12</v>
      </c>
      <c r="J1186">
        <f t="shared" si="128"/>
        <v>2020</v>
      </c>
      <c r="K1186">
        <f t="shared" si="129"/>
        <v>8.9909070543213745E-2</v>
      </c>
      <c r="L1186">
        <f t="shared" si="130"/>
        <v>651714</v>
      </c>
      <c r="M1186">
        <f t="shared" si="131"/>
        <v>58595</v>
      </c>
      <c r="N1186">
        <f t="shared" si="132"/>
        <v>651714</v>
      </c>
    </row>
    <row r="1187" spans="1:14" x14ac:dyDescent="0.25">
      <c r="A1187" t="s">
        <v>16</v>
      </c>
      <c r="B1187" s="1">
        <v>44166</v>
      </c>
      <c r="C1187">
        <v>903201</v>
      </c>
      <c r="D1187">
        <v>40416</v>
      </c>
      <c r="E1187" s="1">
        <v>44166</v>
      </c>
      <c r="F1187">
        <v>903201</v>
      </c>
      <c r="G1187">
        <v>40416</v>
      </c>
      <c r="H1187" t="str">
        <f t="shared" si="126"/>
        <v>Idaho44166</v>
      </c>
      <c r="I1187">
        <f t="shared" si="127"/>
        <v>12</v>
      </c>
      <c r="J1187">
        <f t="shared" si="128"/>
        <v>2020</v>
      </c>
      <c r="K1187">
        <f t="shared" si="129"/>
        <v>4.4747514672813696E-2</v>
      </c>
      <c r="L1187">
        <f t="shared" si="130"/>
        <v>903201</v>
      </c>
      <c r="M1187">
        <f t="shared" si="131"/>
        <v>40416</v>
      </c>
      <c r="N1187">
        <f t="shared" si="132"/>
        <v>903201</v>
      </c>
    </row>
    <row r="1188" spans="1:14" x14ac:dyDescent="0.25">
      <c r="A1188" t="s">
        <v>17</v>
      </c>
      <c r="B1188" s="1">
        <v>44166</v>
      </c>
      <c r="C1188">
        <v>6152160</v>
      </c>
      <c r="D1188">
        <v>462321</v>
      </c>
      <c r="E1188" s="1">
        <v>44166</v>
      </c>
      <c r="F1188">
        <v>6152160</v>
      </c>
      <c r="G1188">
        <v>462321</v>
      </c>
      <c r="H1188" t="str">
        <f t="shared" si="126"/>
        <v>Illinois44166</v>
      </c>
      <c r="I1188">
        <f t="shared" si="127"/>
        <v>12</v>
      </c>
      <c r="J1188">
        <f t="shared" si="128"/>
        <v>2020</v>
      </c>
      <c r="K1188">
        <f t="shared" si="129"/>
        <v>7.5147752984317709E-2</v>
      </c>
      <c r="L1188">
        <f t="shared" si="130"/>
        <v>6152160</v>
      </c>
      <c r="M1188">
        <f t="shared" si="131"/>
        <v>462321</v>
      </c>
      <c r="N1188">
        <f t="shared" si="132"/>
        <v>6152160</v>
      </c>
    </row>
    <row r="1189" spans="1:14" x14ac:dyDescent="0.25">
      <c r="A1189" t="s">
        <v>18</v>
      </c>
      <c r="B1189" s="1">
        <v>44166</v>
      </c>
      <c r="C1189">
        <v>3370340</v>
      </c>
      <c r="D1189">
        <v>136335</v>
      </c>
      <c r="E1189" s="1">
        <v>44166</v>
      </c>
      <c r="F1189">
        <v>3370340</v>
      </c>
      <c r="G1189">
        <v>136335</v>
      </c>
      <c r="H1189" t="str">
        <f t="shared" si="126"/>
        <v>Indiana44166</v>
      </c>
      <c r="I1189">
        <f t="shared" si="127"/>
        <v>12</v>
      </c>
      <c r="J1189">
        <f t="shared" si="128"/>
        <v>2020</v>
      </c>
      <c r="K1189">
        <f t="shared" si="129"/>
        <v>4.0451408463241099E-2</v>
      </c>
      <c r="L1189">
        <f t="shared" si="130"/>
        <v>3370340</v>
      </c>
      <c r="M1189">
        <f t="shared" si="131"/>
        <v>136335</v>
      </c>
      <c r="N1189">
        <f t="shared" si="132"/>
        <v>3370340</v>
      </c>
    </row>
    <row r="1190" spans="1:14" x14ac:dyDescent="0.25">
      <c r="A1190" t="s">
        <v>19</v>
      </c>
      <c r="B1190" s="1">
        <v>44166</v>
      </c>
      <c r="C1190">
        <v>1613697</v>
      </c>
      <c r="D1190">
        <v>52950</v>
      </c>
      <c r="E1190" s="1">
        <v>44166</v>
      </c>
      <c r="F1190">
        <v>1613697</v>
      </c>
      <c r="G1190">
        <v>52950</v>
      </c>
      <c r="H1190" t="str">
        <f t="shared" si="126"/>
        <v>Iowa44166</v>
      </c>
      <c r="I1190">
        <f t="shared" si="127"/>
        <v>12</v>
      </c>
      <c r="J1190">
        <f t="shared" si="128"/>
        <v>2020</v>
      </c>
      <c r="K1190">
        <f t="shared" si="129"/>
        <v>3.2812851483271024E-2</v>
      </c>
      <c r="L1190">
        <f t="shared" si="130"/>
        <v>1613697</v>
      </c>
      <c r="M1190">
        <f t="shared" si="131"/>
        <v>52950</v>
      </c>
      <c r="N1190">
        <f t="shared" si="132"/>
        <v>1613697</v>
      </c>
    </row>
    <row r="1191" spans="1:14" x14ac:dyDescent="0.25">
      <c r="A1191" t="s">
        <v>20</v>
      </c>
      <c r="B1191" s="1">
        <v>44166</v>
      </c>
      <c r="C1191">
        <v>1502220</v>
      </c>
      <c r="D1191">
        <v>52888</v>
      </c>
      <c r="E1191" s="1">
        <v>44166</v>
      </c>
      <c r="F1191">
        <v>1502220</v>
      </c>
      <c r="G1191">
        <v>52888</v>
      </c>
      <c r="H1191" t="str">
        <f t="shared" si="126"/>
        <v>Kansas44166</v>
      </c>
      <c r="I1191">
        <f t="shared" si="127"/>
        <v>12</v>
      </c>
      <c r="J1191">
        <f t="shared" si="128"/>
        <v>2020</v>
      </c>
      <c r="K1191">
        <f t="shared" si="129"/>
        <v>3.5206560956451118E-2</v>
      </c>
      <c r="L1191">
        <f t="shared" si="130"/>
        <v>1502220</v>
      </c>
      <c r="M1191">
        <f t="shared" si="131"/>
        <v>52888</v>
      </c>
      <c r="N1191">
        <f t="shared" si="132"/>
        <v>1502220</v>
      </c>
    </row>
    <row r="1192" spans="1:14" x14ac:dyDescent="0.25">
      <c r="A1192" t="s">
        <v>21</v>
      </c>
      <c r="B1192" s="1">
        <v>44166</v>
      </c>
      <c r="C1192">
        <v>2007867</v>
      </c>
      <c r="D1192">
        <v>114556</v>
      </c>
      <c r="E1192" s="1">
        <v>44166</v>
      </c>
      <c r="F1192">
        <v>2007867</v>
      </c>
      <c r="G1192">
        <v>114556</v>
      </c>
      <c r="H1192" t="str">
        <f t="shared" si="126"/>
        <v>Kentucky44166</v>
      </c>
      <c r="I1192">
        <f t="shared" si="127"/>
        <v>12</v>
      </c>
      <c r="J1192">
        <f t="shared" si="128"/>
        <v>2020</v>
      </c>
      <c r="K1192">
        <f t="shared" si="129"/>
        <v>5.7053579744076675E-2</v>
      </c>
      <c r="L1192">
        <f t="shared" si="130"/>
        <v>2007867</v>
      </c>
      <c r="M1192">
        <f t="shared" si="131"/>
        <v>114556</v>
      </c>
      <c r="N1192">
        <f t="shared" si="132"/>
        <v>2007867</v>
      </c>
    </row>
    <row r="1193" spans="1:14" x14ac:dyDescent="0.25">
      <c r="A1193" t="s">
        <v>22</v>
      </c>
      <c r="B1193" s="1">
        <v>44166</v>
      </c>
      <c r="C1193">
        <v>2079591</v>
      </c>
      <c r="D1193">
        <v>142519</v>
      </c>
      <c r="E1193" s="1">
        <v>44166</v>
      </c>
      <c r="F1193">
        <v>2079591</v>
      </c>
      <c r="G1193">
        <v>142519</v>
      </c>
      <c r="H1193" t="str">
        <f t="shared" si="126"/>
        <v>Louisiana44166</v>
      </c>
      <c r="I1193">
        <f t="shared" si="127"/>
        <v>12</v>
      </c>
      <c r="J1193">
        <f t="shared" si="128"/>
        <v>2020</v>
      </c>
      <c r="K1193">
        <f t="shared" si="129"/>
        <v>6.8532225807863181E-2</v>
      </c>
      <c r="L1193">
        <f t="shared" si="130"/>
        <v>2079591</v>
      </c>
      <c r="M1193">
        <f t="shared" si="131"/>
        <v>142519</v>
      </c>
      <c r="N1193">
        <f t="shared" si="132"/>
        <v>2079591</v>
      </c>
    </row>
    <row r="1194" spans="1:14" x14ac:dyDescent="0.25">
      <c r="A1194" t="s">
        <v>23</v>
      </c>
      <c r="B1194" s="1">
        <v>44166</v>
      </c>
      <c r="C1194">
        <v>667918</v>
      </c>
      <c r="D1194">
        <v>31658</v>
      </c>
      <c r="E1194" s="1">
        <v>44166</v>
      </c>
      <c r="F1194">
        <v>667918</v>
      </c>
      <c r="G1194">
        <v>31658</v>
      </c>
      <c r="H1194" t="str">
        <f t="shared" si="126"/>
        <v>Maine44166</v>
      </c>
      <c r="I1194">
        <f t="shared" si="127"/>
        <v>12</v>
      </c>
      <c r="J1194">
        <f t="shared" si="128"/>
        <v>2020</v>
      </c>
      <c r="K1194">
        <f t="shared" si="129"/>
        <v>4.7398033890387742E-2</v>
      </c>
      <c r="L1194">
        <f t="shared" si="130"/>
        <v>667918</v>
      </c>
      <c r="M1194">
        <f t="shared" si="131"/>
        <v>31658</v>
      </c>
      <c r="N1194">
        <f t="shared" si="132"/>
        <v>667918</v>
      </c>
    </row>
    <row r="1195" spans="1:14" x14ac:dyDescent="0.25">
      <c r="A1195" t="s">
        <v>24</v>
      </c>
      <c r="B1195" s="1">
        <v>44166</v>
      </c>
      <c r="C1195">
        <v>3123417</v>
      </c>
      <c r="D1195">
        <v>188095</v>
      </c>
      <c r="E1195" s="1">
        <v>44166</v>
      </c>
      <c r="F1195">
        <v>3123417</v>
      </c>
      <c r="G1195">
        <v>188095</v>
      </c>
      <c r="H1195" t="str">
        <f t="shared" si="126"/>
        <v>Maryland44166</v>
      </c>
      <c r="I1195">
        <f t="shared" si="127"/>
        <v>12</v>
      </c>
      <c r="J1195">
        <f t="shared" si="128"/>
        <v>2020</v>
      </c>
      <c r="K1195">
        <f t="shared" si="129"/>
        <v>6.0220905501891041E-2</v>
      </c>
      <c r="L1195">
        <f t="shared" si="130"/>
        <v>3123417</v>
      </c>
      <c r="M1195">
        <f t="shared" si="131"/>
        <v>188095</v>
      </c>
      <c r="N1195">
        <f t="shared" si="132"/>
        <v>3123417</v>
      </c>
    </row>
    <row r="1196" spans="1:14" x14ac:dyDescent="0.25">
      <c r="A1196" t="s">
        <v>25</v>
      </c>
      <c r="B1196" s="1">
        <v>44166</v>
      </c>
      <c r="C1196">
        <v>3648590</v>
      </c>
      <c r="D1196">
        <v>258000</v>
      </c>
      <c r="E1196" s="1">
        <v>44166</v>
      </c>
      <c r="F1196">
        <v>3648590</v>
      </c>
      <c r="G1196">
        <v>258000</v>
      </c>
      <c r="H1196" t="str">
        <f t="shared" si="126"/>
        <v>Massachusetts44166</v>
      </c>
      <c r="I1196">
        <f t="shared" si="127"/>
        <v>12</v>
      </c>
      <c r="J1196">
        <f t="shared" si="128"/>
        <v>2020</v>
      </c>
      <c r="K1196">
        <f t="shared" si="129"/>
        <v>7.0712247745019302E-2</v>
      </c>
      <c r="L1196">
        <f t="shared" si="130"/>
        <v>3648590</v>
      </c>
      <c r="M1196">
        <f t="shared" si="131"/>
        <v>258000</v>
      </c>
      <c r="N1196">
        <f t="shared" si="132"/>
        <v>3648590</v>
      </c>
    </row>
    <row r="1197" spans="1:14" x14ac:dyDescent="0.25">
      <c r="A1197" t="s">
        <v>26</v>
      </c>
      <c r="B1197" s="1">
        <v>44166</v>
      </c>
      <c r="C1197">
        <v>4783402</v>
      </c>
      <c r="D1197">
        <v>346968</v>
      </c>
      <c r="E1197" s="1">
        <v>44166</v>
      </c>
      <c r="F1197">
        <v>4783402</v>
      </c>
      <c r="G1197">
        <v>346968</v>
      </c>
      <c r="H1197" t="str">
        <f t="shared" si="126"/>
        <v>Michigan44166</v>
      </c>
      <c r="I1197">
        <f t="shared" si="127"/>
        <v>12</v>
      </c>
      <c r="J1197">
        <f t="shared" si="128"/>
        <v>2020</v>
      </c>
      <c r="K1197">
        <f t="shared" si="129"/>
        <v>7.253582283069665E-2</v>
      </c>
      <c r="L1197">
        <f t="shared" si="130"/>
        <v>4783402</v>
      </c>
      <c r="M1197">
        <f t="shared" si="131"/>
        <v>346968</v>
      </c>
      <c r="N1197">
        <f t="shared" si="132"/>
        <v>4783402</v>
      </c>
    </row>
    <row r="1198" spans="1:14" x14ac:dyDescent="0.25">
      <c r="A1198" t="s">
        <v>27</v>
      </c>
      <c r="B1198" s="1">
        <v>44166</v>
      </c>
      <c r="C1198">
        <v>3018335</v>
      </c>
      <c r="D1198">
        <v>137721</v>
      </c>
      <c r="E1198" s="1">
        <v>44166</v>
      </c>
      <c r="F1198">
        <v>3018335</v>
      </c>
      <c r="G1198">
        <v>137721</v>
      </c>
      <c r="H1198" t="str">
        <f t="shared" si="126"/>
        <v>Minnesota44166</v>
      </c>
      <c r="I1198">
        <f t="shared" si="127"/>
        <v>12</v>
      </c>
      <c r="J1198">
        <f t="shared" si="128"/>
        <v>2020</v>
      </c>
      <c r="K1198">
        <f t="shared" si="129"/>
        <v>4.5628136041890643E-2</v>
      </c>
      <c r="L1198">
        <f t="shared" si="130"/>
        <v>3018335</v>
      </c>
      <c r="M1198">
        <f t="shared" si="131"/>
        <v>137721</v>
      </c>
      <c r="N1198">
        <f t="shared" si="132"/>
        <v>3018335</v>
      </c>
    </row>
    <row r="1199" spans="1:14" x14ac:dyDescent="0.25">
      <c r="A1199" t="s">
        <v>28</v>
      </c>
      <c r="B1199" s="1">
        <v>44166</v>
      </c>
      <c r="C1199">
        <v>1268657</v>
      </c>
      <c r="D1199">
        <v>75466</v>
      </c>
      <c r="E1199" s="1">
        <v>44166</v>
      </c>
      <c r="F1199">
        <v>1268657</v>
      </c>
      <c r="G1199">
        <v>75466</v>
      </c>
      <c r="H1199" t="str">
        <f t="shared" si="126"/>
        <v>Mississippi44166</v>
      </c>
      <c r="I1199">
        <f t="shared" si="127"/>
        <v>12</v>
      </c>
      <c r="J1199">
        <f t="shared" si="128"/>
        <v>2020</v>
      </c>
      <c r="K1199">
        <f t="shared" si="129"/>
        <v>5.9484951409246159E-2</v>
      </c>
      <c r="L1199">
        <f t="shared" si="130"/>
        <v>1268657</v>
      </c>
      <c r="M1199">
        <f t="shared" si="131"/>
        <v>75466</v>
      </c>
      <c r="N1199">
        <f t="shared" si="132"/>
        <v>1268657</v>
      </c>
    </row>
    <row r="1200" spans="1:14" x14ac:dyDescent="0.25">
      <c r="A1200" t="s">
        <v>29</v>
      </c>
      <c r="B1200" s="1">
        <v>44166</v>
      </c>
      <c r="C1200">
        <v>3069786</v>
      </c>
      <c r="D1200">
        <v>177965</v>
      </c>
      <c r="E1200" s="1">
        <v>44166</v>
      </c>
      <c r="F1200">
        <v>3069786</v>
      </c>
      <c r="G1200">
        <v>177965</v>
      </c>
      <c r="H1200" t="str">
        <f t="shared" si="126"/>
        <v>Missouri44166</v>
      </c>
      <c r="I1200">
        <f t="shared" si="127"/>
        <v>12</v>
      </c>
      <c r="J1200">
        <f t="shared" si="128"/>
        <v>2020</v>
      </c>
      <c r="K1200">
        <f t="shared" si="129"/>
        <v>5.7973096495977247E-2</v>
      </c>
      <c r="L1200">
        <f t="shared" si="130"/>
        <v>3069786</v>
      </c>
      <c r="M1200">
        <f t="shared" si="131"/>
        <v>177965</v>
      </c>
      <c r="N1200">
        <f t="shared" si="132"/>
        <v>3069786</v>
      </c>
    </row>
    <row r="1201" spans="1:14" x14ac:dyDescent="0.25">
      <c r="A1201" t="s">
        <v>30</v>
      </c>
      <c r="B1201" s="1">
        <v>44166</v>
      </c>
      <c r="C1201">
        <v>530555</v>
      </c>
      <c r="D1201">
        <v>23681</v>
      </c>
      <c r="E1201" s="1">
        <v>44166</v>
      </c>
      <c r="F1201">
        <v>530555</v>
      </c>
      <c r="G1201">
        <v>23681</v>
      </c>
      <c r="H1201" t="str">
        <f t="shared" si="126"/>
        <v>Montana44166</v>
      </c>
      <c r="I1201">
        <f t="shared" si="127"/>
        <v>12</v>
      </c>
      <c r="J1201">
        <f t="shared" si="128"/>
        <v>2020</v>
      </c>
      <c r="K1201">
        <f t="shared" si="129"/>
        <v>4.4634392287321766E-2</v>
      </c>
      <c r="L1201">
        <f t="shared" si="130"/>
        <v>530555</v>
      </c>
      <c r="M1201">
        <f t="shared" si="131"/>
        <v>23681</v>
      </c>
      <c r="N1201">
        <f t="shared" si="132"/>
        <v>530555</v>
      </c>
    </row>
    <row r="1202" spans="1:14" x14ac:dyDescent="0.25">
      <c r="A1202" t="s">
        <v>31</v>
      </c>
      <c r="B1202" s="1">
        <v>44166</v>
      </c>
      <c r="C1202">
        <v>1031054</v>
      </c>
      <c r="D1202">
        <v>28859</v>
      </c>
      <c r="E1202" s="1">
        <v>44166</v>
      </c>
      <c r="F1202">
        <v>1031054</v>
      </c>
      <c r="G1202">
        <v>28859</v>
      </c>
      <c r="H1202" t="str">
        <f t="shared" si="126"/>
        <v>Nebraska44166</v>
      </c>
      <c r="I1202">
        <f t="shared" si="127"/>
        <v>12</v>
      </c>
      <c r="J1202">
        <f t="shared" si="128"/>
        <v>2020</v>
      </c>
      <c r="K1202">
        <f t="shared" si="129"/>
        <v>2.798980460771211E-2</v>
      </c>
      <c r="L1202">
        <f t="shared" si="130"/>
        <v>1031054</v>
      </c>
      <c r="M1202">
        <f t="shared" si="131"/>
        <v>28859</v>
      </c>
      <c r="N1202">
        <f t="shared" si="132"/>
        <v>1031054</v>
      </c>
    </row>
    <row r="1203" spans="1:14" x14ac:dyDescent="0.25">
      <c r="A1203" t="s">
        <v>32</v>
      </c>
      <c r="B1203" s="1">
        <v>44166</v>
      </c>
      <c r="C1203">
        <v>1482807</v>
      </c>
      <c r="D1203">
        <v>133043</v>
      </c>
      <c r="E1203" s="1">
        <v>44166</v>
      </c>
      <c r="F1203">
        <v>1482807</v>
      </c>
      <c r="G1203">
        <v>133043</v>
      </c>
      <c r="H1203" t="str">
        <f t="shared" si="126"/>
        <v>Nevada44166</v>
      </c>
      <c r="I1203">
        <f t="shared" si="127"/>
        <v>12</v>
      </c>
      <c r="J1203">
        <f t="shared" si="128"/>
        <v>2020</v>
      </c>
      <c r="K1203">
        <f t="shared" si="129"/>
        <v>8.9723746920536529E-2</v>
      </c>
      <c r="L1203">
        <f t="shared" si="130"/>
        <v>1482807</v>
      </c>
      <c r="M1203">
        <f t="shared" si="131"/>
        <v>133043</v>
      </c>
      <c r="N1203">
        <f t="shared" si="132"/>
        <v>1482807</v>
      </c>
    </row>
    <row r="1204" spans="1:14" x14ac:dyDescent="0.25">
      <c r="A1204" t="s">
        <v>33</v>
      </c>
      <c r="B1204" s="1">
        <v>44166</v>
      </c>
      <c r="C1204">
        <v>745120</v>
      </c>
      <c r="D1204">
        <v>27976</v>
      </c>
      <c r="E1204" s="1">
        <v>44166</v>
      </c>
      <c r="F1204">
        <v>745120</v>
      </c>
      <c r="G1204">
        <v>27976</v>
      </c>
      <c r="H1204" t="str">
        <f t="shared" si="126"/>
        <v>New Hampshire44166</v>
      </c>
      <c r="I1204">
        <f t="shared" si="127"/>
        <v>12</v>
      </c>
      <c r="J1204">
        <f t="shared" si="128"/>
        <v>2020</v>
      </c>
      <c r="K1204">
        <f t="shared" si="129"/>
        <v>3.7545630234056257E-2</v>
      </c>
      <c r="L1204">
        <f t="shared" si="130"/>
        <v>745120</v>
      </c>
      <c r="M1204">
        <f t="shared" si="131"/>
        <v>27976</v>
      </c>
      <c r="N1204">
        <f t="shared" si="132"/>
        <v>745120</v>
      </c>
    </row>
    <row r="1205" spans="1:14" x14ac:dyDescent="0.25">
      <c r="A1205" t="s">
        <v>34</v>
      </c>
      <c r="B1205" s="1">
        <v>44166</v>
      </c>
      <c r="C1205">
        <v>4444535</v>
      </c>
      <c r="D1205">
        <v>329770</v>
      </c>
      <c r="E1205" s="1">
        <v>44166</v>
      </c>
      <c r="F1205">
        <v>4444535</v>
      </c>
      <c r="G1205">
        <v>329770</v>
      </c>
      <c r="H1205" t="str">
        <f t="shared" si="126"/>
        <v>New Jersey44166</v>
      </c>
      <c r="I1205">
        <f t="shared" si="127"/>
        <v>12</v>
      </c>
      <c r="J1205">
        <f t="shared" si="128"/>
        <v>2020</v>
      </c>
      <c r="K1205">
        <f t="shared" si="129"/>
        <v>7.4196738241458324E-2</v>
      </c>
      <c r="L1205">
        <f t="shared" si="130"/>
        <v>4444535</v>
      </c>
      <c r="M1205">
        <f t="shared" si="131"/>
        <v>329770</v>
      </c>
      <c r="N1205">
        <f t="shared" si="132"/>
        <v>4444535</v>
      </c>
    </row>
    <row r="1206" spans="1:14" x14ac:dyDescent="0.25">
      <c r="A1206" t="s">
        <v>35</v>
      </c>
      <c r="B1206" s="1">
        <v>44166</v>
      </c>
      <c r="C1206">
        <v>932560</v>
      </c>
      <c r="D1206">
        <v>71906</v>
      </c>
      <c r="E1206" s="1">
        <v>44166</v>
      </c>
      <c r="F1206">
        <v>932560</v>
      </c>
      <c r="G1206">
        <v>71906</v>
      </c>
      <c r="H1206" t="str">
        <f t="shared" si="126"/>
        <v>New Mexico44166</v>
      </c>
      <c r="I1206">
        <f t="shared" si="127"/>
        <v>12</v>
      </c>
      <c r="J1206">
        <f t="shared" si="128"/>
        <v>2020</v>
      </c>
      <c r="K1206">
        <f t="shared" si="129"/>
        <v>7.7106030711160678E-2</v>
      </c>
      <c r="L1206">
        <f t="shared" si="130"/>
        <v>932560</v>
      </c>
      <c r="M1206">
        <f t="shared" si="131"/>
        <v>71906</v>
      </c>
      <c r="N1206">
        <f t="shared" si="132"/>
        <v>932560</v>
      </c>
    </row>
    <row r="1207" spans="1:14" x14ac:dyDescent="0.25">
      <c r="A1207" t="s">
        <v>36</v>
      </c>
      <c r="B1207" s="1">
        <v>44166</v>
      </c>
      <c r="C1207">
        <v>9037394</v>
      </c>
      <c r="D1207">
        <v>733171</v>
      </c>
      <c r="E1207" s="1">
        <v>44166</v>
      </c>
      <c r="F1207">
        <v>9037394</v>
      </c>
      <c r="G1207">
        <v>733171</v>
      </c>
      <c r="H1207" t="str">
        <f t="shared" si="126"/>
        <v>New York44166</v>
      </c>
      <c r="I1207">
        <f t="shared" si="127"/>
        <v>12</v>
      </c>
      <c r="J1207">
        <f t="shared" si="128"/>
        <v>2020</v>
      </c>
      <c r="K1207">
        <f t="shared" si="129"/>
        <v>8.1126373377104058E-2</v>
      </c>
      <c r="L1207">
        <f t="shared" si="130"/>
        <v>9037394</v>
      </c>
      <c r="M1207">
        <f t="shared" si="131"/>
        <v>733171</v>
      </c>
      <c r="N1207">
        <f t="shared" si="132"/>
        <v>9037394</v>
      </c>
    </row>
    <row r="1208" spans="1:14" x14ac:dyDescent="0.25">
      <c r="A1208" t="s">
        <v>37</v>
      </c>
      <c r="B1208" s="1">
        <v>44166</v>
      </c>
      <c r="C1208">
        <v>4978718</v>
      </c>
      <c r="D1208">
        <v>297387</v>
      </c>
      <c r="E1208" s="1">
        <v>44166</v>
      </c>
      <c r="F1208">
        <v>4978718</v>
      </c>
      <c r="G1208">
        <v>297387</v>
      </c>
      <c r="H1208" t="str">
        <f t="shared" si="126"/>
        <v>North Carolina44166</v>
      </c>
      <c r="I1208">
        <f t="shared" si="127"/>
        <v>12</v>
      </c>
      <c r="J1208">
        <f t="shared" si="128"/>
        <v>2020</v>
      </c>
      <c r="K1208">
        <f t="shared" si="129"/>
        <v>5.9731641759987207E-2</v>
      </c>
      <c r="L1208">
        <f t="shared" si="130"/>
        <v>4978718</v>
      </c>
      <c r="M1208">
        <f t="shared" si="131"/>
        <v>297387</v>
      </c>
      <c r="N1208">
        <f t="shared" si="132"/>
        <v>4978718</v>
      </c>
    </row>
    <row r="1209" spans="1:14" x14ac:dyDescent="0.25">
      <c r="A1209" t="s">
        <v>38</v>
      </c>
      <c r="B1209" s="1">
        <v>44166</v>
      </c>
      <c r="C1209">
        <v>396991</v>
      </c>
      <c r="D1209">
        <v>16323</v>
      </c>
      <c r="E1209" s="1">
        <v>44166</v>
      </c>
      <c r="F1209">
        <v>396991</v>
      </c>
      <c r="G1209">
        <v>16323</v>
      </c>
      <c r="H1209" t="str">
        <f t="shared" si="126"/>
        <v>North Dakota44166</v>
      </c>
      <c r="I1209">
        <f t="shared" si="127"/>
        <v>12</v>
      </c>
      <c r="J1209">
        <f t="shared" si="128"/>
        <v>2020</v>
      </c>
      <c r="K1209">
        <f t="shared" si="129"/>
        <v>4.1116801136549697E-2</v>
      </c>
      <c r="L1209">
        <f t="shared" si="130"/>
        <v>396991</v>
      </c>
      <c r="M1209">
        <f t="shared" si="131"/>
        <v>16323</v>
      </c>
      <c r="N1209">
        <f t="shared" si="132"/>
        <v>396991</v>
      </c>
    </row>
    <row r="1210" spans="1:14" x14ac:dyDescent="0.25">
      <c r="A1210" t="s">
        <v>39</v>
      </c>
      <c r="B1210" s="1">
        <v>44166</v>
      </c>
      <c r="C1210">
        <v>5634688</v>
      </c>
      <c r="D1210">
        <v>295513</v>
      </c>
      <c r="E1210" s="1">
        <v>44166</v>
      </c>
      <c r="F1210">
        <v>5634688</v>
      </c>
      <c r="G1210">
        <v>295513</v>
      </c>
      <c r="H1210" t="str">
        <f t="shared" si="126"/>
        <v>Ohio44166</v>
      </c>
      <c r="I1210">
        <f t="shared" si="127"/>
        <v>12</v>
      </c>
      <c r="J1210">
        <f t="shared" si="128"/>
        <v>2020</v>
      </c>
      <c r="K1210">
        <f t="shared" si="129"/>
        <v>5.2445317291747118E-2</v>
      </c>
      <c r="L1210">
        <f t="shared" si="130"/>
        <v>5634688</v>
      </c>
      <c r="M1210">
        <f t="shared" si="131"/>
        <v>295513</v>
      </c>
      <c r="N1210">
        <f t="shared" si="132"/>
        <v>5634688</v>
      </c>
    </row>
    <row r="1211" spans="1:14" x14ac:dyDescent="0.25">
      <c r="A1211" t="s">
        <v>40</v>
      </c>
      <c r="B1211" s="1">
        <v>44166</v>
      </c>
      <c r="C1211">
        <v>1839955</v>
      </c>
      <c r="D1211">
        <v>95263</v>
      </c>
      <c r="E1211" s="1">
        <v>44166</v>
      </c>
      <c r="F1211">
        <v>1839955</v>
      </c>
      <c r="G1211">
        <v>95263</v>
      </c>
      <c r="H1211" t="str">
        <f t="shared" si="126"/>
        <v>Oklahoma44166</v>
      </c>
      <c r="I1211">
        <f t="shared" si="127"/>
        <v>12</v>
      </c>
      <c r="J1211">
        <f t="shared" si="128"/>
        <v>2020</v>
      </c>
      <c r="K1211">
        <f t="shared" si="129"/>
        <v>5.1774635792723192E-2</v>
      </c>
      <c r="L1211">
        <f t="shared" si="130"/>
        <v>1839955</v>
      </c>
      <c r="M1211">
        <f t="shared" si="131"/>
        <v>95263</v>
      </c>
      <c r="N1211">
        <f t="shared" si="132"/>
        <v>1839955</v>
      </c>
    </row>
    <row r="1212" spans="1:14" x14ac:dyDescent="0.25">
      <c r="A1212" t="s">
        <v>41</v>
      </c>
      <c r="B1212" s="1">
        <v>44166</v>
      </c>
      <c r="C1212">
        <v>2111895</v>
      </c>
      <c r="D1212">
        <v>125889</v>
      </c>
      <c r="E1212" s="1">
        <v>44166</v>
      </c>
      <c r="F1212">
        <v>2111895</v>
      </c>
      <c r="G1212">
        <v>125889</v>
      </c>
      <c r="H1212" t="str">
        <f t="shared" si="126"/>
        <v>Oregon44166</v>
      </c>
      <c r="I1212">
        <f t="shared" si="127"/>
        <v>12</v>
      </c>
      <c r="J1212">
        <f t="shared" si="128"/>
        <v>2020</v>
      </c>
      <c r="K1212">
        <f t="shared" si="129"/>
        <v>5.960949763127428E-2</v>
      </c>
      <c r="L1212">
        <f t="shared" si="130"/>
        <v>2111895</v>
      </c>
      <c r="M1212">
        <f t="shared" si="131"/>
        <v>125889</v>
      </c>
      <c r="N1212">
        <f t="shared" si="132"/>
        <v>2111895</v>
      </c>
    </row>
    <row r="1213" spans="1:14" x14ac:dyDescent="0.25">
      <c r="A1213" t="s">
        <v>42</v>
      </c>
      <c r="B1213" s="1">
        <v>44166</v>
      </c>
      <c r="C1213">
        <v>6239878</v>
      </c>
      <c r="D1213">
        <v>397625</v>
      </c>
      <c r="E1213" s="1">
        <v>44166</v>
      </c>
      <c r="F1213">
        <v>6239878</v>
      </c>
      <c r="G1213">
        <v>397625</v>
      </c>
      <c r="H1213" t="str">
        <f t="shared" si="126"/>
        <v>Pennsylvania44166</v>
      </c>
      <c r="I1213">
        <f t="shared" si="127"/>
        <v>12</v>
      </c>
      <c r="J1213">
        <f t="shared" si="128"/>
        <v>2020</v>
      </c>
      <c r="K1213">
        <f t="shared" si="129"/>
        <v>6.3723200998481055E-2</v>
      </c>
      <c r="L1213">
        <f t="shared" si="130"/>
        <v>6239878</v>
      </c>
      <c r="M1213">
        <f t="shared" si="131"/>
        <v>397625</v>
      </c>
      <c r="N1213">
        <f t="shared" si="132"/>
        <v>6239878</v>
      </c>
    </row>
    <row r="1214" spans="1:14" x14ac:dyDescent="0.25">
      <c r="A1214" t="s">
        <v>43</v>
      </c>
      <c r="B1214" s="1">
        <v>44166</v>
      </c>
      <c r="C1214">
        <v>542723</v>
      </c>
      <c r="D1214">
        <v>42022</v>
      </c>
      <c r="E1214" s="1">
        <v>44166</v>
      </c>
      <c r="F1214">
        <v>542723</v>
      </c>
      <c r="G1214">
        <v>42022</v>
      </c>
      <c r="H1214" t="str">
        <f t="shared" si="126"/>
        <v>Rhode Island44166</v>
      </c>
      <c r="I1214">
        <f t="shared" si="127"/>
        <v>12</v>
      </c>
      <c r="J1214">
        <f t="shared" si="128"/>
        <v>2020</v>
      </c>
      <c r="K1214">
        <f t="shared" si="129"/>
        <v>7.7428080254568168E-2</v>
      </c>
      <c r="L1214">
        <f t="shared" si="130"/>
        <v>542723</v>
      </c>
      <c r="M1214">
        <f t="shared" si="131"/>
        <v>42022</v>
      </c>
      <c r="N1214">
        <f t="shared" si="132"/>
        <v>542723</v>
      </c>
    </row>
    <row r="1215" spans="1:14" x14ac:dyDescent="0.25">
      <c r="A1215" t="s">
        <v>44</v>
      </c>
      <c r="B1215" s="1">
        <v>44166</v>
      </c>
      <c r="C1215">
        <v>2321019</v>
      </c>
      <c r="D1215">
        <v>106380</v>
      </c>
      <c r="E1215" s="1">
        <v>44166</v>
      </c>
      <c r="F1215">
        <v>2321019</v>
      </c>
      <c r="G1215">
        <v>106380</v>
      </c>
      <c r="H1215" t="str">
        <f t="shared" si="126"/>
        <v>South Carolina44166</v>
      </c>
      <c r="I1215">
        <f t="shared" si="127"/>
        <v>12</v>
      </c>
      <c r="J1215">
        <f t="shared" si="128"/>
        <v>2020</v>
      </c>
      <c r="K1215">
        <f t="shared" si="129"/>
        <v>4.5833317176636641E-2</v>
      </c>
      <c r="L1215">
        <f t="shared" si="130"/>
        <v>2321019</v>
      </c>
      <c r="M1215">
        <f t="shared" si="131"/>
        <v>106380</v>
      </c>
      <c r="N1215">
        <f t="shared" si="132"/>
        <v>2321019</v>
      </c>
    </row>
    <row r="1216" spans="1:14" x14ac:dyDescent="0.25">
      <c r="A1216" t="s">
        <v>45</v>
      </c>
      <c r="B1216" s="1">
        <v>44166</v>
      </c>
      <c r="C1216">
        <v>458878</v>
      </c>
      <c r="D1216">
        <v>14642</v>
      </c>
      <c r="E1216" s="1">
        <v>44166</v>
      </c>
      <c r="F1216">
        <v>458878</v>
      </c>
      <c r="G1216">
        <v>14642</v>
      </c>
      <c r="H1216" t="str">
        <f t="shared" si="126"/>
        <v>South Dakota44166</v>
      </c>
      <c r="I1216">
        <f t="shared" si="127"/>
        <v>12</v>
      </c>
      <c r="J1216">
        <f t="shared" si="128"/>
        <v>2020</v>
      </c>
      <c r="K1216">
        <f t="shared" si="129"/>
        <v>3.1908263198497204E-2</v>
      </c>
      <c r="L1216">
        <f t="shared" si="130"/>
        <v>458878</v>
      </c>
      <c r="M1216">
        <f t="shared" si="131"/>
        <v>14642</v>
      </c>
      <c r="N1216">
        <f t="shared" si="132"/>
        <v>458878</v>
      </c>
    </row>
    <row r="1217" spans="1:14" x14ac:dyDescent="0.25">
      <c r="A1217" t="s">
        <v>46</v>
      </c>
      <c r="B1217" s="1">
        <v>44166</v>
      </c>
      <c r="C1217">
        <v>3435147</v>
      </c>
      <c r="D1217">
        <v>213010</v>
      </c>
      <c r="E1217" s="1">
        <v>44166</v>
      </c>
      <c r="F1217">
        <v>3435147</v>
      </c>
      <c r="G1217">
        <v>213010</v>
      </c>
      <c r="H1217" t="str">
        <f t="shared" si="126"/>
        <v>Tennessee44166</v>
      </c>
      <c r="I1217">
        <f t="shared" si="127"/>
        <v>12</v>
      </c>
      <c r="J1217">
        <f t="shared" si="128"/>
        <v>2020</v>
      </c>
      <c r="K1217">
        <f t="shared" si="129"/>
        <v>6.2008991172721281E-2</v>
      </c>
      <c r="L1217">
        <f t="shared" si="130"/>
        <v>3435147</v>
      </c>
      <c r="M1217">
        <f t="shared" si="131"/>
        <v>213010</v>
      </c>
      <c r="N1217">
        <f t="shared" si="132"/>
        <v>3435147</v>
      </c>
    </row>
    <row r="1218" spans="1:14" x14ac:dyDescent="0.25">
      <c r="A1218" t="s">
        <v>47</v>
      </c>
      <c r="B1218" s="1">
        <v>44166</v>
      </c>
      <c r="C1218">
        <v>14170462</v>
      </c>
      <c r="D1218">
        <v>1006737</v>
      </c>
      <c r="E1218" s="1">
        <v>44166</v>
      </c>
      <c r="F1218">
        <v>14170462</v>
      </c>
      <c r="G1218">
        <v>1006737</v>
      </c>
      <c r="H1218" t="str">
        <f t="shared" si="126"/>
        <v>Texas44166</v>
      </c>
      <c r="I1218">
        <f t="shared" si="127"/>
        <v>12</v>
      </c>
      <c r="J1218">
        <f t="shared" si="128"/>
        <v>2020</v>
      </c>
      <c r="K1218">
        <f t="shared" si="129"/>
        <v>7.10447549275387E-2</v>
      </c>
      <c r="L1218">
        <f t="shared" si="130"/>
        <v>14170462</v>
      </c>
      <c r="M1218">
        <f t="shared" si="131"/>
        <v>1006737</v>
      </c>
      <c r="N1218">
        <f t="shared" si="132"/>
        <v>14170462</v>
      </c>
    </row>
    <row r="1219" spans="1:14" x14ac:dyDescent="0.25">
      <c r="A1219" t="s">
        <v>48</v>
      </c>
      <c r="B1219" s="1">
        <v>44166</v>
      </c>
      <c r="C1219">
        <v>1653543</v>
      </c>
      <c r="D1219">
        <v>55016</v>
      </c>
      <c r="E1219" s="1">
        <v>44166</v>
      </c>
      <c r="F1219">
        <v>1653543</v>
      </c>
      <c r="G1219">
        <v>55016</v>
      </c>
      <c r="H1219" t="str">
        <f t="shared" ref="H1219:H1282" si="133">CONCATENATE(A1219, B1219)</f>
        <v>Utah44166</v>
      </c>
      <c r="I1219">
        <f t="shared" ref="I1219:I1282" si="134">MONTH(E1219)</f>
        <v>12</v>
      </c>
      <c r="J1219">
        <f t="shared" ref="J1219:J1282" si="135">YEAR(E1219)</f>
        <v>2020</v>
      </c>
      <c r="K1219">
        <f t="shared" ref="K1219:K1282" si="136">G1219/F1219</f>
        <v>3.3271587131389994E-2</v>
      </c>
      <c r="L1219">
        <f t="shared" ref="L1219:L1282" si="137">F1219</f>
        <v>1653543</v>
      </c>
      <c r="M1219">
        <f t="shared" ref="M1219:M1282" si="138">G1219</f>
        <v>55016</v>
      </c>
      <c r="N1219">
        <f t="shared" ref="N1219:N1282" si="139">F1219</f>
        <v>1653543</v>
      </c>
    </row>
    <row r="1220" spans="1:14" x14ac:dyDescent="0.25">
      <c r="A1220" t="s">
        <v>49</v>
      </c>
      <c r="B1220" s="1">
        <v>44166</v>
      </c>
      <c r="C1220">
        <v>320239</v>
      </c>
      <c r="D1220">
        <v>9036</v>
      </c>
      <c r="E1220" s="1">
        <v>44166</v>
      </c>
      <c r="F1220">
        <v>320239</v>
      </c>
      <c r="G1220">
        <v>9036</v>
      </c>
      <c r="H1220" t="str">
        <f t="shared" si="133"/>
        <v>Vermont44166</v>
      </c>
      <c r="I1220">
        <f t="shared" si="134"/>
        <v>12</v>
      </c>
      <c r="J1220">
        <f t="shared" si="135"/>
        <v>2020</v>
      </c>
      <c r="K1220">
        <f t="shared" si="136"/>
        <v>2.82164258569381E-2</v>
      </c>
      <c r="L1220">
        <f t="shared" si="137"/>
        <v>320239</v>
      </c>
      <c r="M1220">
        <f t="shared" si="138"/>
        <v>9036</v>
      </c>
      <c r="N1220">
        <f t="shared" si="139"/>
        <v>320239</v>
      </c>
    </row>
    <row r="1221" spans="1:14" x14ac:dyDescent="0.25">
      <c r="A1221" t="s">
        <v>50</v>
      </c>
      <c r="B1221" s="1">
        <v>44166</v>
      </c>
      <c r="C1221">
        <v>4259711</v>
      </c>
      <c r="D1221">
        <v>198530</v>
      </c>
      <c r="E1221" s="1">
        <v>44166</v>
      </c>
      <c r="F1221">
        <v>4259711</v>
      </c>
      <c r="G1221">
        <v>198530</v>
      </c>
      <c r="H1221" t="str">
        <f t="shared" si="133"/>
        <v>Virginia44166</v>
      </c>
      <c r="I1221">
        <f t="shared" si="134"/>
        <v>12</v>
      </c>
      <c r="J1221">
        <f t="shared" si="135"/>
        <v>2020</v>
      </c>
      <c r="K1221">
        <f t="shared" si="136"/>
        <v>4.6606448183926091E-2</v>
      </c>
      <c r="L1221">
        <f t="shared" si="137"/>
        <v>4259711</v>
      </c>
      <c r="M1221">
        <f t="shared" si="138"/>
        <v>198530</v>
      </c>
      <c r="N1221">
        <f t="shared" si="139"/>
        <v>4259711</v>
      </c>
    </row>
    <row r="1222" spans="1:14" x14ac:dyDescent="0.25">
      <c r="A1222" t="s">
        <v>51</v>
      </c>
      <c r="B1222" s="1">
        <v>44166</v>
      </c>
      <c r="C1222">
        <v>3851256</v>
      </c>
      <c r="D1222">
        <v>276932</v>
      </c>
      <c r="E1222" s="1">
        <v>44166</v>
      </c>
      <c r="F1222">
        <v>3851256</v>
      </c>
      <c r="G1222">
        <v>276932</v>
      </c>
      <c r="H1222" t="str">
        <f t="shared" si="133"/>
        <v>Washington44166</v>
      </c>
      <c r="I1222">
        <f t="shared" si="134"/>
        <v>12</v>
      </c>
      <c r="J1222">
        <f t="shared" si="135"/>
        <v>2020</v>
      </c>
      <c r="K1222">
        <f t="shared" si="136"/>
        <v>7.1906931141425032E-2</v>
      </c>
      <c r="L1222">
        <f t="shared" si="137"/>
        <v>3851256</v>
      </c>
      <c r="M1222">
        <f t="shared" si="138"/>
        <v>276932</v>
      </c>
      <c r="N1222">
        <f t="shared" si="139"/>
        <v>3851256</v>
      </c>
    </row>
    <row r="1223" spans="1:14" x14ac:dyDescent="0.25">
      <c r="A1223" t="s">
        <v>52</v>
      </c>
      <c r="B1223" s="1">
        <v>44166</v>
      </c>
      <c r="C1223">
        <v>764473</v>
      </c>
      <c r="D1223">
        <v>46519</v>
      </c>
      <c r="E1223" s="1">
        <v>44166</v>
      </c>
      <c r="F1223">
        <v>764473</v>
      </c>
      <c r="G1223">
        <v>46519</v>
      </c>
      <c r="H1223" t="str">
        <f t="shared" si="133"/>
        <v>West Virginia44166</v>
      </c>
      <c r="I1223">
        <f t="shared" si="134"/>
        <v>12</v>
      </c>
      <c r="J1223">
        <f t="shared" si="135"/>
        <v>2020</v>
      </c>
      <c r="K1223">
        <f t="shared" si="136"/>
        <v>6.0851069952764847E-2</v>
      </c>
      <c r="L1223">
        <f t="shared" si="137"/>
        <v>764473</v>
      </c>
      <c r="M1223">
        <f t="shared" si="138"/>
        <v>46519</v>
      </c>
      <c r="N1223">
        <f t="shared" si="139"/>
        <v>764473</v>
      </c>
    </row>
    <row r="1224" spans="1:14" x14ac:dyDescent="0.25">
      <c r="A1224" t="s">
        <v>53</v>
      </c>
      <c r="B1224" s="1">
        <v>44166</v>
      </c>
      <c r="C1224">
        <v>3094145</v>
      </c>
      <c r="D1224">
        <v>162589</v>
      </c>
      <c r="E1224" s="1">
        <v>44166</v>
      </c>
      <c r="F1224">
        <v>3094145</v>
      </c>
      <c r="G1224">
        <v>162589</v>
      </c>
      <c r="H1224" t="str">
        <f t="shared" si="133"/>
        <v>Wisconsin44166</v>
      </c>
      <c r="I1224">
        <f t="shared" si="134"/>
        <v>12</v>
      </c>
      <c r="J1224">
        <f t="shared" si="135"/>
        <v>2020</v>
      </c>
      <c r="K1224">
        <f t="shared" si="136"/>
        <v>5.2547311131184868E-2</v>
      </c>
      <c r="L1224">
        <f t="shared" si="137"/>
        <v>3094145</v>
      </c>
      <c r="M1224">
        <f t="shared" si="138"/>
        <v>162589</v>
      </c>
      <c r="N1224">
        <f t="shared" si="139"/>
        <v>3094145</v>
      </c>
    </row>
    <row r="1225" spans="1:14" x14ac:dyDescent="0.25">
      <c r="A1225" t="s">
        <v>54</v>
      </c>
      <c r="B1225" s="1">
        <v>44166</v>
      </c>
      <c r="C1225">
        <v>291676</v>
      </c>
      <c r="D1225">
        <v>13527</v>
      </c>
      <c r="E1225" s="1">
        <v>44166</v>
      </c>
      <c r="F1225">
        <v>291676</v>
      </c>
      <c r="G1225">
        <v>13527</v>
      </c>
      <c r="H1225" t="str">
        <f t="shared" si="133"/>
        <v>Wyoming44166</v>
      </c>
      <c r="I1225">
        <f t="shared" si="134"/>
        <v>12</v>
      </c>
      <c r="J1225">
        <f t="shared" si="135"/>
        <v>2020</v>
      </c>
      <c r="K1225">
        <f t="shared" si="136"/>
        <v>4.6376801656632702E-2</v>
      </c>
      <c r="L1225">
        <f t="shared" si="137"/>
        <v>291676</v>
      </c>
      <c r="M1225">
        <f t="shared" si="138"/>
        <v>13527</v>
      </c>
      <c r="N1225">
        <f t="shared" si="139"/>
        <v>291676</v>
      </c>
    </row>
    <row r="1226" spans="1:14" x14ac:dyDescent="0.25">
      <c r="A1226" s="2" t="s">
        <v>4</v>
      </c>
      <c r="B1226" s="1">
        <v>44197</v>
      </c>
      <c r="C1226" s="3">
        <v>2228910</v>
      </c>
      <c r="D1226" s="3">
        <v>90217</v>
      </c>
      <c r="E1226" s="1">
        <v>44197</v>
      </c>
      <c r="F1226" s="3">
        <v>2228910</v>
      </c>
      <c r="G1226" s="3">
        <v>90217</v>
      </c>
      <c r="H1226" t="str">
        <f t="shared" si="133"/>
        <v>Alabama44197</v>
      </c>
      <c r="I1226">
        <f t="shared" si="134"/>
        <v>1</v>
      </c>
      <c r="J1226">
        <f t="shared" si="135"/>
        <v>2021</v>
      </c>
      <c r="K1226">
        <f t="shared" si="136"/>
        <v>4.04758379656424E-2</v>
      </c>
      <c r="L1226">
        <f t="shared" si="137"/>
        <v>2228910</v>
      </c>
      <c r="M1226">
        <f t="shared" si="138"/>
        <v>90217</v>
      </c>
      <c r="N1226">
        <f t="shared" si="139"/>
        <v>2228910</v>
      </c>
    </row>
    <row r="1227" spans="1:14" x14ac:dyDescent="0.25">
      <c r="A1227" s="2" t="s">
        <v>5</v>
      </c>
      <c r="B1227" s="1">
        <v>44197</v>
      </c>
      <c r="C1227" s="3">
        <v>349096</v>
      </c>
      <c r="D1227" s="3">
        <v>24097</v>
      </c>
      <c r="E1227" s="1">
        <v>44197</v>
      </c>
      <c r="F1227" s="3">
        <v>349096</v>
      </c>
      <c r="G1227" s="3">
        <v>24097</v>
      </c>
      <c r="H1227" t="str">
        <f t="shared" si="133"/>
        <v>Alaska44197</v>
      </c>
      <c r="I1227">
        <f t="shared" si="134"/>
        <v>1</v>
      </c>
      <c r="J1227">
        <f t="shared" si="135"/>
        <v>2021</v>
      </c>
      <c r="K1227">
        <f t="shared" si="136"/>
        <v>6.9026857941655015E-2</v>
      </c>
      <c r="L1227">
        <f t="shared" si="137"/>
        <v>349096</v>
      </c>
      <c r="M1227">
        <f t="shared" si="138"/>
        <v>24097</v>
      </c>
      <c r="N1227">
        <f t="shared" si="139"/>
        <v>349096</v>
      </c>
    </row>
    <row r="1228" spans="1:14" x14ac:dyDescent="0.25">
      <c r="A1228" s="2" t="s">
        <v>6</v>
      </c>
      <c r="B1228" s="1">
        <v>44197</v>
      </c>
      <c r="C1228" s="3">
        <v>3572898</v>
      </c>
      <c r="D1228" s="3">
        <v>246905</v>
      </c>
      <c r="E1228" s="1">
        <v>44197</v>
      </c>
      <c r="F1228" s="3">
        <v>3572898</v>
      </c>
      <c r="G1228" s="3">
        <v>246905</v>
      </c>
      <c r="H1228" t="str">
        <f t="shared" si="133"/>
        <v>Arizona44197</v>
      </c>
      <c r="I1228">
        <f t="shared" si="134"/>
        <v>1</v>
      </c>
      <c r="J1228">
        <f t="shared" si="135"/>
        <v>2021</v>
      </c>
      <c r="K1228">
        <f t="shared" si="136"/>
        <v>6.9104967452191468E-2</v>
      </c>
      <c r="L1228">
        <f t="shared" si="137"/>
        <v>3572898</v>
      </c>
      <c r="M1228">
        <f t="shared" si="138"/>
        <v>246905</v>
      </c>
      <c r="N1228">
        <f t="shared" si="139"/>
        <v>3572898</v>
      </c>
    </row>
    <row r="1229" spans="1:14" x14ac:dyDescent="0.25">
      <c r="A1229" s="2" t="s">
        <v>7</v>
      </c>
      <c r="B1229" s="1">
        <v>44197</v>
      </c>
      <c r="C1229" s="3">
        <v>1349496</v>
      </c>
      <c r="D1229" s="3">
        <v>68919</v>
      </c>
      <c r="E1229" s="1">
        <v>44197</v>
      </c>
      <c r="F1229" s="3">
        <v>1349496</v>
      </c>
      <c r="G1229" s="3">
        <v>68919</v>
      </c>
      <c r="H1229" t="str">
        <f t="shared" si="133"/>
        <v>Arkansas44197</v>
      </c>
      <c r="I1229">
        <f t="shared" si="134"/>
        <v>1</v>
      </c>
      <c r="J1229">
        <f t="shared" si="135"/>
        <v>2021</v>
      </c>
      <c r="K1229">
        <f t="shared" si="136"/>
        <v>5.1070177310640417E-2</v>
      </c>
      <c r="L1229">
        <f t="shared" si="137"/>
        <v>1349496</v>
      </c>
      <c r="M1229">
        <f t="shared" si="138"/>
        <v>68919</v>
      </c>
      <c r="N1229">
        <f t="shared" si="139"/>
        <v>1349496</v>
      </c>
    </row>
    <row r="1230" spans="1:14" x14ac:dyDescent="0.25">
      <c r="A1230" s="2" t="s">
        <v>8</v>
      </c>
      <c r="B1230" s="1">
        <v>44197</v>
      </c>
      <c r="C1230" s="3">
        <v>18621937</v>
      </c>
      <c r="D1230" s="3">
        <v>1720196</v>
      </c>
      <c r="E1230" s="1">
        <v>44197</v>
      </c>
      <c r="F1230" s="3">
        <v>18621937</v>
      </c>
      <c r="G1230" s="3">
        <v>1720196</v>
      </c>
      <c r="H1230" t="str">
        <f t="shared" si="133"/>
        <v>California44197</v>
      </c>
      <c r="I1230">
        <f t="shared" si="134"/>
        <v>1</v>
      </c>
      <c r="J1230">
        <f t="shared" si="135"/>
        <v>2021</v>
      </c>
      <c r="K1230">
        <f t="shared" si="136"/>
        <v>9.237470838828421E-2</v>
      </c>
      <c r="L1230">
        <f t="shared" si="137"/>
        <v>18621937</v>
      </c>
      <c r="M1230">
        <f t="shared" si="138"/>
        <v>1720196</v>
      </c>
      <c r="N1230">
        <f t="shared" si="139"/>
        <v>18621937</v>
      </c>
    </row>
    <row r="1231" spans="1:14" x14ac:dyDescent="0.25">
      <c r="A1231" s="2" t="s">
        <v>9</v>
      </c>
      <c r="B1231" s="1">
        <v>44197</v>
      </c>
      <c r="C1231" s="3">
        <v>3171425</v>
      </c>
      <c r="D1231" s="3">
        <v>219461</v>
      </c>
      <c r="E1231" s="1">
        <v>44197</v>
      </c>
      <c r="F1231" s="3">
        <v>3171425</v>
      </c>
      <c r="G1231" s="3">
        <v>219461</v>
      </c>
      <c r="H1231" t="str">
        <f t="shared" si="133"/>
        <v>Colorado44197</v>
      </c>
      <c r="I1231">
        <f t="shared" si="134"/>
        <v>1</v>
      </c>
      <c r="J1231">
        <f t="shared" si="135"/>
        <v>2021</v>
      </c>
      <c r="K1231">
        <f t="shared" si="136"/>
        <v>6.9199492341770655E-2</v>
      </c>
      <c r="L1231">
        <f t="shared" si="137"/>
        <v>3171425</v>
      </c>
      <c r="M1231">
        <f t="shared" si="138"/>
        <v>219461</v>
      </c>
      <c r="N1231">
        <f t="shared" si="139"/>
        <v>3171425</v>
      </c>
    </row>
    <row r="1232" spans="1:14" x14ac:dyDescent="0.25">
      <c r="A1232" s="2" t="s">
        <v>10</v>
      </c>
      <c r="B1232" s="1">
        <v>44197</v>
      </c>
      <c r="C1232" s="3">
        <v>1822982</v>
      </c>
      <c r="D1232" s="3">
        <v>154163</v>
      </c>
      <c r="E1232" s="1">
        <v>44197</v>
      </c>
      <c r="F1232" s="3">
        <v>1822982</v>
      </c>
      <c r="G1232" s="3">
        <v>154163</v>
      </c>
      <c r="H1232" t="str">
        <f t="shared" si="133"/>
        <v>Connecticut44197</v>
      </c>
      <c r="I1232">
        <f t="shared" si="134"/>
        <v>1</v>
      </c>
      <c r="J1232">
        <f t="shared" si="135"/>
        <v>2021</v>
      </c>
      <c r="K1232">
        <f t="shared" si="136"/>
        <v>8.4566386283572742E-2</v>
      </c>
      <c r="L1232">
        <f t="shared" si="137"/>
        <v>1822982</v>
      </c>
      <c r="M1232">
        <f t="shared" si="138"/>
        <v>154163</v>
      </c>
      <c r="N1232">
        <f t="shared" si="139"/>
        <v>1822982</v>
      </c>
    </row>
    <row r="1233" spans="1:14" x14ac:dyDescent="0.25">
      <c r="A1233" s="2" t="s">
        <v>11</v>
      </c>
      <c r="B1233" s="1">
        <v>44197</v>
      </c>
      <c r="C1233" s="3">
        <v>487574</v>
      </c>
      <c r="D1233" s="3">
        <v>31291</v>
      </c>
      <c r="E1233" s="1">
        <v>44197</v>
      </c>
      <c r="F1233" s="3">
        <v>487574</v>
      </c>
      <c r="G1233" s="3">
        <v>31291</v>
      </c>
      <c r="H1233" t="str">
        <f t="shared" si="133"/>
        <v>Delaware44197</v>
      </c>
      <c r="I1233">
        <f t="shared" si="134"/>
        <v>1</v>
      </c>
      <c r="J1233">
        <f t="shared" si="135"/>
        <v>2021</v>
      </c>
      <c r="K1233">
        <f t="shared" si="136"/>
        <v>6.4176924938573424E-2</v>
      </c>
      <c r="L1233">
        <f t="shared" si="137"/>
        <v>487574</v>
      </c>
      <c r="M1233">
        <f t="shared" si="138"/>
        <v>31291</v>
      </c>
      <c r="N1233">
        <f t="shared" si="139"/>
        <v>487574</v>
      </c>
    </row>
    <row r="1234" spans="1:14" x14ac:dyDescent="0.25">
      <c r="A1234" s="2" t="s">
        <v>55</v>
      </c>
      <c r="B1234" s="1">
        <v>44197</v>
      </c>
      <c r="C1234" s="3">
        <v>407077</v>
      </c>
      <c r="D1234" s="3">
        <v>32208</v>
      </c>
      <c r="E1234" s="1">
        <v>44197</v>
      </c>
      <c r="F1234" s="3">
        <v>407077</v>
      </c>
      <c r="G1234" s="3">
        <v>32208</v>
      </c>
      <c r="H1234" t="str">
        <f t="shared" si="133"/>
        <v>District of Columbia44197</v>
      </c>
      <c r="I1234">
        <f t="shared" si="134"/>
        <v>1</v>
      </c>
      <c r="J1234">
        <f t="shared" si="135"/>
        <v>2021</v>
      </c>
      <c r="K1234">
        <f t="shared" si="136"/>
        <v>7.9120166454995006E-2</v>
      </c>
      <c r="L1234">
        <f t="shared" si="137"/>
        <v>407077</v>
      </c>
      <c r="M1234">
        <f t="shared" si="138"/>
        <v>32208</v>
      </c>
      <c r="N1234">
        <f t="shared" si="139"/>
        <v>407077</v>
      </c>
    </row>
    <row r="1235" spans="1:14" x14ac:dyDescent="0.25">
      <c r="A1235" s="2" t="s">
        <v>13</v>
      </c>
      <c r="B1235" s="1">
        <v>44197</v>
      </c>
      <c r="C1235" s="3">
        <v>10103656</v>
      </c>
      <c r="D1235" s="3">
        <v>536837</v>
      </c>
      <c r="E1235" s="1">
        <v>44197</v>
      </c>
      <c r="F1235" s="3">
        <v>10103656</v>
      </c>
      <c r="G1235" s="3">
        <v>536837</v>
      </c>
      <c r="H1235" t="str">
        <f t="shared" si="133"/>
        <v>Florida44197</v>
      </c>
      <c r="I1235">
        <f t="shared" si="134"/>
        <v>1</v>
      </c>
      <c r="J1235">
        <f t="shared" si="135"/>
        <v>2021</v>
      </c>
      <c r="K1235">
        <f t="shared" si="136"/>
        <v>5.3132945143817251E-2</v>
      </c>
      <c r="L1235">
        <f t="shared" si="137"/>
        <v>10103656</v>
      </c>
      <c r="M1235">
        <f t="shared" si="138"/>
        <v>536837</v>
      </c>
      <c r="N1235">
        <f t="shared" si="139"/>
        <v>10103656</v>
      </c>
    </row>
    <row r="1236" spans="1:14" x14ac:dyDescent="0.25">
      <c r="A1236" s="2" t="s">
        <v>14</v>
      </c>
      <c r="B1236" s="1">
        <v>44197</v>
      </c>
      <c r="C1236" s="3">
        <v>5111532</v>
      </c>
      <c r="D1236" s="3">
        <v>255937</v>
      </c>
      <c r="E1236" s="1">
        <v>44197</v>
      </c>
      <c r="F1236" s="3">
        <v>5111532</v>
      </c>
      <c r="G1236" s="3">
        <v>255937</v>
      </c>
      <c r="H1236" t="str">
        <f t="shared" si="133"/>
        <v>Georgia44197</v>
      </c>
      <c r="I1236">
        <f t="shared" si="134"/>
        <v>1</v>
      </c>
      <c r="J1236">
        <f t="shared" si="135"/>
        <v>2021</v>
      </c>
      <c r="K1236">
        <f t="shared" si="136"/>
        <v>5.0070507237360541E-2</v>
      </c>
      <c r="L1236">
        <f t="shared" si="137"/>
        <v>5111532</v>
      </c>
      <c r="M1236">
        <f t="shared" si="138"/>
        <v>255937</v>
      </c>
      <c r="N1236">
        <f t="shared" si="139"/>
        <v>5111532</v>
      </c>
    </row>
    <row r="1237" spans="1:14" x14ac:dyDescent="0.25">
      <c r="A1237" s="2" t="s">
        <v>15</v>
      </c>
      <c r="B1237" s="1">
        <v>44197</v>
      </c>
      <c r="C1237" s="3">
        <v>655563</v>
      </c>
      <c r="D1237" s="3">
        <v>64829</v>
      </c>
      <c r="E1237" s="1">
        <v>44197</v>
      </c>
      <c r="F1237" s="3">
        <v>655563</v>
      </c>
      <c r="G1237" s="3">
        <v>64829</v>
      </c>
      <c r="H1237" t="str">
        <f t="shared" si="133"/>
        <v>Hawaii44197</v>
      </c>
      <c r="I1237">
        <f t="shared" si="134"/>
        <v>1</v>
      </c>
      <c r="J1237">
        <f t="shared" si="135"/>
        <v>2021</v>
      </c>
      <c r="K1237">
        <f t="shared" si="136"/>
        <v>9.8890571920623949E-2</v>
      </c>
      <c r="L1237">
        <f t="shared" si="137"/>
        <v>655563</v>
      </c>
      <c r="M1237">
        <f t="shared" si="138"/>
        <v>64829</v>
      </c>
      <c r="N1237">
        <f t="shared" si="139"/>
        <v>655563</v>
      </c>
    </row>
    <row r="1238" spans="1:14" x14ac:dyDescent="0.25">
      <c r="A1238" s="2" t="s">
        <v>16</v>
      </c>
      <c r="B1238" s="1">
        <v>44197</v>
      </c>
      <c r="C1238" s="3">
        <v>898423</v>
      </c>
      <c r="D1238" s="3">
        <v>39891</v>
      </c>
      <c r="E1238" s="1">
        <v>44197</v>
      </c>
      <c r="F1238" s="3">
        <v>898423</v>
      </c>
      <c r="G1238" s="3">
        <v>39891</v>
      </c>
      <c r="H1238" t="str">
        <f t="shared" si="133"/>
        <v>Idaho44197</v>
      </c>
      <c r="I1238">
        <f t="shared" si="134"/>
        <v>1</v>
      </c>
      <c r="J1238">
        <f t="shared" si="135"/>
        <v>2021</v>
      </c>
      <c r="K1238">
        <f t="shared" si="136"/>
        <v>4.4401133986997215E-2</v>
      </c>
      <c r="L1238">
        <f t="shared" si="137"/>
        <v>898423</v>
      </c>
      <c r="M1238">
        <f t="shared" si="138"/>
        <v>39891</v>
      </c>
      <c r="N1238">
        <f t="shared" si="139"/>
        <v>898423</v>
      </c>
    </row>
    <row r="1239" spans="1:14" x14ac:dyDescent="0.25">
      <c r="A1239" s="2" t="s">
        <v>17</v>
      </c>
      <c r="B1239" s="1">
        <v>44197</v>
      </c>
      <c r="C1239" s="3">
        <v>6091031</v>
      </c>
      <c r="D1239" s="3">
        <v>514563</v>
      </c>
      <c r="E1239" s="1">
        <v>44197</v>
      </c>
      <c r="F1239" s="3">
        <v>6091031</v>
      </c>
      <c r="G1239" s="3">
        <v>514563</v>
      </c>
      <c r="H1239" t="str">
        <f t="shared" si="133"/>
        <v>Illinois44197</v>
      </c>
      <c r="I1239">
        <f t="shared" si="134"/>
        <v>1</v>
      </c>
      <c r="J1239">
        <f t="shared" si="135"/>
        <v>2021</v>
      </c>
      <c r="K1239">
        <f t="shared" si="136"/>
        <v>8.4478801700401784E-2</v>
      </c>
      <c r="L1239">
        <f t="shared" si="137"/>
        <v>6091031</v>
      </c>
      <c r="M1239">
        <f t="shared" si="138"/>
        <v>514563</v>
      </c>
      <c r="N1239">
        <f t="shared" si="139"/>
        <v>6091031</v>
      </c>
    </row>
    <row r="1240" spans="1:14" x14ac:dyDescent="0.25">
      <c r="A1240" s="2" t="s">
        <v>18</v>
      </c>
      <c r="B1240" s="1">
        <v>44197</v>
      </c>
      <c r="C1240" s="3">
        <v>3336057</v>
      </c>
      <c r="D1240" s="3">
        <v>156607</v>
      </c>
      <c r="E1240" s="1">
        <v>44197</v>
      </c>
      <c r="F1240" s="3">
        <v>3336057</v>
      </c>
      <c r="G1240" s="3">
        <v>156607</v>
      </c>
      <c r="H1240" t="str">
        <f t="shared" si="133"/>
        <v>Indiana44197</v>
      </c>
      <c r="I1240">
        <f t="shared" si="134"/>
        <v>1</v>
      </c>
      <c r="J1240">
        <f t="shared" si="135"/>
        <v>2021</v>
      </c>
      <c r="K1240">
        <f t="shared" si="136"/>
        <v>4.6943742268192659E-2</v>
      </c>
      <c r="L1240">
        <f t="shared" si="137"/>
        <v>3336057</v>
      </c>
      <c r="M1240">
        <f t="shared" si="138"/>
        <v>156607</v>
      </c>
      <c r="N1240">
        <f t="shared" si="139"/>
        <v>3336057</v>
      </c>
    </row>
    <row r="1241" spans="1:14" x14ac:dyDescent="0.25">
      <c r="A1241" s="2" t="s">
        <v>19</v>
      </c>
      <c r="B1241" s="1">
        <v>44197</v>
      </c>
      <c r="C1241" s="3">
        <v>1627688</v>
      </c>
      <c r="D1241" s="3">
        <v>78445</v>
      </c>
      <c r="E1241" s="1">
        <v>44197</v>
      </c>
      <c r="F1241" s="3">
        <v>1627688</v>
      </c>
      <c r="G1241" s="3">
        <v>78445</v>
      </c>
      <c r="H1241" t="str">
        <f t="shared" si="133"/>
        <v>Iowa44197</v>
      </c>
      <c r="I1241">
        <f t="shared" si="134"/>
        <v>1</v>
      </c>
      <c r="J1241">
        <f t="shared" si="135"/>
        <v>2021</v>
      </c>
      <c r="K1241">
        <f t="shared" si="136"/>
        <v>4.8194125655531037E-2</v>
      </c>
      <c r="L1241">
        <f t="shared" si="137"/>
        <v>1627688</v>
      </c>
      <c r="M1241">
        <f t="shared" si="138"/>
        <v>78445</v>
      </c>
      <c r="N1241">
        <f t="shared" si="139"/>
        <v>1627688</v>
      </c>
    </row>
    <row r="1242" spans="1:14" x14ac:dyDescent="0.25">
      <c r="A1242" s="2" t="s">
        <v>20</v>
      </c>
      <c r="B1242" s="1">
        <v>44197</v>
      </c>
      <c r="C1242" s="3">
        <v>1515813</v>
      </c>
      <c r="D1242" s="3">
        <v>80758</v>
      </c>
      <c r="E1242" s="1">
        <v>44197</v>
      </c>
      <c r="F1242" s="3">
        <v>1515813</v>
      </c>
      <c r="G1242" s="3">
        <v>80758</v>
      </c>
      <c r="H1242" t="str">
        <f t="shared" si="133"/>
        <v>Kansas44197</v>
      </c>
      <c r="I1242">
        <f t="shared" si="134"/>
        <v>1</v>
      </c>
      <c r="J1242">
        <f t="shared" si="135"/>
        <v>2021</v>
      </c>
      <c r="K1242">
        <f t="shared" si="136"/>
        <v>5.3277020318469363E-2</v>
      </c>
      <c r="L1242">
        <f t="shared" si="137"/>
        <v>1515813</v>
      </c>
      <c r="M1242">
        <f t="shared" si="138"/>
        <v>80758</v>
      </c>
      <c r="N1242">
        <f t="shared" si="139"/>
        <v>1515813</v>
      </c>
    </row>
    <row r="1243" spans="1:14" x14ac:dyDescent="0.25">
      <c r="A1243" s="2" t="s">
        <v>21</v>
      </c>
      <c r="B1243" s="1">
        <v>44197</v>
      </c>
      <c r="C1243" s="3">
        <v>1967353</v>
      </c>
      <c r="D1243" s="3">
        <v>104532</v>
      </c>
      <c r="E1243" s="1">
        <v>44197</v>
      </c>
      <c r="F1243" s="3">
        <v>1967353</v>
      </c>
      <c r="G1243" s="3">
        <v>104532</v>
      </c>
      <c r="H1243" t="str">
        <f t="shared" si="133"/>
        <v>Kentucky44197</v>
      </c>
      <c r="I1243">
        <f t="shared" si="134"/>
        <v>1</v>
      </c>
      <c r="J1243">
        <f t="shared" si="135"/>
        <v>2021</v>
      </c>
      <c r="K1243">
        <f t="shared" si="136"/>
        <v>5.3133321778043897E-2</v>
      </c>
      <c r="L1243">
        <f t="shared" si="137"/>
        <v>1967353</v>
      </c>
      <c r="M1243">
        <f t="shared" si="138"/>
        <v>104532</v>
      </c>
      <c r="N1243">
        <f t="shared" si="139"/>
        <v>1967353</v>
      </c>
    </row>
    <row r="1244" spans="1:14" x14ac:dyDescent="0.25">
      <c r="A1244" s="2" t="s">
        <v>22</v>
      </c>
      <c r="B1244" s="1">
        <v>44197</v>
      </c>
      <c r="C1244" s="3">
        <v>2049594</v>
      </c>
      <c r="D1244" s="3">
        <v>155458</v>
      </c>
      <c r="E1244" s="1">
        <v>44197</v>
      </c>
      <c r="F1244" s="3">
        <v>2049594</v>
      </c>
      <c r="G1244" s="3">
        <v>155458</v>
      </c>
      <c r="H1244" t="str">
        <f t="shared" si="133"/>
        <v>Louisiana44197</v>
      </c>
      <c r="I1244">
        <f t="shared" si="134"/>
        <v>1</v>
      </c>
      <c r="J1244">
        <f t="shared" si="135"/>
        <v>2021</v>
      </c>
      <c r="K1244">
        <f t="shared" si="136"/>
        <v>7.5848192373709128E-2</v>
      </c>
      <c r="L1244">
        <f t="shared" si="137"/>
        <v>2049594</v>
      </c>
      <c r="M1244">
        <f t="shared" si="138"/>
        <v>155458</v>
      </c>
      <c r="N1244">
        <f t="shared" si="139"/>
        <v>2049594</v>
      </c>
    </row>
    <row r="1245" spans="1:14" x14ac:dyDescent="0.25">
      <c r="A1245" s="2" t="s">
        <v>23</v>
      </c>
      <c r="B1245" s="1">
        <v>44197</v>
      </c>
      <c r="C1245" s="3">
        <v>664349</v>
      </c>
      <c r="D1245" s="3">
        <v>42274</v>
      </c>
      <c r="E1245" s="1">
        <v>44197</v>
      </c>
      <c r="F1245" s="3">
        <v>664349</v>
      </c>
      <c r="G1245" s="3">
        <v>42274</v>
      </c>
      <c r="H1245" t="str">
        <f t="shared" si="133"/>
        <v>Maine44197</v>
      </c>
      <c r="I1245">
        <f t="shared" si="134"/>
        <v>1</v>
      </c>
      <c r="J1245">
        <f t="shared" si="135"/>
        <v>2021</v>
      </c>
      <c r="K1245">
        <f t="shared" si="136"/>
        <v>6.3632217403804328E-2</v>
      </c>
      <c r="L1245">
        <f t="shared" si="137"/>
        <v>664349</v>
      </c>
      <c r="M1245">
        <f t="shared" si="138"/>
        <v>42274</v>
      </c>
      <c r="N1245">
        <f t="shared" si="139"/>
        <v>664349</v>
      </c>
    </row>
    <row r="1246" spans="1:14" x14ac:dyDescent="0.25">
      <c r="A1246" s="2" t="s">
        <v>24</v>
      </c>
      <c r="B1246" s="1">
        <v>44197</v>
      </c>
      <c r="C1246" s="3">
        <v>3078925</v>
      </c>
      <c r="D1246" s="3">
        <v>195821</v>
      </c>
      <c r="E1246" s="1">
        <v>44197</v>
      </c>
      <c r="F1246" s="3">
        <v>3078925</v>
      </c>
      <c r="G1246" s="3">
        <v>195821</v>
      </c>
      <c r="H1246" t="str">
        <f t="shared" si="133"/>
        <v>Maryland44197</v>
      </c>
      <c r="I1246">
        <f t="shared" si="134"/>
        <v>1</v>
      </c>
      <c r="J1246">
        <f t="shared" si="135"/>
        <v>2021</v>
      </c>
      <c r="K1246">
        <f t="shared" si="136"/>
        <v>6.3600444960497576E-2</v>
      </c>
      <c r="L1246">
        <f t="shared" si="137"/>
        <v>3078925</v>
      </c>
      <c r="M1246">
        <f t="shared" si="138"/>
        <v>195821</v>
      </c>
      <c r="N1246">
        <f t="shared" si="139"/>
        <v>3078925</v>
      </c>
    </row>
    <row r="1247" spans="1:14" x14ac:dyDescent="0.25">
      <c r="A1247" s="2" t="s">
        <v>25</v>
      </c>
      <c r="B1247" s="1">
        <v>44197</v>
      </c>
      <c r="C1247" s="3">
        <v>3693899</v>
      </c>
      <c r="D1247" s="3">
        <v>276677</v>
      </c>
      <c r="E1247" s="1">
        <v>44197</v>
      </c>
      <c r="F1247" s="3">
        <v>3693899</v>
      </c>
      <c r="G1247" s="3">
        <v>276677</v>
      </c>
      <c r="H1247" t="str">
        <f t="shared" si="133"/>
        <v>Massachusetts44197</v>
      </c>
      <c r="I1247">
        <f t="shared" si="134"/>
        <v>1</v>
      </c>
      <c r="J1247">
        <f t="shared" si="135"/>
        <v>2021</v>
      </c>
      <c r="K1247">
        <f t="shared" si="136"/>
        <v>7.4901073364485607E-2</v>
      </c>
      <c r="L1247">
        <f t="shared" si="137"/>
        <v>3693899</v>
      </c>
      <c r="M1247">
        <f t="shared" si="138"/>
        <v>276677</v>
      </c>
      <c r="N1247">
        <f t="shared" si="139"/>
        <v>3693899</v>
      </c>
    </row>
    <row r="1248" spans="1:14" x14ac:dyDescent="0.25">
      <c r="A1248" s="2" t="s">
        <v>26</v>
      </c>
      <c r="B1248" s="1">
        <v>44197</v>
      </c>
      <c r="C1248" s="3">
        <v>4712994</v>
      </c>
      <c r="D1248" s="3">
        <v>288713</v>
      </c>
      <c r="E1248" s="1">
        <v>44197</v>
      </c>
      <c r="F1248" s="3">
        <v>4712994</v>
      </c>
      <c r="G1248" s="3">
        <v>288713</v>
      </c>
      <c r="H1248" t="str">
        <f t="shared" si="133"/>
        <v>Michigan44197</v>
      </c>
      <c r="I1248">
        <f t="shared" si="134"/>
        <v>1</v>
      </c>
      <c r="J1248">
        <f t="shared" si="135"/>
        <v>2021</v>
      </c>
      <c r="K1248">
        <f t="shared" si="136"/>
        <v>6.1258936463742579E-2</v>
      </c>
      <c r="L1248">
        <f t="shared" si="137"/>
        <v>4712994</v>
      </c>
      <c r="M1248">
        <f t="shared" si="138"/>
        <v>288713</v>
      </c>
      <c r="N1248">
        <f t="shared" si="139"/>
        <v>4712994</v>
      </c>
    </row>
    <row r="1249" spans="1:14" x14ac:dyDescent="0.25">
      <c r="A1249" s="2" t="s">
        <v>27</v>
      </c>
      <c r="B1249" s="1">
        <v>44197</v>
      </c>
      <c r="C1249" s="3">
        <v>2983514</v>
      </c>
      <c r="D1249" s="3">
        <v>149830</v>
      </c>
      <c r="E1249" s="1">
        <v>44197</v>
      </c>
      <c r="F1249" s="3">
        <v>2983514</v>
      </c>
      <c r="G1249" s="3">
        <v>149830</v>
      </c>
      <c r="H1249" t="str">
        <f t="shared" si="133"/>
        <v>Minnesota44197</v>
      </c>
      <c r="I1249">
        <f t="shared" si="134"/>
        <v>1</v>
      </c>
      <c r="J1249">
        <f t="shared" si="135"/>
        <v>2021</v>
      </c>
      <c r="K1249">
        <f t="shared" si="136"/>
        <v>5.0219305154928048E-2</v>
      </c>
      <c r="L1249">
        <f t="shared" si="137"/>
        <v>2983514</v>
      </c>
      <c r="M1249">
        <f t="shared" si="138"/>
        <v>149830</v>
      </c>
      <c r="N1249">
        <f t="shared" si="139"/>
        <v>2983514</v>
      </c>
    </row>
    <row r="1250" spans="1:14" x14ac:dyDescent="0.25">
      <c r="A1250" s="2" t="s">
        <v>28</v>
      </c>
      <c r="B1250" s="1">
        <v>44197</v>
      </c>
      <c r="C1250" s="3">
        <v>1260796</v>
      </c>
      <c r="D1250" s="3">
        <v>78368</v>
      </c>
      <c r="E1250" s="1">
        <v>44197</v>
      </c>
      <c r="F1250" s="3">
        <v>1260796</v>
      </c>
      <c r="G1250" s="3">
        <v>78368</v>
      </c>
      <c r="H1250" t="str">
        <f t="shared" si="133"/>
        <v>Mississippi44197</v>
      </c>
      <c r="I1250">
        <f t="shared" si="134"/>
        <v>1</v>
      </c>
      <c r="J1250">
        <f t="shared" si="135"/>
        <v>2021</v>
      </c>
      <c r="K1250">
        <f t="shared" si="136"/>
        <v>6.2157557606464485E-2</v>
      </c>
      <c r="L1250">
        <f t="shared" si="137"/>
        <v>1260796</v>
      </c>
      <c r="M1250">
        <f t="shared" si="138"/>
        <v>78368</v>
      </c>
      <c r="N1250">
        <f t="shared" si="139"/>
        <v>1260796</v>
      </c>
    </row>
    <row r="1251" spans="1:14" x14ac:dyDescent="0.25">
      <c r="A1251" s="2" t="s">
        <v>29</v>
      </c>
      <c r="B1251" s="1">
        <v>44197</v>
      </c>
      <c r="C1251" s="3">
        <v>3042652</v>
      </c>
      <c r="D1251" s="3">
        <v>153990</v>
      </c>
      <c r="E1251" s="1">
        <v>44197</v>
      </c>
      <c r="F1251" s="3">
        <v>3042652</v>
      </c>
      <c r="G1251" s="3">
        <v>153990</v>
      </c>
      <c r="H1251" t="str">
        <f t="shared" si="133"/>
        <v>Missouri44197</v>
      </c>
      <c r="I1251">
        <f t="shared" si="134"/>
        <v>1</v>
      </c>
      <c r="J1251">
        <f t="shared" si="135"/>
        <v>2021</v>
      </c>
      <c r="K1251">
        <f t="shared" si="136"/>
        <v>5.0610454301050531E-2</v>
      </c>
      <c r="L1251">
        <f t="shared" si="137"/>
        <v>3042652</v>
      </c>
      <c r="M1251">
        <f t="shared" si="138"/>
        <v>153990</v>
      </c>
      <c r="N1251">
        <f t="shared" si="139"/>
        <v>3042652</v>
      </c>
    </row>
    <row r="1252" spans="1:14" x14ac:dyDescent="0.25">
      <c r="A1252" s="2" t="s">
        <v>30</v>
      </c>
      <c r="B1252" s="1">
        <v>44197</v>
      </c>
      <c r="C1252" s="3">
        <v>525782</v>
      </c>
      <c r="D1252" s="3">
        <v>26492</v>
      </c>
      <c r="E1252" s="1">
        <v>44197</v>
      </c>
      <c r="F1252" s="3">
        <v>525782</v>
      </c>
      <c r="G1252" s="3">
        <v>26492</v>
      </c>
      <c r="H1252" t="str">
        <f t="shared" si="133"/>
        <v>Montana44197</v>
      </c>
      <c r="I1252">
        <f t="shared" si="134"/>
        <v>1</v>
      </c>
      <c r="J1252">
        <f t="shared" si="135"/>
        <v>2021</v>
      </c>
      <c r="K1252">
        <f t="shared" si="136"/>
        <v>5.0385901381180792E-2</v>
      </c>
      <c r="L1252">
        <f t="shared" si="137"/>
        <v>525782</v>
      </c>
      <c r="M1252">
        <f t="shared" si="138"/>
        <v>26492</v>
      </c>
      <c r="N1252">
        <f t="shared" si="139"/>
        <v>525782</v>
      </c>
    </row>
    <row r="1253" spans="1:14" x14ac:dyDescent="0.25">
      <c r="A1253" s="2" t="s">
        <v>31</v>
      </c>
      <c r="B1253" s="1">
        <v>44197</v>
      </c>
      <c r="C1253" s="3">
        <v>1012653</v>
      </c>
      <c r="D1253" s="3">
        <v>32188</v>
      </c>
      <c r="E1253" s="1">
        <v>44197</v>
      </c>
      <c r="F1253" s="3">
        <v>1012653</v>
      </c>
      <c r="G1253" s="3">
        <v>32188</v>
      </c>
      <c r="H1253" t="str">
        <f t="shared" si="133"/>
        <v>Nebraska44197</v>
      </c>
      <c r="I1253">
        <f t="shared" si="134"/>
        <v>1</v>
      </c>
      <c r="J1253">
        <f t="shared" si="135"/>
        <v>2021</v>
      </c>
      <c r="K1253">
        <f t="shared" si="136"/>
        <v>3.1785814094265265E-2</v>
      </c>
      <c r="L1253">
        <f t="shared" si="137"/>
        <v>1012653</v>
      </c>
      <c r="M1253">
        <f t="shared" si="138"/>
        <v>32188</v>
      </c>
      <c r="N1253">
        <f t="shared" si="139"/>
        <v>1012653</v>
      </c>
    </row>
    <row r="1254" spans="1:14" x14ac:dyDescent="0.25">
      <c r="A1254" s="2" t="s">
        <v>32</v>
      </c>
      <c r="B1254" s="1">
        <v>44197</v>
      </c>
      <c r="C1254" s="3">
        <v>1529355</v>
      </c>
      <c r="D1254" s="3">
        <v>128680</v>
      </c>
      <c r="E1254" s="1">
        <v>44197</v>
      </c>
      <c r="F1254" s="3">
        <v>1529355</v>
      </c>
      <c r="G1254" s="3">
        <v>128680</v>
      </c>
      <c r="H1254" t="str">
        <f t="shared" si="133"/>
        <v>Nevada44197</v>
      </c>
      <c r="I1254">
        <f t="shared" si="134"/>
        <v>1</v>
      </c>
      <c r="J1254">
        <f t="shared" si="135"/>
        <v>2021</v>
      </c>
      <c r="K1254">
        <f t="shared" si="136"/>
        <v>8.4140045967090696E-2</v>
      </c>
      <c r="L1254">
        <f t="shared" si="137"/>
        <v>1529355</v>
      </c>
      <c r="M1254">
        <f t="shared" si="138"/>
        <v>128680</v>
      </c>
      <c r="N1254">
        <f t="shared" si="139"/>
        <v>1529355</v>
      </c>
    </row>
    <row r="1255" spans="1:14" x14ac:dyDescent="0.25">
      <c r="A1255" s="2" t="s">
        <v>33</v>
      </c>
      <c r="B1255" s="1">
        <v>44197</v>
      </c>
      <c r="C1255" s="3">
        <v>755494</v>
      </c>
      <c r="D1255" s="3">
        <v>30588</v>
      </c>
      <c r="E1255" s="1">
        <v>44197</v>
      </c>
      <c r="F1255" s="3">
        <v>755494</v>
      </c>
      <c r="G1255" s="3">
        <v>30588</v>
      </c>
      <c r="H1255" t="str">
        <f t="shared" si="133"/>
        <v>New Hampshire44197</v>
      </c>
      <c r="I1255">
        <f t="shared" si="134"/>
        <v>1</v>
      </c>
      <c r="J1255">
        <f t="shared" si="135"/>
        <v>2021</v>
      </c>
      <c r="K1255">
        <f t="shared" si="136"/>
        <v>4.0487416180671192E-2</v>
      </c>
      <c r="L1255">
        <f t="shared" si="137"/>
        <v>755494</v>
      </c>
      <c r="M1255">
        <f t="shared" si="138"/>
        <v>30588</v>
      </c>
      <c r="N1255">
        <f t="shared" si="139"/>
        <v>755494</v>
      </c>
    </row>
    <row r="1256" spans="1:14" x14ac:dyDescent="0.25">
      <c r="A1256" s="2" t="s">
        <v>34</v>
      </c>
      <c r="B1256" s="1">
        <v>44197</v>
      </c>
      <c r="C1256" s="3">
        <v>4373251</v>
      </c>
      <c r="D1256" s="3">
        <v>349321</v>
      </c>
      <c r="E1256" s="1">
        <v>44197</v>
      </c>
      <c r="F1256" s="3">
        <v>4373251</v>
      </c>
      <c r="G1256" s="3">
        <v>349321</v>
      </c>
      <c r="H1256" t="str">
        <f t="shared" si="133"/>
        <v>New Jersey44197</v>
      </c>
      <c r="I1256">
        <f t="shared" si="134"/>
        <v>1</v>
      </c>
      <c r="J1256">
        <f t="shared" si="135"/>
        <v>2021</v>
      </c>
      <c r="K1256">
        <f t="shared" si="136"/>
        <v>7.9876732435435333E-2</v>
      </c>
      <c r="L1256">
        <f t="shared" si="137"/>
        <v>4373251</v>
      </c>
      <c r="M1256">
        <f t="shared" si="138"/>
        <v>349321</v>
      </c>
      <c r="N1256">
        <f t="shared" si="139"/>
        <v>4373251</v>
      </c>
    </row>
    <row r="1257" spans="1:14" x14ac:dyDescent="0.25">
      <c r="A1257" s="2" t="s">
        <v>35</v>
      </c>
      <c r="B1257" s="1">
        <v>44197</v>
      </c>
      <c r="C1257" s="3">
        <v>952128</v>
      </c>
      <c r="D1257" s="3">
        <v>86334</v>
      </c>
      <c r="E1257" s="1">
        <v>44197</v>
      </c>
      <c r="F1257" s="3">
        <v>952128</v>
      </c>
      <c r="G1257" s="3">
        <v>86334</v>
      </c>
      <c r="H1257" t="str">
        <f t="shared" si="133"/>
        <v>New Mexico44197</v>
      </c>
      <c r="I1257">
        <f t="shared" si="134"/>
        <v>1</v>
      </c>
      <c r="J1257">
        <f t="shared" si="135"/>
        <v>2021</v>
      </c>
      <c r="K1257">
        <f t="shared" si="136"/>
        <v>9.067478322242388E-2</v>
      </c>
      <c r="L1257">
        <f t="shared" si="137"/>
        <v>952128</v>
      </c>
      <c r="M1257">
        <f t="shared" si="138"/>
        <v>86334</v>
      </c>
      <c r="N1257">
        <f t="shared" si="139"/>
        <v>952128</v>
      </c>
    </row>
    <row r="1258" spans="1:14" x14ac:dyDescent="0.25">
      <c r="A1258" s="2" t="s">
        <v>36</v>
      </c>
      <c r="B1258" s="1">
        <v>44197</v>
      </c>
      <c r="C1258" s="3">
        <v>9184419</v>
      </c>
      <c r="D1258" s="3">
        <v>862734</v>
      </c>
      <c r="E1258" s="1">
        <v>44197</v>
      </c>
      <c r="F1258" s="3">
        <v>9184419</v>
      </c>
      <c r="G1258" s="3">
        <v>862734</v>
      </c>
      <c r="H1258" t="str">
        <f t="shared" si="133"/>
        <v>New York44197</v>
      </c>
      <c r="I1258">
        <f t="shared" si="134"/>
        <v>1</v>
      </c>
      <c r="J1258">
        <f t="shared" si="135"/>
        <v>2021</v>
      </c>
      <c r="K1258">
        <f t="shared" si="136"/>
        <v>9.393452106224684E-2</v>
      </c>
      <c r="L1258">
        <f t="shared" si="137"/>
        <v>9184419</v>
      </c>
      <c r="M1258">
        <f t="shared" si="138"/>
        <v>862734</v>
      </c>
      <c r="N1258">
        <f t="shared" si="139"/>
        <v>9184419</v>
      </c>
    </row>
    <row r="1259" spans="1:14" x14ac:dyDescent="0.25">
      <c r="A1259" s="2" t="s">
        <v>37</v>
      </c>
      <c r="B1259" s="1">
        <v>44197</v>
      </c>
      <c r="C1259" s="3">
        <v>4972173</v>
      </c>
      <c r="D1259" s="3">
        <v>296491</v>
      </c>
      <c r="E1259" s="1">
        <v>44197</v>
      </c>
      <c r="F1259" s="3">
        <v>4972173</v>
      </c>
      <c r="G1259" s="3">
        <v>296491</v>
      </c>
      <c r="H1259" t="str">
        <f t="shared" si="133"/>
        <v>North Carolina44197</v>
      </c>
      <c r="I1259">
        <f t="shared" si="134"/>
        <v>1</v>
      </c>
      <c r="J1259">
        <f t="shared" si="135"/>
        <v>2021</v>
      </c>
      <c r="K1259">
        <f t="shared" si="136"/>
        <v>5.9630065164667442E-2</v>
      </c>
      <c r="L1259">
        <f t="shared" si="137"/>
        <v>4972173</v>
      </c>
      <c r="M1259">
        <f t="shared" si="138"/>
        <v>296491</v>
      </c>
      <c r="N1259">
        <f t="shared" si="139"/>
        <v>4972173</v>
      </c>
    </row>
    <row r="1260" spans="1:14" x14ac:dyDescent="0.25">
      <c r="A1260" s="2" t="s">
        <v>38</v>
      </c>
      <c r="B1260" s="1">
        <v>44197</v>
      </c>
      <c r="C1260" s="3">
        <v>397376</v>
      </c>
      <c r="D1260" s="3">
        <v>19972</v>
      </c>
      <c r="E1260" s="1">
        <v>44197</v>
      </c>
      <c r="F1260" s="3">
        <v>397376</v>
      </c>
      <c r="G1260" s="3">
        <v>19972</v>
      </c>
      <c r="H1260" t="str">
        <f t="shared" si="133"/>
        <v>North Dakota44197</v>
      </c>
      <c r="I1260">
        <f t="shared" si="134"/>
        <v>1</v>
      </c>
      <c r="J1260">
        <f t="shared" si="135"/>
        <v>2021</v>
      </c>
      <c r="K1260">
        <f t="shared" si="136"/>
        <v>5.025970365598325E-2</v>
      </c>
      <c r="L1260">
        <f t="shared" si="137"/>
        <v>397376</v>
      </c>
      <c r="M1260">
        <f t="shared" si="138"/>
        <v>19972</v>
      </c>
      <c r="N1260">
        <f t="shared" si="139"/>
        <v>397376</v>
      </c>
    </row>
    <row r="1261" spans="1:14" x14ac:dyDescent="0.25">
      <c r="A1261" s="2" t="s">
        <v>39</v>
      </c>
      <c r="B1261" s="1">
        <v>44197</v>
      </c>
      <c r="C1261" s="3">
        <v>5690274</v>
      </c>
      <c r="D1261" s="3">
        <v>343463</v>
      </c>
      <c r="E1261" s="1">
        <v>44197</v>
      </c>
      <c r="F1261" s="3">
        <v>5690274</v>
      </c>
      <c r="G1261" s="3">
        <v>343463</v>
      </c>
      <c r="H1261" t="str">
        <f t="shared" si="133"/>
        <v>Ohio44197</v>
      </c>
      <c r="I1261">
        <f t="shared" si="134"/>
        <v>1</v>
      </c>
      <c r="J1261">
        <f t="shared" si="135"/>
        <v>2021</v>
      </c>
      <c r="K1261">
        <f t="shared" si="136"/>
        <v>6.0359659306388411E-2</v>
      </c>
      <c r="L1261">
        <f t="shared" si="137"/>
        <v>5690274</v>
      </c>
      <c r="M1261">
        <f t="shared" si="138"/>
        <v>343463</v>
      </c>
      <c r="N1261">
        <f t="shared" si="139"/>
        <v>5690274</v>
      </c>
    </row>
    <row r="1262" spans="1:14" x14ac:dyDescent="0.25">
      <c r="A1262" s="2" t="s">
        <v>40</v>
      </c>
      <c r="B1262" s="1">
        <v>44197</v>
      </c>
      <c r="C1262" s="3">
        <v>1864127</v>
      </c>
      <c r="D1262" s="3">
        <v>94797</v>
      </c>
      <c r="E1262" s="1">
        <v>44197</v>
      </c>
      <c r="F1262" s="3">
        <v>1864127</v>
      </c>
      <c r="G1262" s="3">
        <v>94797</v>
      </c>
      <c r="H1262" t="str">
        <f t="shared" si="133"/>
        <v>Oklahoma44197</v>
      </c>
      <c r="I1262">
        <f t="shared" si="134"/>
        <v>1</v>
      </c>
      <c r="J1262">
        <f t="shared" si="135"/>
        <v>2021</v>
      </c>
      <c r="K1262">
        <f t="shared" si="136"/>
        <v>5.085329486671241E-2</v>
      </c>
      <c r="L1262">
        <f t="shared" si="137"/>
        <v>1864127</v>
      </c>
      <c r="M1262">
        <f t="shared" si="138"/>
        <v>94797</v>
      </c>
      <c r="N1262">
        <f t="shared" si="139"/>
        <v>1864127</v>
      </c>
    </row>
    <row r="1263" spans="1:14" x14ac:dyDescent="0.25">
      <c r="A1263" s="2" t="s">
        <v>41</v>
      </c>
      <c r="B1263" s="1">
        <v>44197</v>
      </c>
      <c r="C1263" s="3">
        <v>2125111</v>
      </c>
      <c r="D1263" s="3">
        <v>150147</v>
      </c>
      <c r="E1263" s="1">
        <v>44197</v>
      </c>
      <c r="F1263" s="3">
        <v>2125111</v>
      </c>
      <c r="G1263" s="3">
        <v>150147</v>
      </c>
      <c r="H1263" t="str">
        <f t="shared" si="133"/>
        <v>Oregon44197</v>
      </c>
      <c r="I1263">
        <f t="shared" si="134"/>
        <v>1</v>
      </c>
      <c r="J1263">
        <f t="shared" si="135"/>
        <v>2021</v>
      </c>
      <c r="K1263">
        <f t="shared" si="136"/>
        <v>7.0653721146801268E-2</v>
      </c>
      <c r="L1263">
        <f t="shared" si="137"/>
        <v>2125111</v>
      </c>
      <c r="M1263">
        <f t="shared" si="138"/>
        <v>150147</v>
      </c>
      <c r="N1263">
        <f t="shared" si="139"/>
        <v>2125111</v>
      </c>
    </row>
    <row r="1264" spans="1:14" x14ac:dyDescent="0.25">
      <c r="A1264" s="2" t="s">
        <v>42</v>
      </c>
      <c r="B1264" s="1">
        <v>44197</v>
      </c>
      <c r="C1264" s="3">
        <v>6242716</v>
      </c>
      <c r="D1264" s="3">
        <v>499400</v>
      </c>
      <c r="E1264" s="1">
        <v>44197</v>
      </c>
      <c r="F1264" s="3">
        <v>6242716</v>
      </c>
      <c r="G1264" s="3">
        <v>499400</v>
      </c>
      <c r="H1264" t="str">
        <f t="shared" si="133"/>
        <v>Pennsylvania44197</v>
      </c>
      <c r="I1264">
        <f t="shared" si="134"/>
        <v>1</v>
      </c>
      <c r="J1264">
        <f t="shared" si="135"/>
        <v>2021</v>
      </c>
      <c r="K1264">
        <f t="shared" si="136"/>
        <v>7.9997231974031816E-2</v>
      </c>
      <c r="L1264">
        <f t="shared" si="137"/>
        <v>6242716</v>
      </c>
      <c r="M1264">
        <f t="shared" si="138"/>
        <v>499400</v>
      </c>
      <c r="N1264">
        <f t="shared" si="139"/>
        <v>6242716</v>
      </c>
    </row>
    <row r="1265" spans="1:14" x14ac:dyDescent="0.25">
      <c r="A1265" s="2" t="s">
        <v>43</v>
      </c>
      <c r="B1265" s="1">
        <v>44197</v>
      </c>
      <c r="C1265" s="3">
        <v>541026</v>
      </c>
      <c r="D1265" s="3">
        <v>45941</v>
      </c>
      <c r="E1265" s="1">
        <v>44197</v>
      </c>
      <c r="F1265" s="3">
        <v>541026</v>
      </c>
      <c r="G1265" s="3">
        <v>45941</v>
      </c>
      <c r="H1265" t="str">
        <f t="shared" si="133"/>
        <v>Rhode Island44197</v>
      </c>
      <c r="I1265">
        <f t="shared" si="134"/>
        <v>1</v>
      </c>
      <c r="J1265">
        <f t="shared" si="135"/>
        <v>2021</v>
      </c>
      <c r="K1265">
        <f t="shared" si="136"/>
        <v>8.4914588208330102E-2</v>
      </c>
      <c r="L1265">
        <f t="shared" si="137"/>
        <v>541026</v>
      </c>
      <c r="M1265">
        <f t="shared" si="138"/>
        <v>45941</v>
      </c>
      <c r="N1265">
        <f t="shared" si="139"/>
        <v>541026</v>
      </c>
    </row>
    <row r="1266" spans="1:14" x14ac:dyDescent="0.25">
      <c r="A1266" s="2" t="s">
        <v>44</v>
      </c>
      <c r="B1266" s="1">
        <v>44197</v>
      </c>
      <c r="C1266" s="3">
        <v>2341048</v>
      </c>
      <c r="D1266" s="3">
        <v>126343</v>
      </c>
      <c r="E1266" s="1">
        <v>44197</v>
      </c>
      <c r="F1266" s="3">
        <v>2341048</v>
      </c>
      <c r="G1266" s="3">
        <v>126343</v>
      </c>
      <c r="H1266" t="str">
        <f t="shared" si="133"/>
        <v>South Carolina44197</v>
      </c>
      <c r="I1266">
        <f t="shared" si="134"/>
        <v>1</v>
      </c>
      <c r="J1266">
        <f t="shared" si="135"/>
        <v>2021</v>
      </c>
      <c r="K1266">
        <f t="shared" si="136"/>
        <v>5.3968564506152797E-2</v>
      </c>
      <c r="L1266">
        <f t="shared" si="137"/>
        <v>2341048</v>
      </c>
      <c r="M1266">
        <f t="shared" si="138"/>
        <v>126343</v>
      </c>
      <c r="N1266">
        <f t="shared" si="139"/>
        <v>2341048</v>
      </c>
    </row>
    <row r="1267" spans="1:14" x14ac:dyDescent="0.25">
      <c r="A1267" s="2" t="s">
        <v>45</v>
      </c>
      <c r="B1267" s="1">
        <v>44197</v>
      </c>
      <c r="C1267" s="3">
        <v>461290</v>
      </c>
      <c r="D1267" s="3">
        <v>15102</v>
      </c>
      <c r="E1267" s="1">
        <v>44197</v>
      </c>
      <c r="F1267" s="3">
        <v>461290</v>
      </c>
      <c r="G1267" s="3">
        <v>15102</v>
      </c>
      <c r="H1267" t="str">
        <f t="shared" si="133"/>
        <v>South Dakota44197</v>
      </c>
      <c r="I1267">
        <f t="shared" si="134"/>
        <v>1</v>
      </c>
      <c r="J1267">
        <f t="shared" si="135"/>
        <v>2021</v>
      </c>
      <c r="K1267">
        <f t="shared" si="136"/>
        <v>3.273862429274426E-2</v>
      </c>
      <c r="L1267">
        <f t="shared" si="137"/>
        <v>461290</v>
      </c>
      <c r="M1267">
        <f t="shared" si="138"/>
        <v>15102</v>
      </c>
      <c r="N1267">
        <f t="shared" si="139"/>
        <v>461290</v>
      </c>
    </row>
    <row r="1268" spans="1:14" x14ac:dyDescent="0.25">
      <c r="A1268" s="2" t="s">
        <v>46</v>
      </c>
      <c r="B1268" s="1">
        <v>44197</v>
      </c>
      <c r="C1268" s="3">
        <v>3306225</v>
      </c>
      <c r="D1268" s="3">
        <v>177062</v>
      </c>
      <c r="E1268" s="1">
        <v>44197</v>
      </c>
      <c r="F1268" s="3">
        <v>3306225</v>
      </c>
      <c r="G1268" s="3">
        <v>177062</v>
      </c>
      <c r="H1268" t="str">
        <f t="shared" si="133"/>
        <v>Tennessee44197</v>
      </c>
      <c r="I1268">
        <f t="shared" si="134"/>
        <v>1</v>
      </c>
      <c r="J1268">
        <f t="shared" si="135"/>
        <v>2021</v>
      </c>
      <c r="K1268">
        <f t="shared" si="136"/>
        <v>5.3554128953716099E-2</v>
      </c>
      <c r="L1268">
        <f t="shared" si="137"/>
        <v>3306225</v>
      </c>
      <c r="M1268">
        <f t="shared" si="138"/>
        <v>177062</v>
      </c>
      <c r="N1268">
        <f t="shared" si="139"/>
        <v>3306225</v>
      </c>
    </row>
    <row r="1269" spans="1:14" x14ac:dyDescent="0.25">
      <c r="A1269" s="2" t="s">
        <v>47</v>
      </c>
      <c r="B1269" s="1">
        <v>44197</v>
      </c>
      <c r="C1269" s="3">
        <v>14026650</v>
      </c>
      <c r="D1269" s="3">
        <v>1025977</v>
      </c>
      <c r="E1269" s="1">
        <v>44197</v>
      </c>
      <c r="F1269" s="3">
        <v>14026650</v>
      </c>
      <c r="G1269" s="3">
        <v>1025977</v>
      </c>
      <c r="H1269" t="str">
        <f t="shared" si="133"/>
        <v>Texas44197</v>
      </c>
      <c r="I1269">
        <f t="shared" si="134"/>
        <v>1</v>
      </c>
      <c r="J1269">
        <f t="shared" si="135"/>
        <v>2021</v>
      </c>
      <c r="K1269">
        <f t="shared" si="136"/>
        <v>7.3144835010497872E-2</v>
      </c>
      <c r="L1269">
        <f t="shared" si="137"/>
        <v>14026650</v>
      </c>
      <c r="M1269">
        <f t="shared" si="138"/>
        <v>1025977</v>
      </c>
      <c r="N1269">
        <f t="shared" si="139"/>
        <v>14026650</v>
      </c>
    </row>
    <row r="1270" spans="1:14" x14ac:dyDescent="0.25">
      <c r="A1270" s="2" t="s">
        <v>48</v>
      </c>
      <c r="B1270" s="1">
        <v>44197</v>
      </c>
      <c r="C1270" s="3">
        <v>1641309</v>
      </c>
      <c r="D1270" s="3">
        <v>56740</v>
      </c>
      <c r="E1270" s="1">
        <v>44197</v>
      </c>
      <c r="F1270" s="3">
        <v>1641309</v>
      </c>
      <c r="G1270" s="3">
        <v>56740</v>
      </c>
      <c r="H1270" t="str">
        <f t="shared" si="133"/>
        <v>Utah44197</v>
      </c>
      <c r="I1270">
        <f t="shared" si="134"/>
        <v>1</v>
      </c>
      <c r="J1270">
        <f t="shared" si="135"/>
        <v>2021</v>
      </c>
      <c r="K1270">
        <f t="shared" si="136"/>
        <v>3.4569968238765521E-2</v>
      </c>
      <c r="L1270">
        <f t="shared" si="137"/>
        <v>1641309</v>
      </c>
      <c r="M1270">
        <f t="shared" si="138"/>
        <v>56740</v>
      </c>
      <c r="N1270">
        <f t="shared" si="139"/>
        <v>1641309</v>
      </c>
    </row>
    <row r="1271" spans="1:14" x14ac:dyDescent="0.25">
      <c r="A1271" s="2" t="s">
        <v>49</v>
      </c>
      <c r="B1271" s="1">
        <v>44197</v>
      </c>
      <c r="C1271" s="3">
        <v>311722</v>
      </c>
      <c r="D1271" s="3">
        <v>11471</v>
      </c>
      <c r="E1271" s="1">
        <v>44197</v>
      </c>
      <c r="F1271" s="3">
        <v>311722</v>
      </c>
      <c r="G1271" s="3">
        <v>11471</v>
      </c>
      <c r="H1271" t="str">
        <f t="shared" si="133"/>
        <v>Vermont44197</v>
      </c>
      <c r="I1271">
        <f t="shared" si="134"/>
        <v>1</v>
      </c>
      <c r="J1271">
        <f t="shared" si="135"/>
        <v>2021</v>
      </c>
      <c r="K1271">
        <f t="shared" si="136"/>
        <v>3.6798814328151366E-2</v>
      </c>
      <c r="L1271">
        <f t="shared" si="137"/>
        <v>311722</v>
      </c>
      <c r="M1271">
        <f t="shared" si="138"/>
        <v>11471</v>
      </c>
      <c r="N1271">
        <f t="shared" si="139"/>
        <v>311722</v>
      </c>
    </row>
    <row r="1272" spans="1:14" x14ac:dyDescent="0.25">
      <c r="A1272" s="2" t="s">
        <v>50</v>
      </c>
      <c r="B1272" s="1">
        <v>44197</v>
      </c>
      <c r="C1272" s="3">
        <v>4218059</v>
      </c>
      <c r="D1272" s="3">
        <v>239627</v>
      </c>
      <c r="E1272" s="1">
        <v>44197</v>
      </c>
      <c r="F1272" s="3">
        <v>4218059</v>
      </c>
      <c r="G1272" s="3">
        <v>239627</v>
      </c>
      <c r="H1272" t="str">
        <f t="shared" si="133"/>
        <v>Virginia44197</v>
      </c>
      <c r="I1272">
        <f t="shared" si="134"/>
        <v>1</v>
      </c>
      <c r="J1272">
        <f t="shared" si="135"/>
        <v>2021</v>
      </c>
      <c r="K1272">
        <f t="shared" si="136"/>
        <v>5.6809779095076667E-2</v>
      </c>
      <c r="L1272">
        <f t="shared" si="137"/>
        <v>4218059</v>
      </c>
      <c r="M1272">
        <f t="shared" si="138"/>
        <v>239627</v>
      </c>
      <c r="N1272">
        <f t="shared" si="139"/>
        <v>4218059</v>
      </c>
    </row>
    <row r="1273" spans="1:14" x14ac:dyDescent="0.25">
      <c r="A1273" s="2" t="s">
        <v>51</v>
      </c>
      <c r="B1273" s="1">
        <v>44197</v>
      </c>
      <c r="C1273" s="3">
        <v>3845838</v>
      </c>
      <c r="D1273" s="3">
        <v>260249</v>
      </c>
      <c r="E1273" s="1">
        <v>44197</v>
      </c>
      <c r="F1273" s="3">
        <v>3845838</v>
      </c>
      <c r="G1273" s="3">
        <v>260249</v>
      </c>
      <c r="H1273" t="str">
        <f t="shared" si="133"/>
        <v>Washington44197</v>
      </c>
      <c r="I1273">
        <f t="shared" si="134"/>
        <v>1</v>
      </c>
      <c r="J1273">
        <f t="shared" si="135"/>
        <v>2021</v>
      </c>
      <c r="K1273">
        <f t="shared" si="136"/>
        <v>6.7670297084796605E-2</v>
      </c>
      <c r="L1273">
        <f t="shared" si="137"/>
        <v>3845838</v>
      </c>
      <c r="M1273">
        <f t="shared" si="138"/>
        <v>260249</v>
      </c>
      <c r="N1273">
        <f t="shared" si="139"/>
        <v>3845838</v>
      </c>
    </row>
    <row r="1274" spans="1:14" x14ac:dyDescent="0.25">
      <c r="A1274" s="2" t="s">
        <v>52</v>
      </c>
      <c r="B1274" s="1">
        <v>44197</v>
      </c>
      <c r="C1274" s="3">
        <v>783457</v>
      </c>
      <c r="D1274" s="3">
        <v>55551</v>
      </c>
      <c r="E1274" s="1">
        <v>44197</v>
      </c>
      <c r="F1274" s="3">
        <v>783457</v>
      </c>
      <c r="G1274" s="3">
        <v>55551</v>
      </c>
      <c r="H1274" t="str">
        <f t="shared" si="133"/>
        <v>West Virginia44197</v>
      </c>
      <c r="I1274">
        <f t="shared" si="134"/>
        <v>1</v>
      </c>
      <c r="J1274">
        <f t="shared" si="135"/>
        <v>2021</v>
      </c>
      <c r="K1274">
        <f t="shared" si="136"/>
        <v>7.09049762782131E-2</v>
      </c>
      <c r="L1274">
        <f t="shared" si="137"/>
        <v>783457</v>
      </c>
      <c r="M1274">
        <f t="shared" si="138"/>
        <v>55551</v>
      </c>
      <c r="N1274">
        <f t="shared" si="139"/>
        <v>783457</v>
      </c>
    </row>
    <row r="1275" spans="1:14" x14ac:dyDescent="0.25">
      <c r="A1275" s="2" t="s">
        <v>53</v>
      </c>
      <c r="B1275" s="1">
        <v>44197</v>
      </c>
      <c r="C1275" s="3">
        <v>3032623</v>
      </c>
      <c r="D1275" s="3">
        <v>136654</v>
      </c>
      <c r="E1275" s="1">
        <v>44197</v>
      </c>
      <c r="F1275" s="3">
        <v>3032623</v>
      </c>
      <c r="G1275" s="3">
        <v>136654</v>
      </c>
      <c r="H1275" t="str">
        <f t="shared" si="133"/>
        <v>Wisconsin44197</v>
      </c>
      <c r="I1275">
        <f t="shared" si="134"/>
        <v>1</v>
      </c>
      <c r="J1275">
        <f t="shared" si="135"/>
        <v>2021</v>
      </c>
      <c r="K1275">
        <f t="shared" si="136"/>
        <v>4.5061321502870615E-2</v>
      </c>
      <c r="L1275">
        <f t="shared" si="137"/>
        <v>3032623</v>
      </c>
      <c r="M1275">
        <f t="shared" si="138"/>
        <v>136654</v>
      </c>
      <c r="N1275">
        <f t="shared" si="139"/>
        <v>3032623</v>
      </c>
    </row>
    <row r="1276" spans="1:14" x14ac:dyDescent="0.25">
      <c r="A1276" s="2" t="s">
        <v>54</v>
      </c>
      <c r="B1276" s="1">
        <v>44197</v>
      </c>
      <c r="C1276" s="3">
        <v>294201</v>
      </c>
      <c r="D1276" s="3">
        <v>18294</v>
      </c>
      <c r="E1276" s="1">
        <v>44197</v>
      </c>
      <c r="F1276" s="3">
        <v>294201</v>
      </c>
      <c r="G1276" s="3">
        <v>18294</v>
      </c>
      <c r="H1276" t="str">
        <f t="shared" si="133"/>
        <v>Wyoming44197</v>
      </c>
      <c r="I1276">
        <f t="shared" si="134"/>
        <v>1</v>
      </c>
      <c r="J1276">
        <f t="shared" si="135"/>
        <v>2021</v>
      </c>
      <c r="K1276">
        <f t="shared" si="136"/>
        <v>6.2181977627540352E-2</v>
      </c>
      <c r="L1276">
        <f t="shared" si="137"/>
        <v>294201</v>
      </c>
      <c r="M1276">
        <f t="shared" si="138"/>
        <v>18294</v>
      </c>
      <c r="N1276">
        <f t="shared" si="139"/>
        <v>294201</v>
      </c>
    </row>
    <row r="1277" spans="1:14" x14ac:dyDescent="0.25">
      <c r="A1277" s="2" t="s">
        <v>4</v>
      </c>
      <c r="B1277" s="1">
        <v>44228</v>
      </c>
      <c r="C1277" s="3">
        <v>2228507</v>
      </c>
      <c r="D1277" s="3">
        <v>83471</v>
      </c>
      <c r="E1277" s="1">
        <v>44228</v>
      </c>
      <c r="F1277" s="3">
        <v>2228507</v>
      </c>
      <c r="G1277" s="3">
        <v>83471</v>
      </c>
      <c r="H1277" t="str">
        <f t="shared" si="133"/>
        <v>Alabama44228</v>
      </c>
      <c r="I1277">
        <f t="shared" si="134"/>
        <v>2</v>
      </c>
      <c r="J1277">
        <f t="shared" si="135"/>
        <v>2021</v>
      </c>
      <c r="K1277">
        <f t="shared" si="136"/>
        <v>3.7456018760542373E-2</v>
      </c>
      <c r="L1277">
        <f t="shared" si="137"/>
        <v>2228507</v>
      </c>
      <c r="M1277">
        <f t="shared" si="138"/>
        <v>83471</v>
      </c>
      <c r="N1277">
        <f t="shared" si="139"/>
        <v>2228507</v>
      </c>
    </row>
    <row r="1278" spans="1:14" x14ac:dyDescent="0.25">
      <c r="A1278" s="2" t="s">
        <v>5</v>
      </c>
      <c r="B1278" s="1">
        <v>44228</v>
      </c>
      <c r="C1278" s="3">
        <v>346580</v>
      </c>
      <c r="D1278" s="3">
        <v>24526</v>
      </c>
      <c r="E1278" s="1">
        <v>44228</v>
      </c>
      <c r="F1278" s="3">
        <v>346580</v>
      </c>
      <c r="G1278" s="3">
        <v>24526</v>
      </c>
      <c r="H1278" t="str">
        <f t="shared" si="133"/>
        <v>Alaska44228</v>
      </c>
      <c r="I1278">
        <f t="shared" si="134"/>
        <v>2</v>
      </c>
      <c r="J1278">
        <f t="shared" si="135"/>
        <v>2021</v>
      </c>
      <c r="K1278">
        <f t="shared" si="136"/>
        <v>7.0765768365168222E-2</v>
      </c>
      <c r="L1278">
        <f t="shared" si="137"/>
        <v>346580</v>
      </c>
      <c r="M1278">
        <f t="shared" si="138"/>
        <v>24526</v>
      </c>
      <c r="N1278">
        <f t="shared" si="139"/>
        <v>346580</v>
      </c>
    </row>
    <row r="1279" spans="1:14" x14ac:dyDescent="0.25">
      <c r="A1279" s="2" t="s">
        <v>6</v>
      </c>
      <c r="B1279" s="1">
        <v>44228</v>
      </c>
      <c r="C1279" s="3">
        <v>3587824</v>
      </c>
      <c r="D1279" s="3">
        <v>251359</v>
      </c>
      <c r="E1279" s="1">
        <v>44228</v>
      </c>
      <c r="F1279" s="3">
        <v>3587824</v>
      </c>
      <c r="G1279" s="3">
        <v>251359</v>
      </c>
      <c r="H1279" t="str">
        <f t="shared" si="133"/>
        <v>Arizona44228</v>
      </c>
      <c r="I1279">
        <f t="shared" si="134"/>
        <v>2</v>
      </c>
      <c r="J1279">
        <f t="shared" si="135"/>
        <v>2021</v>
      </c>
      <c r="K1279">
        <f t="shared" si="136"/>
        <v>7.0058899210217671E-2</v>
      </c>
      <c r="L1279">
        <f t="shared" si="137"/>
        <v>3587824</v>
      </c>
      <c r="M1279">
        <f t="shared" si="138"/>
        <v>251359</v>
      </c>
      <c r="N1279">
        <f t="shared" si="139"/>
        <v>3587824</v>
      </c>
    </row>
    <row r="1280" spans="1:14" x14ac:dyDescent="0.25">
      <c r="A1280" s="2" t="s">
        <v>7</v>
      </c>
      <c r="B1280" s="1">
        <v>44228</v>
      </c>
      <c r="C1280" s="3">
        <v>1352184</v>
      </c>
      <c r="D1280" s="3">
        <v>71863</v>
      </c>
      <c r="E1280" s="1">
        <v>44228</v>
      </c>
      <c r="F1280" s="3">
        <v>1352184</v>
      </c>
      <c r="G1280" s="3">
        <v>71863</v>
      </c>
      <c r="H1280" t="str">
        <f t="shared" si="133"/>
        <v>Arkansas44228</v>
      </c>
      <c r="I1280">
        <f t="shared" si="134"/>
        <v>2</v>
      </c>
      <c r="J1280">
        <f t="shared" si="135"/>
        <v>2021</v>
      </c>
      <c r="K1280">
        <f t="shared" si="136"/>
        <v>5.3145873638498903E-2</v>
      </c>
      <c r="L1280">
        <f t="shared" si="137"/>
        <v>1352184</v>
      </c>
      <c r="M1280">
        <f t="shared" si="138"/>
        <v>71863</v>
      </c>
      <c r="N1280">
        <f t="shared" si="139"/>
        <v>1352184</v>
      </c>
    </row>
    <row r="1281" spans="1:14" x14ac:dyDescent="0.25">
      <c r="A1281" s="2" t="s">
        <v>8</v>
      </c>
      <c r="B1281" s="1">
        <v>44228</v>
      </c>
      <c r="C1281" s="3">
        <v>19022842</v>
      </c>
      <c r="D1281" s="3">
        <v>1599510</v>
      </c>
      <c r="E1281" s="1">
        <v>44228</v>
      </c>
      <c r="F1281" s="3">
        <v>19022842</v>
      </c>
      <c r="G1281" s="3">
        <v>1599510</v>
      </c>
      <c r="H1281" t="str">
        <f t="shared" si="133"/>
        <v>California44228</v>
      </c>
      <c r="I1281">
        <f t="shared" si="134"/>
        <v>2</v>
      </c>
      <c r="J1281">
        <f t="shared" si="135"/>
        <v>2021</v>
      </c>
      <c r="K1281">
        <f t="shared" si="136"/>
        <v>8.4083650592272172E-2</v>
      </c>
      <c r="L1281">
        <f t="shared" si="137"/>
        <v>19022842</v>
      </c>
      <c r="M1281">
        <f t="shared" si="138"/>
        <v>1599510</v>
      </c>
      <c r="N1281">
        <f t="shared" si="139"/>
        <v>19022842</v>
      </c>
    </row>
    <row r="1282" spans="1:14" x14ac:dyDescent="0.25">
      <c r="A1282" s="2" t="s">
        <v>9</v>
      </c>
      <c r="B1282" s="1">
        <v>44228</v>
      </c>
      <c r="C1282" s="3">
        <v>3184146</v>
      </c>
      <c r="D1282" s="3">
        <v>217363</v>
      </c>
      <c r="E1282" s="1">
        <v>44228</v>
      </c>
      <c r="F1282" s="3">
        <v>3184146</v>
      </c>
      <c r="G1282" s="3">
        <v>217363</v>
      </c>
      <c r="H1282" t="str">
        <f t="shared" si="133"/>
        <v>Colorado44228</v>
      </c>
      <c r="I1282">
        <f t="shared" si="134"/>
        <v>2</v>
      </c>
      <c r="J1282">
        <f t="shared" si="135"/>
        <v>2021</v>
      </c>
      <c r="K1282">
        <f t="shared" si="136"/>
        <v>6.8264143666779104E-2</v>
      </c>
      <c r="L1282">
        <f t="shared" si="137"/>
        <v>3184146</v>
      </c>
      <c r="M1282">
        <f t="shared" si="138"/>
        <v>217363</v>
      </c>
      <c r="N1282">
        <f t="shared" si="139"/>
        <v>3184146</v>
      </c>
    </row>
    <row r="1283" spans="1:14" x14ac:dyDescent="0.25">
      <c r="A1283" s="2" t="s">
        <v>10</v>
      </c>
      <c r="B1283" s="1">
        <v>44228</v>
      </c>
      <c r="C1283" s="3">
        <v>1688949</v>
      </c>
      <c r="D1283" s="3">
        <v>143119</v>
      </c>
      <c r="E1283" s="1">
        <v>44228</v>
      </c>
      <c r="F1283" s="3">
        <v>1688949</v>
      </c>
      <c r="G1283" s="3">
        <v>143119</v>
      </c>
      <c r="H1283" t="str">
        <f t="shared" ref="H1283:H1346" si="140">CONCATENATE(A1283, B1283)</f>
        <v>Connecticut44228</v>
      </c>
      <c r="I1283">
        <f t="shared" ref="I1283:I1346" si="141">MONTH(E1283)</f>
        <v>2</v>
      </c>
      <c r="J1283">
        <f t="shared" ref="J1283:J1346" si="142">YEAR(E1283)</f>
        <v>2021</v>
      </c>
      <c r="K1283">
        <f t="shared" ref="K1283:K1346" si="143">G1283/F1283</f>
        <v>8.4738497136384816E-2</v>
      </c>
      <c r="L1283">
        <f t="shared" ref="L1283:L1346" si="144">F1283</f>
        <v>1688949</v>
      </c>
      <c r="M1283">
        <f t="shared" ref="M1283:M1346" si="145">G1283</f>
        <v>143119</v>
      </c>
      <c r="N1283">
        <f t="shared" ref="N1283:N1346" si="146">F1283</f>
        <v>1688949</v>
      </c>
    </row>
    <row r="1284" spans="1:14" x14ac:dyDescent="0.25">
      <c r="A1284" s="2" t="s">
        <v>11</v>
      </c>
      <c r="B1284" s="1">
        <v>44228</v>
      </c>
      <c r="C1284" s="3">
        <v>489655</v>
      </c>
      <c r="D1284" s="3">
        <v>32678</v>
      </c>
      <c r="E1284" s="1">
        <v>44228</v>
      </c>
      <c r="F1284" s="3">
        <v>489655</v>
      </c>
      <c r="G1284" s="3">
        <v>32678</v>
      </c>
      <c r="H1284" t="str">
        <f t="shared" si="140"/>
        <v>Delaware44228</v>
      </c>
      <c r="I1284">
        <f t="shared" si="141"/>
        <v>2</v>
      </c>
      <c r="J1284">
        <f t="shared" si="142"/>
        <v>2021</v>
      </c>
      <c r="K1284">
        <f t="shared" si="143"/>
        <v>6.6736784062247909E-2</v>
      </c>
      <c r="L1284">
        <f t="shared" si="144"/>
        <v>489655</v>
      </c>
      <c r="M1284">
        <f t="shared" si="145"/>
        <v>32678</v>
      </c>
      <c r="N1284">
        <f t="shared" si="146"/>
        <v>489655</v>
      </c>
    </row>
    <row r="1285" spans="1:14" x14ac:dyDescent="0.25">
      <c r="A1285" s="2" t="s">
        <v>55</v>
      </c>
      <c r="B1285" s="1">
        <v>44228</v>
      </c>
      <c r="C1285" s="3">
        <v>408029</v>
      </c>
      <c r="D1285" s="3">
        <v>31204</v>
      </c>
      <c r="E1285" s="1">
        <v>44228</v>
      </c>
      <c r="F1285" s="3">
        <v>408029</v>
      </c>
      <c r="G1285" s="3">
        <v>31204</v>
      </c>
      <c r="H1285" t="str">
        <f t="shared" si="140"/>
        <v>District of Columbia44228</v>
      </c>
      <c r="I1285">
        <f t="shared" si="141"/>
        <v>2</v>
      </c>
      <c r="J1285">
        <f t="shared" si="142"/>
        <v>2021</v>
      </c>
      <c r="K1285">
        <f t="shared" si="143"/>
        <v>7.6474956436919928E-2</v>
      </c>
      <c r="L1285">
        <f t="shared" si="144"/>
        <v>408029</v>
      </c>
      <c r="M1285">
        <f t="shared" si="145"/>
        <v>31204</v>
      </c>
      <c r="N1285">
        <f t="shared" si="146"/>
        <v>408029</v>
      </c>
    </row>
    <row r="1286" spans="1:14" x14ac:dyDescent="0.25">
      <c r="A1286" s="2" t="s">
        <v>13</v>
      </c>
      <c r="B1286" s="1">
        <v>44228</v>
      </c>
      <c r="C1286" s="3">
        <v>10218694</v>
      </c>
      <c r="D1286" s="3">
        <v>515854</v>
      </c>
      <c r="E1286" s="1">
        <v>44228</v>
      </c>
      <c r="F1286" s="3">
        <v>10218694</v>
      </c>
      <c r="G1286" s="3">
        <v>515854</v>
      </c>
      <c r="H1286" t="str">
        <f t="shared" si="140"/>
        <v>Florida44228</v>
      </c>
      <c r="I1286">
        <f t="shared" si="141"/>
        <v>2</v>
      </c>
      <c r="J1286">
        <f t="shared" si="142"/>
        <v>2021</v>
      </c>
      <c r="K1286">
        <f t="shared" si="143"/>
        <v>5.0481402026521197E-2</v>
      </c>
      <c r="L1286">
        <f t="shared" si="144"/>
        <v>10218694</v>
      </c>
      <c r="M1286">
        <f t="shared" si="145"/>
        <v>515854</v>
      </c>
      <c r="N1286">
        <f t="shared" si="146"/>
        <v>10218694</v>
      </c>
    </row>
    <row r="1287" spans="1:14" x14ac:dyDescent="0.25">
      <c r="A1287" s="2" t="s">
        <v>14</v>
      </c>
      <c r="B1287" s="1">
        <v>44228</v>
      </c>
      <c r="C1287" s="3">
        <v>5152527</v>
      </c>
      <c r="D1287" s="3">
        <v>227557</v>
      </c>
      <c r="E1287" s="1">
        <v>44228</v>
      </c>
      <c r="F1287" s="3">
        <v>5152527</v>
      </c>
      <c r="G1287" s="3">
        <v>227557</v>
      </c>
      <c r="H1287" t="str">
        <f t="shared" si="140"/>
        <v>Georgia44228</v>
      </c>
      <c r="I1287">
        <f t="shared" si="141"/>
        <v>2</v>
      </c>
      <c r="J1287">
        <f t="shared" si="142"/>
        <v>2021</v>
      </c>
      <c r="K1287">
        <f t="shared" si="143"/>
        <v>4.4164154792396042E-2</v>
      </c>
      <c r="L1287">
        <f t="shared" si="144"/>
        <v>5152527</v>
      </c>
      <c r="M1287">
        <f t="shared" si="145"/>
        <v>227557</v>
      </c>
      <c r="N1287">
        <f t="shared" si="146"/>
        <v>5152527</v>
      </c>
    </row>
    <row r="1288" spans="1:14" x14ac:dyDescent="0.25">
      <c r="A1288" s="2" t="s">
        <v>15</v>
      </c>
      <c r="B1288" s="1">
        <v>44228</v>
      </c>
      <c r="C1288" s="3">
        <v>658036</v>
      </c>
      <c r="D1288" s="3">
        <v>56160</v>
      </c>
      <c r="E1288" s="1">
        <v>44228</v>
      </c>
      <c r="F1288" s="3">
        <v>658036</v>
      </c>
      <c r="G1288" s="3">
        <v>56160</v>
      </c>
      <c r="H1288" t="str">
        <f t="shared" si="140"/>
        <v>Hawaii44228</v>
      </c>
      <c r="I1288">
        <f t="shared" si="141"/>
        <v>2</v>
      </c>
      <c r="J1288">
        <f t="shared" si="142"/>
        <v>2021</v>
      </c>
      <c r="K1288">
        <f t="shared" si="143"/>
        <v>8.5344874748494004E-2</v>
      </c>
      <c r="L1288">
        <f t="shared" si="144"/>
        <v>658036</v>
      </c>
      <c r="M1288">
        <f t="shared" si="145"/>
        <v>56160</v>
      </c>
      <c r="N1288">
        <f t="shared" si="146"/>
        <v>658036</v>
      </c>
    </row>
    <row r="1289" spans="1:14" x14ac:dyDescent="0.25">
      <c r="A1289" s="2" t="s">
        <v>16</v>
      </c>
      <c r="B1289" s="1">
        <v>44228</v>
      </c>
      <c r="C1289" s="3">
        <v>896134</v>
      </c>
      <c r="D1289" s="3">
        <v>39414</v>
      </c>
      <c r="E1289" s="1">
        <v>44228</v>
      </c>
      <c r="F1289" s="3">
        <v>896134</v>
      </c>
      <c r="G1289" s="3">
        <v>39414</v>
      </c>
      <c r="H1289" t="str">
        <f t="shared" si="140"/>
        <v>Idaho44228</v>
      </c>
      <c r="I1289">
        <f t="shared" si="141"/>
        <v>2</v>
      </c>
      <c r="J1289">
        <f t="shared" si="142"/>
        <v>2021</v>
      </c>
      <c r="K1289">
        <f t="shared" si="143"/>
        <v>4.3982261581415279E-2</v>
      </c>
      <c r="L1289">
        <f t="shared" si="144"/>
        <v>896134</v>
      </c>
      <c r="M1289">
        <f t="shared" si="145"/>
        <v>39414</v>
      </c>
      <c r="N1289">
        <f t="shared" si="146"/>
        <v>896134</v>
      </c>
    </row>
    <row r="1290" spans="1:14" x14ac:dyDescent="0.25">
      <c r="A1290" s="2" t="s">
        <v>17</v>
      </c>
      <c r="B1290" s="1">
        <v>44228</v>
      </c>
      <c r="C1290" s="3">
        <v>6097663</v>
      </c>
      <c r="D1290" s="3">
        <v>475637</v>
      </c>
      <c r="E1290" s="1">
        <v>44228</v>
      </c>
      <c r="F1290" s="3">
        <v>6097663</v>
      </c>
      <c r="G1290" s="3">
        <v>475637</v>
      </c>
      <c r="H1290" t="str">
        <f t="shared" si="140"/>
        <v>Illinois44228</v>
      </c>
      <c r="I1290">
        <f t="shared" si="141"/>
        <v>2</v>
      </c>
      <c r="J1290">
        <f t="shared" si="142"/>
        <v>2021</v>
      </c>
      <c r="K1290">
        <f t="shared" si="143"/>
        <v>7.800316285107918E-2</v>
      </c>
      <c r="L1290">
        <f t="shared" si="144"/>
        <v>6097663</v>
      </c>
      <c r="M1290">
        <f t="shared" si="145"/>
        <v>475637</v>
      </c>
      <c r="N1290">
        <f t="shared" si="146"/>
        <v>6097663</v>
      </c>
    </row>
    <row r="1291" spans="1:14" x14ac:dyDescent="0.25">
      <c r="A1291" s="2" t="s">
        <v>18</v>
      </c>
      <c r="B1291" s="1">
        <v>44228</v>
      </c>
      <c r="C1291" s="3">
        <v>3300855</v>
      </c>
      <c r="D1291" s="3">
        <v>156087</v>
      </c>
      <c r="E1291" s="1">
        <v>44228</v>
      </c>
      <c r="F1291" s="3">
        <v>3300855</v>
      </c>
      <c r="G1291" s="3">
        <v>156087</v>
      </c>
      <c r="H1291" t="str">
        <f t="shared" si="140"/>
        <v>Indiana44228</v>
      </c>
      <c r="I1291">
        <f t="shared" si="141"/>
        <v>2</v>
      </c>
      <c r="J1291">
        <f t="shared" si="142"/>
        <v>2021</v>
      </c>
      <c r="K1291">
        <f t="shared" si="143"/>
        <v>4.7286839318903741E-2</v>
      </c>
      <c r="L1291">
        <f t="shared" si="144"/>
        <v>3300855</v>
      </c>
      <c r="M1291">
        <f t="shared" si="145"/>
        <v>156087</v>
      </c>
      <c r="N1291">
        <f t="shared" si="146"/>
        <v>3300855</v>
      </c>
    </row>
    <row r="1292" spans="1:14" x14ac:dyDescent="0.25">
      <c r="A1292" s="2" t="s">
        <v>19</v>
      </c>
      <c r="B1292" s="1">
        <v>44228</v>
      </c>
      <c r="C1292" s="3">
        <v>1644709</v>
      </c>
      <c r="D1292" s="3">
        <v>75639</v>
      </c>
      <c r="E1292" s="1">
        <v>44228</v>
      </c>
      <c r="F1292" s="3">
        <v>1644709</v>
      </c>
      <c r="G1292" s="3">
        <v>75639</v>
      </c>
      <c r="H1292" t="str">
        <f t="shared" si="140"/>
        <v>Iowa44228</v>
      </c>
      <c r="I1292">
        <f t="shared" si="141"/>
        <v>2</v>
      </c>
      <c r="J1292">
        <f t="shared" si="142"/>
        <v>2021</v>
      </c>
      <c r="K1292">
        <f t="shared" si="143"/>
        <v>4.5989290506709697E-2</v>
      </c>
      <c r="L1292">
        <f t="shared" si="144"/>
        <v>1644709</v>
      </c>
      <c r="M1292">
        <f t="shared" si="145"/>
        <v>75639</v>
      </c>
      <c r="N1292">
        <f t="shared" si="146"/>
        <v>1644709</v>
      </c>
    </row>
    <row r="1293" spans="1:14" x14ac:dyDescent="0.25">
      <c r="A1293" s="2" t="s">
        <v>20</v>
      </c>
      <c r="B1293" s="1">
        <v>44228</v>
      </c>
      <c r="C1293" s="3">
        <v>1512427</v>
      </c>
      <c r="D1293" s="3">
        <v>69759</v>
      </c>
      <c r="E1293" s="1">
        <v>44228</v>
      </c>
      <c r="F1293" s="3">
        <v>1512427</v>
      </c>
      <c r="G1293" s="3">
        <v>69759</v>
      </c>
      <c r="H1293" t="str">
        <f t="shared" si="140"/>
        <v>Kansas44228</v>
      </c>
      <c r="I1293">
        <f t="shared" si="141"/>
        <v>2</v>
      </c>
      <c r="J1293">
        <f t="shared" si="142"/>
        <v>2021</v>
      </c>
      <c r="K1293">
        <f t="shared" si="143"/>
        <v>4.6123879036806405E-2</v>
      </c>
      <c r="L1293">
        <f t="shared" si="144"/>
        <v>1512427</v>
      </c>
      <c r="M1293">
        <f t="shared" si="145"/>
        <v>69759</v>
      </c>
      <c r="N1293">
        <f t="shared" si="146"/>
        <v>1512427</v>
      </c>
    </row>
    <row r="1294" spans="1:14" x14ac:dyDescent="0.25">
      <c r="A1294" s="2" t="s">
        <v>21</v>
      </c>
      <c r="B1294" s="1">
        <v>44228</v>
      </c>
      <c r="C1294" s="3">
        <v>1973763</v>
      </c>
      <c r="D1294" s="3">
        <v>99467</v>
      </c>
      <c r="E1294" s="1">
        <v>44228</v>
      </c>
      <c r="F1294" s="3">
        <v>1973763</v>
      </c>
      <c r="G1294" s="3">
        <v>99467</v>
      </c>
      <c r="H1294" t="str">
        <f t="shared" si="140"/>
        <v>Kentucky44228</v>
      </c>
      <c r="I1294">
        <f t="shared" si="141"/>
        <v>2</v>
      </c>
      <c r="J1294">
        <f t="shared" si="142"/>
        <v>2021</v>
      </c>
      <c r="K1294">
        <f t="shared" si="143"/>
        <v>5.0394601580838229E-2</v>
      </c>
      <c r="L1294">
        <f t="shared" si="144"/>
        <v>1973763</v>
      </c>
      <c r="M1294">
        <f t="shared" si="145"/>
        <v>99467</v>
      </c>
      <c r="N1294">
        <f t="shared" si="146"/>
        <v>1973763</v>
      </c>
    </row>
    <row r="1295" spans="1:14" x14ac:dyDescent="0.25">
      <c r="A1295" s="2" t="s">
        <v>22</v>
      </c>
      <c r="B1295" s="1">
        <v>44228</v>
      </c>
      <c r="C1295" s="3">
        <v>2042105</v>
      </c>
      <c r="D1295" s="3">
        <v>144344</v>
      </c>
      <c r="E1295" s="1">
        <v>44228</v>
      </c>
      <c r="F1295" s="3">
        <v>2042105</v>
      </c>
      <c r="G1295" s="3">
        <v>144344</v>
      </c>
      <c r="H1295" t="str">
        <f t="shared" si="140"/>
        <v>Louisiana44228</v>
      </c>
      <c r="I1295">
        <f t="shared" si="141"/>
        <v>2</v>
      </c>
      <c r="J1295">
        <f t="shared" si="142"/>
        <v>2021</v>
      </c>
      <c r="K1295">
        <f t="shared" si="143"/>
        <v>7.0683926634526634E-2</v>
      </c>
      <c r="L1295">
        <f t="shared" si="144"/>
        <v>2042105</v>
      </c>
      <c r="M1295">
        <f t="shared" si="145"/>
        <v>144344</v>
      </c>
      <c r="N1295">
        <f t="shared" si="146"/>
        <v>2042105</v>
      </c>
    </row>
    <row r="1296" spans="1:14" x14ac:dyDescent="0.25">
      <c r="A1296" s="2" t="s">
        <v>23</v>
      </c>
      <c r="B1296" s="1">
        <v>44228</v>
      </c>
      <c r="C1296" s="3">
        <v>666927</v>
      </c>
      <c r="D1296" s="3">
        <v>37430</v>
      </c>
      <c r="E1296" s="1">
        <v>44228</v>
      </c>
      <c r="F1296" s="3">
        <v>666927</v>
      </c>
      <c r="G1296" s="3">
        <v>37430</v>
      </c>
      <c r="H1296" t="str">
        <f t="shared" si="140"/>
        <v>Maine44228</v>
      </c>
      <c r="I1296">
        <f t="shared" si="141"/>
        <v>2</v>
      </c>
      <c r="J1296">
        <f t="shared" si="142"/>
        <v>2021</v>
      </c>
      <c r="K1296">
        <f t="shared" si="143"/>
        <v>5.61230839357231E-2</v>
      </c>
      <c r="L1296">
        <f t="shared" si="144"/>
        <v>666927</v>
      </c>
      <c r="M1296">
        <f t="shared" si="145"/>
        <v>37430</v>
      </c>
      <c r="N1296">
        <f t="shared" si="146"/>
        <v>666927</v>
      </c>
    </row>
    <row r="1297" spans="1:14" x14ac:dyDescent="0.25">
      <c r="A1297" s="2" t="s">
        <v>24</v>
      </c>
      <c r="B1297" s="1">
        <v>44228</v>
      </c>
      <c r="C1297" s="3">
        <v>3082330</v>
      </c>
      <c r="D1297" s="3">
        <v>187080</v>
      </c>
      <c r="E1297" s="1">
        <v>44228</v>
      </c>
      <c r="F1297" s="3">
        <v>3082330</v>
      </c>
      <c r="G1297" s="3">
        <v>187080</v>
      </c>
      <c r="H1297" t="str">
        <f t="shared" si="140"/>
        <v>Maryland44228</v>
      </c>
      <c r="I1297">
        <f t="shared" si="141"/>
        <v>2</v>
      </c>
      <c r="J1297">
        <f t="shared" si="142"/>
        <v>2021</v>
      </c>
      <c r="K1297">
        <f t="shared" si="143"/>
        <v>6.0694344862490389E-2</v>
      </c>
      <c r="L1297">
        <f t="shared" si="144"/>
        <v>3082330</v>
      </c>
      <c r="M1297">
        <f t="shared" si="145"/>
        <v>187080</v>
      </c>
      <c r="N1297">
        <f t="shared" si="146"/>
        <v>3082330</v>
      </c>
    </row>
    <row r="1298" spans="1:14" x14ac:dyDescent="0.25">
      <c r="A1298" s="2" t="s">
        <v>25</v>
      </c>
      <c r="B1298" s="1">
        <v>44228</v>
      </c>
      <c r="C1298" s="3">
        <v>3705760</v>
      </c>
      <c r="D1298" s="3">
        <v>268182</v>
      </c>
      <c r="E1298" s="1">
        <v>44228</v>
      </c>
      <c r="F1298" s="3">
        <v>3705760</v>
      </c>
      <c r="G1298" s="3">
        <v>268182</v>
      </c>
      <c r="H1298" t="str">
        <f t="shared" si="140"/>
        <v>Massachusetts44228</v>
      </c>
      <c r="I1298">
        <f t="shared" si="141"/>
        <v>2</v>
      </c>
      <c r="J1298">
        <f t="shared" si="142"/>
        <v>2021</v>
      </c>
      <c r="K1298">
        <f t="shared" si="143"/>
        <v>7.2368960752989944E-2</v>
      </c>
      <c r="L1298">
        <f t="shared" si="144"/>
        <v>3705760</v>
      </c>
      <c r="M1298">
        <f t="shared" si="145"/>
        <v>268182</v>
      </c>
      <c r="N1298">
        <f t="shared" si="146"/>
        <v>3705760</v>
      </c>
    </row>
    <row r="1299" spans="1:14" x14ac:dyDescent="0.25">
      <c r="A1299" s="2" t="s">
        <v>26</v>
      </c>
      <c r="B1299" s="1">
        <v>44228</v>
      </c>
      <c r="C1299" s="3">
        <v>4644159</v>
      </c>
      <c r="D1299" s="3">
        <v>238660</v>
      </c>
      <c r="E1299" s="1">
        <v>44228</v>
      </c>
      <c r="F1299" s="3">
        <v>4644159</v>
      </c>
      <c r="G1299" s="3">
        <v>238660</v>
      </c>
      <c r="H1299" t="str">
        <f t="shared" si="140"/>
        <v>Michigan44228</v>
      </c>
      <c r="I1299">
        <f t="shared" si="141"/>
        <v>2</v>
      </c>
      <c r="J1299">
        <f t="shared" si="142"/>
        <v>2021</v>
      </c>
      <c r="K1299">
        <f t="shared" si="143"/>
        <v>5.1389282752808421E-2</v>
      </c>
      <c r="L1299">
        <f t="shared" si="144"/>
        <v>4644159</v>
      </c>
      <c r="M1299">
        <f t="shared" si="145"/>
        <v>238660</v>
      </c>
      <c r="N1299">
        <f t="shared" si="146"/>
        <v>4644159</v>
      </c>
    </row>
    <row r="1300" spans="1:14" x14ac:dyDescent="0.25">
      <c r="A1300" s="2" t="s">
        <v>27</v>
      </c>
      <c r="B1300" s="1">
        <v>44228</v>
      </c>
      <c r="C1300" s="3">
        <v>2996045</v>
      </c>
      <c r="D1300" s="3">
        <v>139024</v>
      </c>
      <c r="E1300" s="1">
        <v>44228</v>
      </c>
      <c r="F1300" s="3">
        <v>2996045</v>
      </c>
      <c r="G1300" s="3">
        <v>139024</v>
      </c>
      <c r="H1300" t="str">
        <f t="shared" si="140"/>
        <v>Minnesota44228</v>
      </c>
      <c r="I1300">
        <f t="shared" si="141"/>
        <v>2</v>
      </c>
      <c r="J1300">
        <f t="shared" si="142"/>
        <v>2021</v>
      </c>
      <c r="K1300">
        <f t="shared" si="143"/>
        <v>4.6402507305464372E-2</v>
      </c>
      <c r="L1300">
        <f t="shared" si="144"/>
        <v>2996045</v>
      </c>
      <c r="M1300">
        <f t="shared" si="145"/>
        <v>139024</v>
      </c>
      <c r="N1300">
        <f t="shared" si="146"/>
        <v>2996045</v>
      </c>
    </row>
    <row r="1301" spans="1:14" x14ac:dyDescent="0.25">
      <c r="A1301" s="2" t="s">
        <v>28</v>
      </c>
      <c r="B1301" s="1">
        <v>44228</v>
      </c>
      <c r="C1301" s="3">
        <v>1268337</v>
      </c>
      <c r="D1301" s="3">
        <v>77540</v>
      </c>
      <c r="E1301" s="1">
        <v>44228</v>
      </c>
      <c r="F1301" s="3">
        <v>1268337</v>
      </c>
      <c r="G1301" s="3">
        <v>77540</v>
      </c>
      <c r="H1301" t="str">
        <f t="shared" si="140"/>
        <v>Mississippi44228</v>
      </c>
      <c r="I1301">
        <f t="shared" si="141"/>
        <v>2</v>
      </c>
      <c r="J1301">
        <f t="shared" si="142"/>
        <v>2021</v>
      </c>
      <c r="K1301">
        <f t="shared" si="143"/>
        <v>6.1135171488334722E-2</v>
      </c>
      <c r="L1301">
        <f t="shared" si="144"/>
        <v>1268337</v>
      </c>
      <c r="M1301">
        <f t="shared" si="145"/>
        <v>77540</v>
      </c>
      <c r="N1301">
        <f t="shared" si="146"/>
        <v>1268337</v>
      </c>
    </row>
    <row r="1302" spans="1:14" x14ac:dyDescent="0.25">
      <c r="A1302" s="2" t="s">
        <v>29</v>
      </c>
      <c r="B1302" s="1">
        <v>44228</v>
      </c>
      <c r="C1302" s="3">
        <v>3051484</v>
      </c>
      <c r="D1302" s="3">
        <v>151752</v>
      </c>
      <c r="E1302" s="1">
        <v>44228</v>
      </c>
      <c r="F1302" s="3">
        <v>3051484</v>
      </c>
      <c r="G1302" s="3">
        <v>151752</v>
      </c>
      <c r="H1302" t="str">
        <f t="shared" si="140"/>
        <v>Missouri44228</v>
      </c>
      <c r="I1302">
        <f t="shared" si="141"/>
        <v>2</v>
      </c>
      <c r="J1302">
        <f t="shared" si="142"/>
        <v>2021</v>
      </c>
      <c r="K1302">
        <f t="shared" si="143"/>
        <v>4.973055732882755E-2</v>
      </c>
      <c r="L1302">
        <f t="shared" si="144"/>
        <v>3051484</v>
      </c>
      <c r="M1302">
        <f t="shared" si="145"/>
        <v>151752</v>
      </c>
      <c r="N1302">
        <f t="shared" si="146"/>
        <v>3051484</v>
      </c>
    </row>
    <row r="1303" spans="1:14" x14ac:dyDescent="0.25">
      <c r="A1303" s="2" t="s">
        <v>30</v>
      </c>
      <c r="B1303" s="1">
        <v>44228</v>
      </c>
      <c r="C1303" s="3">
        <v>528872</v>
      </c>
      <c r="D1303" s="3">
        <v>25813</v>
      </c>
      <c r="E1303" s="1">
        <v>44228</v>
      </c>
      <c r="F1303" s="3">
        <v>528872</v>
      </c>
      <c r="G1303" s="3">
        <v>25813</v>
      </c>
      <c r="H1303" t="str">
        <f t="shared" si="140"/>
        <v>Montana44228</v>
      </c>
      <c r="I1303">
        <f t="shared" si="141"/>
        <v>2</v>
      </c>
      <c r="J1303">
        <f t="shared" si="142"/>
        <v>2021</v>
      </c>
      <c r="K1303">
        <f t="shared" si="143"/>
        <v>4.8807651000620185E-2</v>
      </c>
      <c r="L1303">
        <f t="shared" si="144"/>
        <v>528872</v>
      </c>
      <c r="M1303">
        <f t="shared" si="145"/>
        <v>25813</v>
      </c>
      <c r="N1303">
        <f t="shared" si="146"/>
        <v>528872</v>
      </c>
    </row>
    <row r="1304" spans="1:14" x14ac:dyDescent="0.25">
      <c r="A1304" s="2" t="s">
        <v>31</v>
      </c>
      <c r="B1304" s="1">
        <v>44228</v>
      </c>
      <c r="C1304" s="3">
        <v>1017570</v>
      </c>
      <c r="D1304" s="3">
        <v>35334</v>
      </c>
      <c r="E1304" s="1">
        <v>44228</v>
      </c>
      <c r="F1304" s="3">
        <v>1017570</v>
      </c>
      <c r="G1304" s="3">
        <v>35334</v>
      </c>
      <c r="H1304" t="str">
        <f t="shared" si="140"/>
        <v>Nebraska44228</v>
      </c>
      <c r="I1304">
        <f t="shared" si="141"/>
        <v>2</v>
      </c>
      <c r="J1304">
        <f t="shared" si="142"/>
        <v>2021</v>
      </c>
      <c r="K1304">
        <f t="shared" si="143"/>
        <v>3.4723901058403846E-2</v>
      </c>
      <c r="L1304">
        <f t="shared" si="144"/>
        <v>1017570</v>
      </c>
      <c r="M1304">
        <f t="shared" si="145"/>
        <v>35334</v>
      </c>
      <c r="N1304">
        <f t="shared" si="146"/>
        <v>1017570</v>
      </c>
    </row>
    <row r="1305" spans="1:14" x14ac:dyDescent="0.25">
      <c r="A1305" s="2" t="s">
        <v>32</v>
      </c>
      <c r="B1305" s="1">
        <v>44228</v>
      </c>
      <c r="C1305" s="3">
        <v>1553244</v>
      </c>
      <c r="D1305" s="3">
        <v>125509</v>
      </c>
      <c r="E1305" s="1">
        <v>44228</v>
      </c>
      <c r="F1305" s="3">
        <v>1553244</v>
      </c>
      <c r="G1305" s="3">
        <v>125509</v>
      </c>
      <c r="H1305" t="str">
        <f t="shared" si="140"/>
        <v>Nevada44228</v>
      </c>
      <c r="I1305">
        <f t="shared" si="141"/>
        <v>2</v>
      </c>
      <c r="J1305">
        <f t="shared" si="142"/>
        <v>2021</v>
      </c>
      <c r="K1305">
        <f t="shared" si="143"/>
        <v>8.0804432529596126E-2</v>
      </c>
      <c r="L1305">
        <f t="shared" si="144"/>
        <v>1553244</v>
      </c>
      <c r="M1305">
        <f t="shared" si="145"/>
        <v>125509</v>
      </c>
      <c r="N1305">
        <f t="shared" si="146"/>
        <v>1553244</v>
      </c>
    </row>
    <row r="1306" spans="1:14" x14ac:dyDescent="0.25">
      <c r="A1306" s="2" t="s">
        <v>33</v>
      </c>
      <c r="B1306" s="1">
        <v>44228</v>
      </c>
      <c r="C1306" s="3">
        <v>753805</v>
      </c>
      <c r="D1306" s="3">
        <v>24714</v>
      </c>
      <c r="E1306" s="1">
        <v>44228</v>
      </c>
      <c r="F1306" s="3">
        <v>753805</v>
      </c>
      <c r="G1306" s="3">
        <v>24714</v>
      </c>
      <c r="H1306" t="str">
        <f t="shared" si="140"/>
        <v>New Hampshire44228</v>
      </c>
      <c r="I1306">
        <f t="shared" si="141"/>
        <v>2</v>
      </c>
      <c r="J1306">
        <f t="shared" si="142"/>
        <v>2021</v>
      </c>
      <c r="K1306">
        <f t="shared" si="143"/>
        <v>3.2785667380821303E-2</v>
      </c>
      <c r="L1306">
        <f t="shared" si="144"/>
        <v>753805</v>
      </c>
      <c r="M1306">
        <f t="shared" si="145"/>
        <v>24714</v>
      </c>
      <c r="N1306">
        <f t="shared" si="146"/>
        <v>753805</v>
      </c>
    </row>
    <row r="1307" spans="1:14" x14ac:dyDescent="0.25">
      <c r="A1307" s="2" t="s">
        <v>34</v>
      </c>
      <c r="B1307" s="1">
        <v>44228</v>
      </c>
      <c r="C1307" s="3">
        <v>4398989</v>
      </c>
      <c r="D1307" s="3">
        <v>357837</v>
      </c>
      <c r="E1307" s="1">
        <v>44228</v>
      </c>
      <c r="F1307" s="3">
        <v>4398989</v>
      </c>
      <c r="G1307" s="3">
        <v>357837</v>
      </c>
      <c r="H1307" t="str">
        <f t="shared" si="140"/>
        <v>New Jersey44228</v>
      </c>
      <c r="I1307">
        <f t="shared" si="141"/>
        <v>2</v>
      </c>
      <c r="J1307">
        <f t="shared" si="142"/>
        <v>2021</v>
      </c>
      <c r="K1307">
        <f t="shared" si="143"/>
        <v>8.1345281836349217E-2</v>
      </c>
      <c r="L1307">
        <f t="shared" si="144"/>
        <v>4398989</v>
      </c>
      <c r="M1307">
        <f t="shared" si="145"/>
        <v>357837</v>
      </c>
      <c r="N1307">
        <f t="shared" si="146"/>
        <v>4398989</v>
      </c>
    </row>
    <row r="1308" spans="1:14" x14ac:dyDescent="0.25">
      <c r="A1308" s="2" t="s">
        <v>35</v>
      </c>
      <c r="B1308" s="1">
        <v>44228</v>
      </c>
      <c r="C1308" s="3">
        <v>954775</v>
      </c>
      <c r="D1308" s="3">
        <v>78354</v>
      </c>
      <c r="E1308" s="1">
        <v>44228</v>
      </c>
      <c r="F1308" s="3">
        <v>954775</v>
      </c>
      <c r="G1308" s="3">
        <v>78354</v>
      </c>
      <c r="H1308" t="str">
        <f t="shared" si="140"/>
        <v>New Mexico44228</v>
      </c>
      <c r="I1308">
        <f t="shared" si="141"/>
        <v>2</v>
      </c>
      <c r="J1308">
        <f t="shared" si="142"/>
        <v>2021</v>
      </c>
      <c r="K1308">
        <f t="shared" si="143"/>
        <v>8.2065408080437802E-2</v>
      </c>
      <c r="L1308">
        <f t="shared" si="144"/>
        <v>954775</v>
      </c>
      <c r="M1308">
        <f t="shared" si="145"/>
        <v>78354</v>
      </c>
      <c r="N1308">
        <f t="shared" si="146"/>
        <v>954775</v>
      </c>
    </row>
    <row r="1309" spans="1:14" x14ac:dyDescent="0.25">
      <c r="A1309" s="2" t="s">
        <v>36</v>
      </c>
      <c r="B1309" s="1">
        <v>44228</v>
      </c>
      <c r="C1309" s="3">
        <v>9207718</v>
      </c>
      <c r="D1309" s="3">
        <v>883346</v>
      </c>
      <c r="E1309" s="1">
        <v>44228</v>
      </c>
      <c r="F1309" s="3">
        <v>9207718</v>
      </c>
      <c r="G1309" s="3">
        <v>883346</v>
      </c>
      <c r="H1309" t="str">
        <f t="shared" si="140"/>
        <v>New York44228</v>
      </c>
      <c r="I1309">
        <f t="shared" si="141"/>
        <v>2</v>
      </c>
      <c r="J1309">
        <f t="shared" si="142"/>
        <v>2021</v>
      </c>
      <c r="K1309">
        <f t="shared" si="143"/>
        <v>9.5935388116795056E-2</v>
      </c>
      <c r="L1309">
        <f t="shared" si="144"/>
        <v>9207718</v>
      </c>
      <c r="M1309">
        <f t="shared" si="145"/>
        <v>883346</v>
      </c>
      <c r="N1309">
        <f t="shared" si="146"/>
        <v>9207718</v>
      </c>
    </row>
    <row r="1310" spans="1:14" x14ac:dyDescent="0.25">
      <c r="A1310" s="2" t="s">
        <v>37</v>
      </c>
      <c r="B1310" s="1">
        <v>44228</v>
      </c>
      <c r="C1310" s="3">
        <v>5004228</v>
      </c>
      <c r="D1310" s="3">
        <v>281902</v>
      </c>
      <c r="E1310" s="1">
        <v>44228</v>
      </c>
      <c r="F1310" s="3">
        <v>5004228</v>
      </c>
      <c r="G1310" s="3">
        <v>281902</v>
      </c>
      <c r="H1310" t="str">
        <f t="shared" si="140"/>
        <v>North Carolina44228</v>
      </c>
      <c r="I1310">
        <f t="shared" si="141"/>
        <v>2</v>
      </c>
      <c r="J1310">
        <f t="shared" si="142"/>
        <v>2021</v>
      </c>
      <c r="K1310">
        <f t="shared" si="143"/>
        <v>5.6332765013904246E-2</v>
      </c>
      <c r="L1310">
        <f t="shared" si="144"/>
        <v>5004228</v>
      </c>
      <c r="M1310">
        <f t="shared" si="145"/>
        <v>281902</v>
      </c>
      <c r="N1310">
        <f t="shared" si="146"/>
        <v>5004228</v>
      </c>
    </row>
    <row r="1311" spans="1:14" x14ac:dyDescent="0.25">
      <c r="A1311" s="2" t="s">
        <v>38</v>
      </c>
      <c r="B1311" s="1">
        <v>44228</v>
      </c>
      <c r="C1311" s="3">
        <v>400257</v>
      </c>
      <c r="D1311" s="3">
        <v>21373</v>
      </c>
      <c r="E1311" s="1">
        <v>44228</v>
      </c>
      <c r="F1311" s="3">
        <v>400257</v>
      </c>
      <c r="G1311" s="3">
        <v>21373</v>
      </c>
      <c r="H1311" t="str">
        <f t="shared" si="140"/>
        <v>North Dakota44228</v>
      </c>
      <c r="I1311">
        <f t="shared" si="141"/>
        <v>2</v>
      </c>
      <c r="J1311">
        <f t="shared" si="142"/>
        <v>2021</v>
      </c>
      <c r="K1311">
        <f t="shared" si="143"/>
        <v>5.3398191661857254E-2</v>
      </c>
      <c r="L1311">
        <f t="shared" si="144"/>
        <v>400257</v>
      </c>
      <c r="M1311">
        <f t="shared" si="145"/>
        <v>21373</v>
      </c>
      <c r="N1311">
        <f t="shared" si="146"/>
        <v>400257</v>
      </c>
    </row>
    <row r="1312" spans="1:14" x14ac:dyDescent="0.25">
      <c r="A1312" s="2" t="s">
        <v>39</v>
      </c>
      <c r="B1312" s="1">
        <v>44228</v>
      </c>
      <c r="C1312" s="3">
        <v>5706385</v>
      </c>
      <c r="D1312" s="3">
        <v>318301</v>
      </c>
      <c r="E1312" s="1">
        <v>44228</v>
      </c>
      <c r="F1312" s="3">
        <v>5706385</v>
      </c>
      <c r="G1312" s="3">
        <v>318301</v>
      </c>
      <c r="H1312" t="str">
        <f t="shared" si="140"/>
        <v>Ohio44228</v>
      </c>
      <c r="I1312">
        <f t="shared" si="141"/>
        <v>2</v>
      </c>
      <c r="J1312">
        <f t="shared" si="142"/>
        <v>2021</v>
      </c>
      <c r="K1312">
        <f t="shared" si="143"/>
        <v>5.5779797542577308E-2</v>
      </c>
      <c r="L1312">
        <f t="shared" si="144"/>
        <v>5706385</v>
      </c>
      <c r="M1312">
        <f t="shared" si="145"/>
        <v>318301</v>
      </c>
      <c r="N1312">
        <f t="shared" si="146"/>
        <v>5706385</v>
      </c>
    </row>
    <row r="1313" spans="1:14" x14ac:dyDescent="0.25">
      <c r="A1313" s="2" t="s">
        <v>40</v>
      </c>
      <c r="B1313" s="1">
        <v>44228</v>
      </c>
      <c r="C1313" s="3">
        <v>1863135</v>
      </c>
      <c r="D1313" s="3">
        <v>95741</v>
      </c>
      <c r="E1313" s="1">
        <v>44228</v>
      </c>
      <c r="F1313" s="3">
        <v>1863135</v>
      </c>
      <c r="G1313" s="3">
        <v>95741</v>
      </c>
      <c r="H1313" t="str">
        <f t="shared" si="140"/>
        <v>Oklahoma44228</v>
      </c>
      <c r="I1313">
        <f t="shared" si="141"/>
        <v>2</v>
      </c>
      <c r="J1313">
        <f t="shared" si="142"/>
        <v>2021</v>
      </c>
      <c r="K1313">
        <f t="shared" si="143"/>
        <v>5.1387043880341467E-2</v>
      </c>
      <c r="L1313">
        <f t="shared" si="144"/>
        <v>1863135</v>
      </c>
      <c r="M1313">
        <f t="shared" si="145"/>
        <v>95741</v>
      </c>
      <c r="N1313">
        <f t="shared" si="146"/>
        <v>1863135</v>
      </c>
    </row>
    <row r="1314" spans="1:14" x14ac:dyDescent="0.25">
      <c r="A1314" s="2" t="s">
        <v>41</v>
      </c>
      <c r="B1314" s="1">
        <v>44228</v>
      </c>
      <c r="C1314" s="3">
        <v>2135655</v>
      </c>
      <c r="D1314" s="3">
        <v>142346</v>
      </c>
      <c r="E1314" s="1">
        <v>44228</v>
      </c>
      <c r="F1314" s="3">
        <v>2135655</v>
      </c>
      <c r="G1314" s="3">
        <v>142346</v>
      </c>
      <c r="H1314" t="str">
        <f t="shared" si="140"/>
        <v>Oregon44228</v>
      </c>
      <c r="I1314">
        <f t="shared" si="141"/>
        <v>2</v>
      </c>
      <c r="J1314">
        <f t="shared" si="142"/>
        <v>2021</v>
      </c>
      <c r="K1314">
        <f t="shared" si="143"/>
        <v>6.6652151213562119E-2</v>
      </c>
      <c r="L1314">
        <f t="shared" si="144"/>
        <v>2135655</v>
      </c>
      <c r="M1314">
        <f t="shared" si="145"/>
        <v>142346</v>
      </c>
      <c r="N1314">
        <f t="shared" si="146"/>
        <v>2135655</v>
      </c>
    </row>
    <row r="1315" spans="1:14" x14ac:dyDescent="0.25">
      <c r="A1315" s="2" t="s">
        <v>42</v>
      </c>
      <c r="B1315" s="1">
        <v>44228</v>
      </c>
      <c r="C1315" s="3">
        <v>6333338</v>
      </c>
      <c r="D1315" s="3">
        <v>512248</v>
      </c>
      <c r="E1315" s="1">
        <v>44228</v>
      </c>
      <c r="F1315" s="3">
        <v>6333338</v>
      </c>
      <c r="G1315" s="3">
        <v>512248</v>
      </c>
      <c r="H1315" t="str">
        <f t="shared" si="140"/>
        <v>Pennsylvania44228</v>
      </c>
      <c r="I1315">
        <f t="shared" si="141"/>
        <v>2</v>
      </c>
      <c r="J1315">
        <f t="shared" si="142"/>
        <v>2021</v>
      </c>
      <c r="K1315">
        <f t="shared" si="143"/>
        <v>8.0881203561218432E-2</v>
      </c>
      <c r="L1315">
        <f t="shared" si="144"/>
        <v>6333338</v>
      </c>
      <c r="M1315">
        <f t="shared" si="145"/>
        <v>512248</v>
      </c>
      <c r="N1315">
        <f t="shared" si="146"/>
        <v>6333338</v>
      </c>
    </row>
    <row r="1316" spans="1:14" x14ac:dyDescent="0.25">
      <c r="A1316" s="2" t="s">
        <v>43</v>
      </c>
      <c r="B1316" s="1">
        <v>44228</v>
      </c>
      <c r="C1316" s="3">
        <v>537268</v>
      </c>
      <c r="D1316" s="3">
        <v>42696</v>
      </c>
      <c r="E1316" s="1">
        <v>44228</v>
      </c>
      <c r="F1316" s="3">
        <v>537268</v>
      </c>
      <c r="G1316" s="3">
        <v>42696</v>
      </c>
      <c r="H1316" t="str">
        <f t="shared" si="140"/>
        <v>Rhode Island44228</v>
      </c>
      <c r="I1316">
        <f t="shared" si="141"/>
        <v>2</v>
      </c>
      <c r="J1316">
        <f t="shared" si="142"/>
        <v>2021</v>
      </c>
      <c r="K1316">
        <f t="shared" si="143"/>
        <v>7.9468719521728445E-2</v>
      </c>
      <c r="L1316">
        <f t="shared" si="144"/>
        <v>537268</v>
      </c>
      <c r="M1316">
        <f t="shared" si="145"/>
        <v>42696</v>
      </c>
      <c r="N1316">
        <f t="shared" si="146"/>
        <v>537268</v>
      </c>
    </row>
    <row r="1317" spans="1:14" x14ac:dyDescent="0.25">
      <c r="A1317" s="2" t="s">
        <v>44</v>
      </c>
      <c r="B1317" s="1">
        <v>44228</v>
      </c>
      <c r="C1317" s="3">
        <v>2380151</v>
      </c>
      <c r="D1317" s="3">
        <v>123897</v>
      </c>
      <c r="E1317" s="1">
        <v>44228</v>
      </c>
      <c r="F1317" s="3">
        <v>2380151</v>
      </c>
      <c r="G1317" s="3">
        <v>123897</v>
      </c>
      <c r="H1317" t="str">
        <f t="shared" si="140"/>
        <v>South Carolina44228</v>
      </c>
      <c r="I1317">
        <f t="shared" si="141"/>
        <v>2</v>
      </c>
      <c r="J1317">
        <f t="shared" si="142"/>
        <v>2021</v>
      </c>
      <c r="K1317">
        <f t="shared" si="143"/>
        <v>5.2054260422973161E-2</v>
      </c>
      <c r="L1317">
        <f t="shared" si="144"/>
        <v>2380151</v>
      </c>
      <c r="M1317">
        <f t="shared" si="145"/>
        <v>123897</v>
      </c>
      <c r="N1317">
        <f t="shared" si="146"/>
        <v>2380151</v>
      </c>
    </row>
    <row r="1318" spans="1:14" x14ac:dyDescent="0.25">
      <c r="A1318" s="2" t="s">
        <v>45</v>
      </c>
      <c r="B1318" s="1">
        <v>44228</v>
      </c>
      <c r="C1318" s="3">
        <v>467857</v>
      </c>
      <c r="D1318" s="3">
        <v>15842</v>
      </c>
      <c r="E1318" s="1">
        <v>44228</v>
      </c>
      <c r="F1318" s="3">
        <v>467857</v>
      </c>
      <c r="G1318" s="3">
        <v>15842</v>
      </c>
      <c r="H1318" t="str">
        <f t="shared" si="140"/>
        <v>South Dakota44228</v>
      </c>
      <c r="I1318">
        <f t="shared" si="141"/>
        <v>2</v>
      </c>
      <c r="J1318">
        <f t="shared" si="142"/>
        <v>2021</v>
      </c>
      <c r="K1318">
        <f t="shared" si="143"/>
        <v>3.386077369794617E-2</v>
      </c>
      <c r="L1318">
        <f t="shared" si="144"/>
        <v>467857</v>
      </c>
      <c r="M1318">
        <f t="shared" si="145"/>
        <v>15842</v>
      </c>
      <c r="N1318">
        <f t="shared" si="146"/>
        <v>467857</v>
      </c>
    </row>
    <row r="1319" spans="1:14" x14ac:dyDescent="0.25">
      <c r="A1319" s="2" t="s">
        <v>46</v>
      </c>
      <c r="B1319" s="1">
        <v>44228</v>
      </c>
      <c r="C1319" s="3">
        <v>3299505</v>
      </c>
      <c r="D1319" s="3">
        <v>161313</v>
      </c>
      <c r="E1319" s="1">
        <v>44228</v>
      </c>
      <c r="F1319" s="3">
        <v>3299505</v>
      </c>
      <c r="G1319" s="3">
        <v>161313</v>
      </c>
      <c r="H1319" t="str">
        <f t="shared" si="140"/>
        <v>Tennessee44228</v>
      </c>
      <c r="I1319">
        <f t="shared" si="141"/>
        <v>2</v>
      </c>
      <c r="J1319">
        <f t="shared" si="142"/>
        <v>2021</v>
      </c>
      <c r="K1319">
        <f t="shared" si="143"/>
        <v>4.8890060781844547E-2</v>
      </c>
      <c r="L1319">
        <f t="shared" si="144"/>
        <v>3299505</v>
      </c>
      <c r="M1319">
        <f t="shared" si="145"/>
        <v>161313</v>
      </c>
      <c r="N1319">
        <f t="shared" si="146"/>
        <v>3299505</v>
      </c>
    </row>
    <row r="1320" spans="1:14" x14ac:dyDescent="0.25">
      <c r="A1320" s="2" t="s">
        <v>47</v>
      </c>
      <c r="B1320" s="1">
        <v>44228</v>
      </c>
      <c r="C1320" s="3">
        <v>14049170</v>
      </c>
      <c r="D1320" s="3">
        <v>1059622</v>
      </c>
      <c r="E1320" s="1">
        <v>44228</v>
      </c>
      <c r="F1320" s="3">
        <v>14049170</v>
      </c>
      <c r="G1320" s="3">
        <v>1059622</v>
      </c>
      <c r="H1320" t="str">
        <f t="shared" si="140"/>
        <v>Texas44228</v>
      </c>
      <c r="I1320">
        <f t="shared" si="141"/>
        <v>2</v>
      </c>
      <c r="J1320">
        <f t="shared" si="142"/>
        <v>2021</v>
      </c>
      <c r="K1320">
        <f t="shared" si="143"/>
        <v>7.5422391500707869E-2</v>
      </c>
      <c r="L1320">
        <f t="shared" si="144"/>
        <v>14049170</v>
      </c>
      <c r="M1320">
        <f t="shared" si="145"/>
        <v>1059622</v>
      </c>
      <c r="N1320">
        <f t="shared" si="146"/>
        <v>14049170</v>
      </c>
    </row>
    <row r="1321" spans="1:14" x14ac:dyDescent="0.25">
      <c r="A1321" s="2" t="s">
        <v>48</v>
      </c>
      <c r="B1321" s="1">
        <v>44228</v>
      </c>
      <c r="C1321" s="3">
        <v>1640927</v>
      </c>
      <c r="D1321" s="3">
        <v>58550</v>
      </c>
      <c r="E1321" s="1">
        <v>44228</v>
      </c>
      <c r="F1321" s="3">
        <v>1640927</v>
      </c>
      <c r="G1321" s="3">
        <v>58550</v>
      </c>
      <c r="H1321" t="str">
        <f t="shared" si="140"/>
        <v>Utah44228</v>
      </c>
      <c r="I1321">
        <f t="shared" si="141"/>
        <v>2</v>
      </c>
      <c r="J1321">
        <f t="shared" si="142"/>
        <v>2021</v>
      </c>
      <c r="K1321">
        <f t="shared" si="143"/>
        <v>3.5681051015675896E-2</v>
      </c>
      <c r="L1321">
        <f t="shared" si="144"/>
        <v>1640927</v>
      </c>
      <c r="M1321">
        <f t="shared" si="145"/>
        <v>58550</v>
      </c>
      <c r="N1321">
        <f t="shared" si="146"/>
        <v>1640927</v>
      </c>
    </row>
    <row r="1322" spans="1:14" x14ac:dyDescent="0.25">
      <c r="A1322" s="2" t="s">
        <v>49</v>
      </c>
      <c r="B1322" s="1">
        <v>44228</v>
      </c>
      <c r="C1322" s="3">
        <v>310194</v>
      </c>
      <c r="D1322" s="3">
        <v>10091</v>
      </c>
      <c r="E1322" s="1">
        <v>44228</v>
      </c>
      <c r="F1322" s="3">
        <v>310194</v>
      </c>
      <c r="G1322" s="3">
        <v>10091</v>
      </c>
      <c r="H1322" t="str">
        <f t="shared" si="140"/>
        <v>Vermont44228</v>
      </c>
      <c r="I1322">
        <f t="shared" si="141"/>
        <v>2</v>
      </c>
      <c r="J1322">
        <f t="shared" si="142"/>
        <v>2021</v>
      </c>
      <c r="K1322">
        <f t="shared" si="143"/>
        <v>3.2531254634196663E-2</v>
      </c>
      <c r="L1322">
        <f t="shared" si="144"/>
        <v>310194</v>
      </c>
      <c r="M1322">
        <f t="shared" si="145"/>
        <v>10091</v>
      </c>
      <c r="N1322">
        <f t="shared" si="146"/>
        <v>310194</v>
      </c>
    </row>
    <row r="1323" spans="1:14" x14ac:dyDescent="0.25">
      <c r="A1323" s="2" t="s">
        <v>50</v>
      </c>
      <c r="B1323" s="1">
        <v>44228</v>
      </c>
      <c r="C1323" s="3">
        <v>4228227</v>
      </c>
      <c r="D1323" s="3">
        <v>227707</v>
      </c>
      <c r="E1323" s="1">
        <v>44228</v>
      </c>
      <c r="F1323" s="3">
        <v>4228227</v>
      </c>
      <c r="G1323" s="3">
        <v>227707</v>
      </c>
      <c r="H1323" t="str">
        <f t="shared" si="140"/>
        <v>Virginia44228</v>
      </c>
      <c r="I1323">
        <f t="shared" si="141"/>
        <v>2</v>
      </c>
      <c r="J1323">
        <f t="shared" si="142"/>
        <v>2021</v>
      </c>
      <c r="K1323">
        <f t="shared" si="143"/>
        <v>5.3854014933446097E-2</v>
      </c>
      <c r="L1323">
        <f t="shared" si="144"/>
        <v>4228227</v>
      </c>
      <c r="M1323">
        <f t="shared" si="145"/>
        <v>227707</v>
      </c>
      <c r="N1323">
        <f t="shared" si="146"/>
        <v>4228227</v>
      </c>
    </row>
    <row r="1324" spans="1:14" x14ac:dyDescent="0.25">
      <c r="A1324" s="2" t="s">
        <v>51</v>
      </c>
      <c r="B1324" s="1">
        <v>44228</v>
      </c>
      <c r="C1324" s="3">
        <v>3874686</v>
      </c>
      <c r="D1324" s="3">
        <v>247316</v>
      </c>
      <c r="E1324" s="1">
        <v>44228</v>
      </c>
      <c r="F1324" s="3">
        <v>3874686</v>
      </c>
      <c r="G1324" s="3">
        <v>247316</v>
      </c>
      <c r="H1324" t="str">
        <f t="shared" si="140"/>
        <v>Washington44228</v>
      </c>
      <c r="I1324">
        <f t="shared" si="141"/>
        <v>2</v>
      </c>
      <c r="J1324">
        <f t="shared" si="142"/>
        <v>2021</v>
      </c>
      <c r="K1324">
        <f t="shared" si="143"/>
        <v>6.3828656051096791E-2</v>
      </c>
      <c r="L1324">
        <f t="shared" si="144"/>
        <v>3874686</v>
      </c>
      <c r="M1324">
        <f t="shared" si="145"/>
        <v>247316</v>
      </c>
      <c r="N1324">
        <f t="shared" si="146"/>
        <v>3874686</v>
      </c>
    </row>
    <row r="1325" spans="1:14" x14ac:dyDescent="0.25">
      <c r="A1325" s="2" t="s">
        <v>52</v>
      </c>
      <c r="B1325" s="1">
        <v>44228</v>
      </c>
      <c r="C1325" s="3">
        <v>790365</v>
      </c>
      <c r="D1325" s="3">
        <v>54419</v>
      </c>
      <c r="E1325" s="1">
        <v>44228</v>
      </c>
      <c r="F1325" s="3">
        <v>790365</v>
      </c>
      <c r="G1325" s="3">
        <v>54419</v>
      </c>
      <c r="H1325" t="str">
        <f t="shared" si="140"/>
        <v>West Virginia44228</v>
      </c>
      <c r="I1325">
        <f t="shared" si="141"/>
        <v>2</v>
      </c>
      <c r="J1325">
        <f t="shared" si="142"/>
        <v>2021</v>
      </c>
      <c r="K1325">
        <f t="shared" si="143"/>
        <v>6.88529982982546E-2</v>
      </c>
      <c r="L1325">
        <f t="shared" si="144"/>
        <v>790365</v>
      </c>
      <c r="M1325">
        <f t="shared" si="145"/>
        <v>54419</v>
      </c>
      <c r="N1325">
        <f t="shared" si="146"/>
        <v>790365</v>
      </c>
    </row>
    <row r="1326" spans="1:14" x14ac:dyDescent="0.25">
      <c r="A1326" s="2" t="s">
        <v>53</v>
      </c>
      <c r="B1326" s="1">
        <v>44228</v>
      </c>
      <c r="C1326" s="3">
        <v>3056098</v>
      </c>
      <c r="D1326" s="3">
        <v>148095</v>
      </c>
      <c r="E1326" s="1">
        <v>44228</v>
      </c>
      <c r="F1326" s="3">
        <v>3056098</v>
      </c>
      <c r="G1326" s="3">
        <v>148095</v>
      </c>
      <c r="H1326" t="str">
        <f t="shared" si="140"/>
        <v>Wisconsin44228</v>
      </c>
      <c r="I1326">
        <f t="shared" si="141"/>
        <v>2</v>
      </c>
      <c r="J1326">
        <f t="shared" si="142"/>
        <v>2021</v>
      </c>
      <c r="K1326">
        <f t="shared" si="143"/>
        <v>4.8458851777658962E-2</v>
      </c>
      <c r="L1326">
        <f t="shared" si="144"/>
        <v>3056098</v>
      </c>
      <c r="M1326">
        <f t="shared" si="145"/>
        <v>148095</v>
      </c>
      <c r="N1326">
        <f t="shared" si="146"/>
        <v>3056098</v>
      </c>
    </row>
    <row r="1327" spans="1:14" x14ac:dyDescent="0.25">
      <c r="A1327" s="2" t="s">
        <v>54</v>
      </c>
      <c r="B1327" s="1">
        <v>44228</v>
      </c>
      <c r="C1327" s="3">
        <v>295046</v>
      </c>
      <c r="D1327" s="3">
        <v>19037</v>
      </c>
      <c r="E1327" s="1">
        <v>44228</v>
      </c>
      <c r="F1327" s="3">
        <v>295046</v>
      </c>
      <c r="G1327" s="3">
        <v>19037</v>
      </c>
      <c r="H1327" t="str">
        <f t="shared" si="140"/>
        <v>Wyoming44228</v>
      </c>
      <c r="I1327">
        <f t="shared" si="141"/>
        <v>2</v>
      </c>
      <c r="J1327">
        <f t="shared" si="142"/>
        <v>2021</v>
      </c>
      <c r="K1327">
        <f t="shared" si="143"/>
        <v>6.4522142310012673E-2</v>
      </c>
      <c r="L1327">
        <f t="shared" si="144"/>
        <v>295046</v>
      </c>
      <c r="M1327">
        <f t="shared" si="145"/>
        <v>19037</v>
      </c>
      <c r="N1327">
        <f t="shared" si="146"/>
        <v>295046</v>
      </c>
    </row>
    <row r="1328" spans="1:14" x14ac:dyDescent="0.25">
      <c r="A1328" s="2" t="s">
        <v>4</v>
      </c>
      <c r="B1328" s="1">
        <v>44256</v>
      </c>
      <c r="C1328" s="3">
        <v>2213954</v>
      </c>
      <c r="D1328" s="3">
        <v>75788</v>
      </c>
      <c r="E1328" s="1">
        <v>44256</v>
      </c>
      <c r="F1328" s="3">
        <v>2213954</v>
      </c>
      <c r="G1328" s="3">
        <v>75788</v>
      </c>
      <c r="H1328" t="str">
        <f t="shared" si="140"/>
        <v>Alabama44256</v>
      </c>
      <c r="I1328">
        <f t="shared" si="141"/>
        <v>3</v>
      </c>
      <c r="J1328">
        <f t="shared" si="142"/>
        <v>2021</v>
      </c>
      <c r="K1328">
        <f t="shared" si="143"/>
        <v>3.4231966879167318E-2</v>
      </c>
      <c r="L1328">
        <f t="shared" si="144"/>
        <v>2213954</v>
      </c>
      <c r="M1328">
        <f t="shared" si="145"/>
        <v>75788</v>
      </c>
      <c r="N1328">
        <f t="shared" si="146"/>
        <v>2213954</v>
      </c>
    </row>
    <row r="1329" spans="1:14" x14ac:dyDescent="0.25">
      <c r="A1329" s="2" t="s">
        <v>5</v>
      </c>
      <c r="B1329" s="1">
        <v>44256</v>
      </c>
      <c r="C1329" s="3">
        <v>344975</v>
      </c>
      <c r="D1329" s="3">
        <v>25490</v>
      </c>
      <c r="E1329" s="1">
        <v>44256</v>
      </c>
      <c r="F1329" s="3">
        <v>344975</v>
      </c>
      <c r="G1329" s="3">
        <v>25490</v>
      </c>
      <c r="H1329" t="str">
        <f t="shared" si="140"/>
        <v>Alaska44256</v>
      </c>
      <c r="I1329">
        <f t="shared" si="141"/>
        <v>3</v>
      </c>
      <c r="J1329">
        <f t="shared" si="142"/>
        <v>2021</v>
      </c>
      <c r="K1329">
        <f t="shared" si="143"/>
        <v>7.3889412276251898E-2</v>
      </c>
      <c r="L1329">
        <f t="shared" si="144"/>
        <v>344975</v>
      </c>
      <c r="M1329">
        <f t="shared" si="145"/>
        <v>25490</v>
      </c>
      <c r="N1329">
        <f t="shared" si="146"/>
        <v>344975</v>
      </c>
    </row>
    <row r="1330" spans="1:14" x14ac:dyDescent="0.25">
      <c r="A1330" s="2" t="s">
        <v>6</v>
      </c>
      <c r="B1330" s="1">
        <v>44256</v>
      </c>
      <c r="C1330" s="3">
        <v>3599372</v>
      </c>
      <c r="D1330" s="3">
        <v>231829</v>
      </c>
      <c r="E1330" s="1">
        <v>44256</v>
      </c>
      <c r="F1330" s="3">
        <v>3599372</v>
      </c>
      <c r="G1330" s="3">
        <v>231829</v>
      </c>
      <c r="H1330" t="str">
        <f t="shared" si="140"/>
        <v>Arizona44256</v>
      </c>
      <c r="I1330">
        <f t="shared" si="141"/>
        <v>3</v>
      </c>
      <c r="J1330">
        <f t="shared" si="142"/>
        <v>2021</v>
      </c>
      <c r="K1330">
        <f t="shared" si="143"/>
        <v>6.4408180093638551E-2</v>
      </c>
      <c r="L1330">
        <f t="shared" si="144"/>
        <v>3599372</v>
      </c>
      <c r="M1330">
        <f t="shared" si="145"/>
        <v>231829</v>
      </c>
      <c r="N1330">
        <f t="shared" si="146"/>
        <v>3599372</v>
      </c>
    </row>
    <row r="1331" spans="1:14" x14ac:dyDescent="0.25">
      <c r="A1331" s="2" t="s">
        <v>7</v>
      </c>
      <c r="B1331" s="1">
        <v>44256</v>
      </c>
      <c r="C1331" s="3">
        <v>1359037</v>
      </c>
      <c r="D1331" s="3">
        <v>64627</v>
      </c>
      <c r="E1331" s="1">
        <v>44256</v>
      </c>
      <c r="F1331" s="3">
        <v>1359037</v>
      </c>
      <c r="G1331" s="3">
        <v>64627</v>
      </c>
      <c r="H1331" t="str">
        <f t="shared" si="140"/>
        <v>Arkansas44256</v>
      </c>
      <c r="I1331">
        <f t="shared" si="141"/>
        <v>3</v>
      </c>
      <c r="J1331">
        <f t="shared" si="142"/>
        <v>2021</v>
      </c>
      <c r="K1331">
        <f t="shared" si="143"/>
        <v>4.7553525032798957E-2</v>
      </c>
      <c r="L1331">
        <f t="shared" si="144"/>
        <v>1359037</v>
      </c>
      <c r="M1331">
        <f t="shared" si="145"/>
        <v>64627</v>
      </c>
      <c r="N1331">
        <f t="shared" si="146"/>
        <v>1359037</v>
      </c>
    </row>
    <row r="1332" spans="1:14" x14ac:dyDescent="0.25">
      <c r="A1332" s="2" t="s">
        <v>8</v>
      </c>
      <c r="B1332" s="1">
        <v>44256</v>
      </c>
      <c r="C1332" s="3">
        <v>18911292</v>
      </c>
      <c r="D1332" s="3">
        <v>1549839</v>
      </c>
      <c r="E1332" s="1">
        <v>44256</v>
      </c>
      <c r="F1332" s="3">
        <v>18911292</v>
      </c>
      <c r="G1332" s="3">
        <v>1549839</v>
      </c>
      <c r="H1332" t="str">
        <f t="shared" si="140"/>
        <v>California44256</v>
      </c>
      <c r="I1332">
        <f t="shared" si="141"/>
        <v>3</v>
      </c>
      <c r="J1332">
        <f t="shared" si="142"/>
        <v>2021</v>
      </c>
      <c r="K1332">
        <f t="shared" si="143"/>
        <v>8.1953099767059806E-2</v>
      </c>
      <c r="L1332">
        <f t="shared" si="144"/>
        <v>18911292</v>
      </c>
      <c r="M1332">
        <f t="shared" si="145"/>
        <v>1549839</v>
      </c>
      <c r="N1332">
        <f t="shared" si="146"/>
        <v>18911292</v>
      </c>
    </row>
    <row r="1333" spans="1:14" x14ac:dyDescent="0.25">
      <c r="A1333" s="2" t="s">
        <v>9</v>
      </c>
      <c r="B1333" s="1">
        <v>44256</v>
      </c>
      <c r="C1333" s="3">
        <v>3155812</v>
      </c>
      <c r="D1333" s="3">
        <v>205805</v>
      </c>
      <c r="E1333" s="1">
        <v>44256</v>
      </c>
      <c r="F1333" s="3">
        <v>3155812</v>
      </c>
      <c r="G1333" s="3">
        <v>205805</v>
      </c>
      <c r="H1333" t="str">
        <f t="shared" si="140"/>
        <v>Colorado44256</v>
      </c>
      <c r="I1333">
        <f t="shared" si="141"/>
        <v>3</v>
      </c>
      <c r="J1333">
        <f t="shared" si="142"/>
        <v>2021</v>
      </c>
      <c r="K1333">
        <f t="shared" si="143"/>
        <v>6.5214594532247164E-2</v>
      </c>
      <c r="L1333">
        <f t="shared" si="144"/>
        <v>3155812</v>
      </c>
      <c r="M1333">
        <f t="shared" si="145"/>
        <v>205805</v>
      </c>
      <c r="N1333">
        <f t="shared" si="146"/>
        <v>3155812</v>
      </c>
    </row>
    <row r="1334" spans="1:14" x14ac:dyDescent="0.25">
      <c r="A1334" s="2" t="s">
        <v>10</v>
      </c>
      <c r="B1334" s="1">
        <v>44256</v>
      </c>
      <c r="C1334" s="3">
        <v>1723503</v>
      </c>
      <c r="D1334" s="3">
        <v>142105</v>
      </c>
      <c r="E1334" s="1">
        <v>44256</v>
      </c>
      <c r="F1334" s="3">
        <v>1723503</v>
      </c>
      <c r="G1334" s="3">
        <v>142105</v>
      </c>
      <c r="H1334" t="str">
        <f t="shared" si="140"/>
        <v>Connecticut44256</v>
      </c>
      <c r="I1334">
        <f t="shared" si="141"/>
        <v>3</v>
      </c>
      <c r="J1334">
        <f t="shared" si="142"/>
        <v>2021</v>
      </c>
      <c r="K1334">
        <f t="shared" si="143"/>
        <v>8.2451263502297353E-2</v>
      </c>
      <c r="L1334">
        <f t="shared" si="144"/>
        <v>1723503</v>
      </c>
      <c r="M1334">
        <f t="shared" si="145"/>
        <v>142105</v>
      </c>
      <c r="N1334">
        <f t="shared" si="146"/>
        <v>1723503</v>
      </c>
    </row>
    <row r="1335" spans="1:14" x14ac:dyDescent="0.25">
      <c r="A1335" s="2" t="s">
        <v>11</v>
      </c>
      <c r="B1335" s="1">
        <v>44256</v>
      </c>
      <c r="C1335" s="3">
        <v>490936</v>
      </c>
      <c r="D1335" s="3">
        <v>32463</v>
      </c>
      <c r="E1335" s="1">
        <v>44256</v>
      </c>
      <c r="F1335" s="3">
        <v>490936</v>
      </c>
      <c r="G1335" s="3">
        <v>32463</v>
      </c>
      <c r="H1335" t="str">
        <f t="shared" si="140"/>
        <v>Delaware44256</v>
      </c>
      <c r="I1335">
        <f t="shared" si="141"/>
        <v>3</v>
      </c>
      <c r="J1335">
        <f t="shared" si="142"/>
        <v>2021</v>
      </c>
      <c r="K1335">
        <f t="shared" si="143"/>
        <v>6.6124708719670175E-2</v>
      </c>
      <c r="L1335">
        <f t="shared" si="144"/>
        <v>490936</v>
      </c>
      <c r="M1335">
        <f t="shared" si="145"/>
        <v>32463</v>
      </c>
      <c r="N1335">
        <f t="shared" si="146"/>
        <v>490936</v>
      </c>
    </row>
    <row r="1336" spans="1:14" x14ac:dyDescent="0.25">
      <c r="A1336" s="2" t="s">
        <v>55</v>
      </c>
      <c r="B1336" s="1">
        <v>44256</v>
      </c>
      <c r="C1336" s="3">
        <v>403594</v>
      </c>
      <c r="D1336" s="3">
        <v>27975</v>
      </c>
      <c r="E1336" s="1">
        <v>44256</v>
      </c>
      <c r="F1336" s="3">
        <v>403594</v>
      </c>
      <c r="G1336" s="3">
        <v>27975</v>
      </c>
      <c r="H1336" t="str">
        <f t="shared" si="140"/>
        <v>District of Columbia44256</v>
      </c>
      <c r="I1336">
        <f t="shared" si="141"/>
        <v>3</v>
      </c>
      <c r="J1336">
        <f t="shared" si="142"/>
        <v>2021</v>
      </c>
      <c r="K1336">
        <f t="shared" si="143"/>
        <v>6.9314707354420538E-2</v>
      </c>
      <c r="L1336">
        <f t="shared" si="144"/>
        <v>403594</v>
      </c>
      <c r="M1336">
        <f t="shared" si="145"/>
        <v>27975</v>
      </c>
      <c r="N1336">
        <f t="shared" si="146"/>
        <v>403594</v>
      </c>
    </row>
    <row r="1337" spans="1:14" x14ac:dyDescent="0.25">
      <c r="A1337" s="2" t="s">
        <v>13</v>
      </c>
      <c r="B1337" s="1">
        <v>44256</v>
      </c>
      <c r="C1337" s="3">
        <v>10271525</v>
      </c>
      <c r="D1337" s="3">
        <v>542176</v>
      </c>
      <c r="E1337" s="1">
        <v>44256</v>
      </c>
      <c r="F1337" s="3">
        <v>10271525</v>
      </c>
      <c r="G1337" s="3">
        <v>542176</v>
      </c>
      <c r="H1337" t="str">
        <f t="shared" si="140"/>
        <v>Florida44256</v>
      </c>
      <c r="I1337">
        <f t="shared" si="141"/>
        <v>3</v>
      </c>
      <c r="J1337">
        <f t="shared" si="142"/>
        <v>2021</v>
      </c>
      <c r="K1337">
        <f t="shared" si="143"/>
        <v>5.2784372330301491E-2</v>
      </c>
      <c r="L1337">
        <f t="shared" si="144"/>
        <v>10271525</v>
      </c>
      <c r="M1337">
        <f t="shared" si="145"/>
        <v>542176</v>
      </c>
      <c r="N1337">
        <f t="shared" si="146"/>
        <v>10271525</v>
      </c>
    </row>
    <row r="1338" spans="1:14" x14ac:dyDescent="0.25">
      <c r="A1338" s="2" t="s">
        <v>14</v>
      </c>
      <c r="B1338" s="1">
        <v>44256</v>
      </c>
      <c r="C1338" s="3">
        <v>5174762</v>
      </c>
      <c r="D1338" s="3">
        <v>208569</v>
      </c>
      <c r="E1338" s="1">
        <v>44256</v>
      </c>
      <c r="F1338" s="3">
        <v>5174762</v>
      </c>
      <c r="G1338" s="3">
        <v>208569</v>
      </c>
      <c r="H1338" t="str">
        <f t="shared" si="140"/>
        <v>Georgia44256</v>
      </c>
      <c r="I1338">
        <f t="shared" si="141"/>
        <v>3</v>
      </c>
      <c r="J1338">
        <f t="shared" si="142"/>
        <v>2021</v>
      </c>
      <c r="K1338">
        <f t="shared" si="143"/>
        <v>4.0305042048310626E-2</v>
      </c>
      <c r="L1338">
        <f t="shared" si="144"/>
        <v>5174762</v>
      </c>
      <c r="M1338">
        <f t="shared" si="145"/>
        <v>208569</v>
      </c>
      <c r="N1338">
        <f t="shared" si="146"/>
        <v>5174762</v>
      </c>
    </row>
    <row r="1339" spans="1:14" x14ac:dyDescent="0.25">
      <c r="A1339" s="2" t="s">
        <v>15</v>
      </c>
      <c r="B1339" s="1">
        <v>44256</v>
      </c>
      <c r="C1339" s="3">
        <v>652552</v>
      </c>
      <c r="D1339" s="3">
        <v>56542</v>
      </c>
      <c r="E1339" s="1">
        <v>44256</v>
      </c>
      <c r="F1339" s="3">
        <v>652552</v>
      </c>
      <c r="G1339" s="3">
        <v>56542</v>
      </c>
      <c r="H1339" t="str">
        <f t="shared" si="140"/>
        <v>Hawaii44256</v>
      </c>
      <c r="I1339">
        <f t="shared" si="141"/>
        <v>3</v>
      </c>
      <c r="J1339">
        <f t="shared" si="142"/>
        <v>2021</v>
      </c>
      <c r="K1339">
        <f t="shared" si="143"/>
        <v>8.6647500888818049E-2</v>
      </c>
      <c r="L1339">
        <f t="shared" si="144"/>
        <v>652552</v>
      </c>
      <c r="M1339">
        <f t="shared" si="145"/>
        <v>56542</v>
      </c>
      <c r="N1339">
        <f t="shared" si="146"/>
        <v>652552</v>
      </c>
    </row>
    <row r="1340" spans="1:14" x14ac:dyDescent="0.25">
      <c r="A1340" s="2" t="s">
        <v>16</v>
      </c>
      <c r="B1340" s="1">
        <v>44256</v>
      </c>
      <c r="C1340" s="3">
        <v>894325</v>
      </c>
      <c r="D1340" s="3">
        <v>36018</v>
      </c>
      <c r="E1340" s="1">
        <v>44256</v>
      </c>
      <c r="F1340" s="3">
        <v>894325</v>
      </c>
      <c r="G1340" s="3">
        <v>36018</v>
      </c>
      <c r="H1340" t="str">
        <f t="shared" si="140"/>
        <v>Idaho44256</v>
      </c>
      <c r="I1340">
        <f t="shared" si="141"/>
        <v>3</v>
      </c>
      <c r="J1340">
        <f t="shared" si="142"/>
        <v>2021</v>
      </c>
      <c r="K1340">
        <f t="shared" si="143"/>
        <v>4.0273949626813521E-2</v>
      </c>
      <c r="L1340">
        <f t="shared" si="144"/>
        <v>894325</v>
      </c>
      <c r="M1340">
        <f t="shared" si="145"/>
        <v>36018</v>
      </c>
      <c r="N1340">
        <f t="shared" si="146"/>
        <v>894325</v>
      </c>
    </row>
    <row r="1341" spans="1:14" x14ac:dyDescent="0.25">
      <c r="A1341" s="2" t="s">
        <v>17</v>
      </c>
      <c r="B1341" s="1">
        <v>44256</v>
      </c>
      <c r="C1341" s="3">
        <v>6102774</v>
      </c>
      <c r="D1341" s="3">
        <v>433143</v>
      </c>
      <c r="E1341" s="1">
        <v>44256</v>
      </c>
      <c r="F1341" s="3">
        <v>6102774</v>
      </c>
      <c r="G1341" s="3">
        <v>433143</v>
      </c>
      <c r="H1341" t="str">
        <f t="shared" si="140"/>
        <v>Illinois44256</v>
      </c>
      <c r="I1341">
        <f t="shared" si="141"/>
        <v>3</v>
      </c>
      <c r="J1341">
        <f t="shared" si="142"/>
        <v>2021</v>
      </c>
      <c r="K1341">
        <f t="shared" si="143"/>
        <v>7.0974773111375247E-2</v>
      </c>
      <c r="L1341">
        <f t="shared" si="144"/>
        <v>6102774</v>
      </c>
      <c r="M1341">
        <f t="shared" si="145"/>
        <v>433143</v>
      </c>
      <c r="N1341">
        <f t="shared" si="146"/>
        <v>6102774</v>
      </c>
    </row>
    <row r="1342" spans="1:14" x14ac:dyDescent="0.25">
      <c r="A1342" s="2" t="s">
        <v>18</v>
      </c>
      <c r="B1342" s="1">
        <v>44256</v>
      </c>
      <c r="C1342" s="3">
        <v>3295778</v>
      </c>
      <c r="D1342" s="3">
        <v>153244</v>
      </c>
      <c r="E1342" s="1">
        <v>44256</v>
      </c>
      <c r="F1342" s="3">
        <v>3295778</v>
      </c>
      <c r="G1342" s="3">
        <v>153244</v>
      </c>
      <c r="H1342" t="str">
        <f t="shared" si="140"/>
        <v>Indiana44256</v>
      </c>
      <c r="I1342">
        <f t="shared" si="141"/>
        <v>3</v>
      </c>
      <c r="J1342">
        <f t="shared" si="142"/>
        <v>2021</v>
      </c>
      <c r="K1342">
        <f t="shared" si="143"/>
        <v>4.6497063819225685E-2</v>
      </c>
      <c r="L1342">
        <f t="shared" si="144"/>
        <v>3295778</v>
      </c>
      <c r="M1342">
        <f t="shared" si="145"/>
        <v>153244</v>
      </c>
      <c r="N1342">
        <f t="shared" si="146"/>
        <v>3295778</v>
      </c>
    </row>
    <row r="1343" spans="1:14" x14ac:dyDescent="0.25">
      <c r="A1343" s="2" t="s">
        <v>19</v>
      </c>
      <c r="B1343" s="1">
        <v>44256</v>
      </c>
      <c r="C1343" s="3">
        <v>1646332</v>
      </c>
      <c r="D1343" s="3">
        <v>73935</v>
      </c>
      <c r="E1343" s="1">
        <v>44256</v>
      </c>
      <c r="F1343" s="3">
        <v>1646332</v>
      </c>
      <c r="G1343" s="3">
        <v>73935</v>
      </c>
      <c r="H1343" t="str">
        <f t="shared" si="140"/>
        <v>Iowa44256</v>
      </c>
      <c r="I1343">
        <f t="shared" si="141"/>
        <v>3</v>
      </c>
      <c r="J1343">
        <f t="shared" si="142"/>
        <v>2021</v>
      </c>
      <c r="K1343">
        <f t="shared" si="143"/>
        <v>4.4908924809819645E-2</v>
      </c>
      <c r="L1343">
        <f t="shared" si="144"/>
        <v>1646332</v>
      </c>
      <c r="M1343">
        <f t="shared" si="145"/>
        <v>73935</v>
      </c>
      <c r="N1343">
        <f t="shared" si="146"/>
        <v>1646332</v>
      </c>
    </row>
    <row r="1344" spans="1:14" x14ac:dyDescent="0.25">
      <c r="A1344" s="2" t="s">
        <v>20</v>
      </c>
      <c r="B1344" s="1">
        <v>44256</v>
      </c>
      <c r="C1344" s="3">
        <v>1506301</v>
      </c>
      <c r="D1344" s="3">
        <v>57593</v>
      </c>
      <c r="E1344" s="1">
        <v>44256</v>
      </c>
      <c r="F1344" s="3">
        <v>1506301</v>
      </c>
      <c r="G1344" s="3">
        <v>57593</v>
      </c>
      <c r="H1344" t="str">
        <f t="shared" si="140"/>
        <v>Kansas44256</v>
      </c>
      <c r="I1344">
        <f t="shared" si="141"/>
        <v>3</v>
      </c>
      <c r="J1344">
        <f t="shared" si="142"/>
        <v>2021</v>
      </c>
      <c r="K1344">
        <f t="shared" si="143"/>
        <v>3.8234722011072156E-2</v>
      </c>
      <c r="L1344">
        <f t="shared" si="144"/>
        <v>1506301</v>
      </c>
      <c r="M1344">
        <f t="shared" si="145"/>
        <v>57593</v>
      </c>
      <c r="N1344">
        <f t="shared" si="146"/>
        <v>1506301</v>
      </c>
    </row>
    <row r="1345" spans="1:14" x14ac:dyDescent="0.25">
      <c r="A1345" s="2" t="s">
        <v>21</v>
      </c>
      <c r="B1345" s="1">
        <v>44256</v>
      </c>
      <c r="C1345" s="3">
        <v>1981508</v>
      </c>
      <c r="D1345" s="3">
        <v>99575</v>
      </c>
      <c r="E1345" s="1">
        <v>44256</v>
      </c>
      <c r="F1345" s="3">
        <v>1981508</v>
      </c>
      <c r="G1345" s="3">
        <v>99575</v>
      </c>
      <c r="H1345" t="str">
        <f t="shared" si="140"/>
        <v>Kentucky44256</v>
      </c>
      <c r="I1345">
        <f t="shared" si="141"/>
        <v>3</v>
      </c>
      <c r="J1345">
        <f t="shared" si="142"/>
        <v>2021</v>
      </c>
      <c r="K1345">
        <f t="shared" si="143"/>
        <v>5.0252131205122563E-2</v>
      </c>
      <c r="L1345">
        <f t="shared" si="144"/>
        <v>1981508</v>
      </c>
      <c r="M1345">
        <f t="shared" si="145"/>
        <v>99575</v>
      </c>
      <c r="N1345">
        <f t="shared" si="146"/>
        <v>1981508</v>
      </c>
    </row>
    <row r="1346" spans="1:14" x14ac:dyDescent="0.25">
      <c r="A1346" s="2" t="s">
        <v>22</v>
      </c>
      <c r="B1346" s="1">
        <v>44256</v>
      </c>
      <c r="C1346" s="3">
        <v>2059354</v>
      </c>
      <c r="D1346" s="3">
        <v>135972</v>
      </c>
      <c r="E1346" s="1">
        <v>44256</v>
      </c>
      <c r="F1346" s="3">
        <v>2059354</v>
      </c>
      <c r="G1346" s="3">
        <v>135972</v>
      </c>
      <c r="H1346" t="str">
        <f t="shared" si="140"/>
        <v>Louisiana44256</v>
      </c>
      <c r="I1346">
        <f t="shared" si="141"/>
        <v>3</v>
      </c>
      <c r="J1346">
        <f t="shared" si="142"/>
        <v>2021</v>
      </c>
      <c r="K1346">
        <f t="shared" si="143"/>
        <v>6.602653064990284E-2</v>
      </c>
      <c r="L1346">
        <f t="shared" si="144"/>
        <v>2059354</v>
      </c>
      <c r="M1346">
        <f t="shared" si="145"/>
        <v>135972</v>
      </c>
      <c r="N1346">
        <f t="shared" si="146"/>
        <v>2059354</v>
      </c>
    </row>
    <row r="1347" spans="1:14" x14ac:dyDescent="0.25">
      <c r="A1347" s="2" t="s">
        <v>23</v>
      </c>
      <c r="B1347" s="1">
        <v>44256</v>
      </c>
      <c r="C1347" s="3">
        <v>668477</v>
      </c>
      <c r="D1347" s="3">
        <v>36110</v>
      </c>
      <c r="E1347" s="1">
        <v>44256</v>
      </c>
      <c r="F1347" s="3">
        <v>668477</v>
      </c>
      <c r="G1347" s="3">
        <v>36110</v>
      </c>
      <c r="H1347" t="str">
        <f t="shared" ref="H1347:H1410" si="147">CONCATENATE(A1347, B1347)</f>
        <v>Maine44256</v>
      </c>
      <c r="I1347">
        <f t="shared" ref="I1347:I1410" si="148">MONTH(E1347)</f>
        <v>3</v>
      </c>
      <c r="J1347">
        <f t="shared" ref="J1347:J1410" si="149">YEAR(E1347)</f>
        <v>2021</v>
      </c>
      <c r="K1347">
        <f t="shared" ref="K1347:K1410" si="150">G1347/F1347</f>
        <v>5.4018313270314464E-2</v>
      </c>
      <c r="L1347">
        <f t="shared" ref="L1347:L1410" si="151">F1347</f>
        <v>668477</v>
      </c>
      <c r="M1347">
        <f t="shared" ref="M1347:M1410" si="152">G1347</f>
        <v>36110</v>
      </c>
      <c r="N1347">
        <f t="shared" ref="N1347:N1410" si="153">F1347</f>
        <v>668477</v>
      </c>
    </row>
    <row r="1348" spans="1:14" x14ac:dyDescent="0.25">
      <c r="A1348" s="2" t="s">
        <v>24</v>
      </c>
      <c r="B1348" s="1">
        <v>44256</v>
      </c>
      <c r="C1348" s="3">
        <v>3108211</v>
      </c>
      <c r="D1348" s="3">
        <v>188570</v>
      </c>
      <c r="E1348" s="1">
        <v>44256</v>
      </c>
      <c r="F1348" s="3">
        <v>3108211</v>
      </c>
      <c r="G1348" s="3">
        <v>188570</v>
      </c>
      <c r="H1348" t="str">
        <f t="shared" si="147"/>
        <v>Maryland44256</v>
      </c>
      <c r="I1348">
        <f t="shared" si="148"/>
        <v>3</v>
      </c>
      <c r="J1348">
        <f t="shared" si="149"/>
        <v>2021</v>
      </c>
      <c r="K1348">
        <f t="shared" si="150"/>
        <v>6.0668339440276095E-2</v>
      </c>
      <c r="L1348">
        <f t="shared" si="151"/>
        <v>3108211</v>
      </c>
      <c r="M1348">
        <f t="shared" si="152"/>
        <v>188570</v>
      </c>
      <c r="N1348">
        <f t="shared" si="153"/>
        <v>3108211</v>
      </c>
    </row>
    <row r="1349" spans="1:14" x14ac:dyDescent="0.25">
      <c r="A1349" s="2" t="s">
        <v>25</v>
      </c>
      <c r="B1349" s="1">
        <v>44256</v>
      </c>
      <c r="C1349" s="3">
        <v>3703116</v>
      </c>
      <c r="D1349" s="3">
        <v>243726</v>
      </c>
      <c r="E1349" s="1">
        <v>44256</v>
      </c>
      <c r="F1349" s="3">
        <v>3703116</v>
      </c>
      <c r="G1349" s="3">
        <v>243726</v>
      </c>
      <c r="H1349" t="str">
        <f t="shared" si="147"/>
        <v>Massachusetts44256</v>
      </c>
      <c r="I1349">
        <f t="shared" si="148"/>
        <v>3</v>
      </c>
      <c r="J1349">
        <f t="shared" si="149"/>
        <v>2021</v>
      </c>
      <c r="K1349">
        <f t="shared" si="150"/>
        <v>6.5816463756468879E-2</v>
      </c>
      <c r="L1349">
        <f t="shared" si="151"/>
        <v>3703116</v>
      </c>
      <c r="M1349">
        <f t="shared" si="152"/>
        <v>243726</v>
      </c>
      <c r="N1349">
        <f t="shared" si="153"/>
        <v>3703116</v>
      </c>
    </row>
    <row r="1350" spans="1:14" x14ac:dyDescent="0.25">
      <c r="A1350" s="2" t="s">
        <v>26</v>
      </c>
      <c r="B1350" s="1">
        <v>44256</v>
      </c>
      <c r="C1350" s="3">
        <v>4687935</v>
      </c>
      <c r="D1350" s="3">
        <v>242997</v>
      </c>
      <c r="E1350" s="1">
        <v>44256</v>
      </c>
      <c r="F1350" s="3">
        <v>4687935</v>
      </c>
      <c r="G1350" s="3">
        <v>242997</v>
      </c>
      <c r="H1350" t="str">
        <f t="shared" si="147"/>
        <v>Michigan44256</v>
      </c>
      <c r="I1350">
        <f t="shared" si="148"/>
        <v>3</v>
      </c>
      <c r="J1350">
        <f t="shared" si="149"/>
        <v>2021</v>
      </c>
      <c r="K1350">
        <f t="shared" si="150"/>
        <v>5.1834549753782849E-2</v>
      </c>
      <c r="L1350">
        <f t="shared" si="151"/>
        <v>4687935</v>
      </c>
      <c r="M1350">
        <f t="shared" si="152"/>
        <v>242997</v>
      </c>
      <c r="N1350">
        <f t="shared" si="153"/>
        <v>4687935</v>
      </c>
    </row>
    <row r="1351" spans="1:14" x14ac:dyDescent="0.25">
      <c r="A1351" s="2" t="s">
        <v>27</v>
      </c>
      <c r="B1351" s="1">
        <v>44256</v>
      </c>
      <c r="C1351" s="3">
        <v>3000039</v>
      </c>
      <c r="D1351" s="3">
        <v>134554</v>
      </c>
      <c r="E1351" s="1">
        <v>44256</v>
      </c>
      <c r="F1351" s="3">
        <v>3000039</v>
      </c>
      <c r="G1351" s="3">
        <v>134554</v>
      </c>
      <c r="H1351" t="str">
        <f t="shared" si="147"/>
        <v>Minnesota44256</v>
      </c>
      <c r="I1351">
        <f t="shared" si="148"/>
        <v>3</v>
      </c>
      <c r="J1351">
        <f t="shared" si="149"/>
        <v>2021</v>
      </c>
      <c r="K1351">
        <f t="shared" si="150"/>
        <v>4.4850750273579779E-2</v>
      </c>
      <c r="L1351">
        <f t="shared" si="151"/>
        <v>3000039</v>
      </c>
      <c r="M1351">
        <f t="shared" si="152"/>
        <v>134554</v>
      </c>
      <c r="N1351">
        <f t="shared" si="153"/>
        <v>3000039</v>
      </c>
    </row>
    <row r="1352" spans="1:14" x14ac:dyDescent="0.25">
      <c r="A1352" s="2" t="s">
        <v>28</v>
      </c>
      <c r="B1352" s="1">
        <v>44256</v>
      </c>
      <c r="C1352" s="3">
        <v>1264301</v>
      </c>
      <c r="D1352" s="3">
        <v>78085</v>
      </c>
      <c r="E1352" s="1">
        <v>44256</v>
      </c>
      <c r="F1352" s="3">
        <v>1264301</v>
      </c>
      <c r="G1352" s="3">
        <v>78085</v>
      </c>
      <c r="H1352" t="str">
        <f t="shared" si="147"/>
        <v>Mississippi44256</v>
      </c>
      <c r="I1352">
        <f t="shared" si="148"/>
        <v>3</v>
      </c>
      <c r="J1352">
        <f t="shared" si="149"/>
        <v>2021</v>
      </c>
      <c r="K1352">
        <f t="shared" si="150"/>
        <v>6.1761400172901867E-2</v>
      </c>
      <c r="L1352">
        <f t="shared" si="151"/>
        <v>1264301</v>
      </c>
      <c r="M1352">
        <f t="shared" si="152"/>
        <v>78085</v>
      </c>
      <c r="N1352">
        <f t="shared" si="153"/>
        <v>1264301</v>
      </c>
    </row>
    <row r="1353" spans="1:14" x14ac:dyDescent="0.25">
      <c r="A1353" s="2" t="s">
        <v>29</v>
      </c>
      <c r="B1353" s="1">
        <v>44256</v>
      </c>
      <c r="C1353" s="3">
        <v>3065763</v>
      </c>
      <c r="D1353" s="3">
        <v>134452</v>
      </c>
      <c r="E1353" s="1">
        <v>44256</v>
      </c>
      <c r="F1353" s="3">
        <v>3065763</v>
      </c>
      <c r="G1353" s="3">
        <v>134452</v>
      </c>
      <c r="H1353" t="str">
        <f t="shared" si="147"/>
        <v>Missouri44256</v>
      </c>
      <c r="I1353">
        <f t="shared" si="148"/>
        <v>3</v>
      </c>
      <c r="J1353">
        <f t="shared" si="149"/>
        <v>2021</v>
      </c>
      <c r="K1353">
        <f t="shared" si="150"/>
        <v>4.3855966687575E-2</v>
      </c>
      <c r="L1353">
        <f t="shared" si="151"/>
        <v>3065763</v>
      </c>
      <c r="M1353">
        <f t="shared" si="152"/>
        <v>134452</v>
      </c>
      <c r="N1353">
        <f t="shared" si="153"/>
        <v>3065763</v>
      </c>
    </row>
    <row r="1354" spans="1:14" x14ac:dyDescent="0.25">
      <c r="A1354" s="2" t="s">
        <v>30</v>
      </c>
      <c r="B1354" s="1">
        <v>44256</v>
      </c>
      <c r="C1354" s="3">
        <v>530088</v>
      </c>
      <c r="D1354" s="3">
        <v>23387</v>
      </c>
      <c r="E1354" s="1">
        <v>44256</v>
      </c>
      <c r="F1354" s="3">
        <v>530088</v>
      </c>
      <c r="G1354" s="3">
        <v>23387</v>
      </c>
      <c r="H1354" t="str">
        <f t="shared" si="147"/>
        <v>Montana44256</v>
      </c>
      <c r="I1354">
        <f t="shared" si="148"/>
        <v>3</v>
      </c>
      <c r="J1354">
        <f t="shared" si="149"/>
        <v>2021</v>
      </c>
      <c r="K1354">
        <f t="shared" si="150"/>
        <v>4.4119089660584657E-2</v>
      </c>
      <c r="L1354">
        <f t="shared" si="151"/>
        <v>530088</v>
      </c>
      <c r="M1354">
        <f t="shared" si="152"/>
        <v>23387</v>
      </c>
      <c r="N1354">
        <f t="shared" si="153"/>
        <v>530088</v>
      </c>
    </row>
    <row r="1355" spans="1:14" x14ac:dyDescent="0.25">
      <c r="A1355" s="2" t="s">
        <v>31</v>
      </c>
      <c r="B1355" s="1">
        <v>44256</v>
      </c>
      <c r="C1355" s="3">
        <v>1014719</v>
      </c>
      <c r="D1355" s="3">
        <v>28747</v>
      </c>
      <c r="E1355" s="1">
        <v>44256</v>
      </c>
      <c r="F1355" s="3">
        <v>1014719</v>
      </c>
      <c r="G1355" s="3">
        <v>28747</v>
      </c>
      <c r="H1355" t="str">
        <f t="shared" si="147"/>
        <v>Nebraska44256</v>
      </c>
      <c r="I1355">
        <f t="shared" si="148"/>
        <v>3</v>
      </c>
      <c r="J1355">
        <f t="shared" si="149"/>
        <v>2021</v>
      </c>
      <c r="K1355">
        <f t="shared" si="150"/>
        <v>2.8330010574356052E-2</v>
      </c>
      <c r="L1355">
        <f t="shared" si="151"/>
        <v>1014719</v>
      </c>
      <c r="M1355">
        <f t="shared" si="152"/>
        <v>28747</v>
      </c>
      <c r="N1355">
        <f t="shared" si="153"/>
        <v>1014719</v>
      </c>
    </row>
    <row r="1356" spans="1:14" x14ac:dyDescent="0.25">
      <c r="A1356" s="2" t="s">
        <v>32</v>
      </c>
      <c r="B1356" s="1">
        <v>44256</v>
      </c>
      <c r="C1356" s="3">
        <v>1549050</v>
      </c>
      <c r="D1356" s="3">
        <v>118623</v>
      </c>
      <c r="E1356" s="1">
        <v>44256</v>
      </c>
      <c r="F1356" s="3">
        <v>1549050</v>
      </c>
      <c r="G1356" s="3">
        <v>118623</v>
      </c>
      <c r="H1356" t="str">
        <f t="shared" si="147"/>
        <v>Nevada44256</v>
      </c>
      <c r="I1356">
        <f t="shared" si="148"/>
        <v>3</v>
      </c>
      <c r="J1356">
        <f t="shared" si="149"/>
        <v>2021</v>
      </c>
      <c r="K1356">
        <f t="shared" si="150"/>
        <v>7.6577902585455604E-2</v>
      </c>
      <c r="L1356">
        <f t="shared" si="151"/>
        <v>1549050</v>
      </c>
      <c r="M1356">
        <f t="shared" si="152"/>
        <v>118623</v>
      </c>
      <c r="N1356">
        <f t="shared" si="153"/>
        <v>1549050</v>
      </c>
    </row>
    <row r="1357" spans="1:14" x14ac:dyDescent="0.25">
      <c r="A1357" s="2" t="s">
        <v>33</v>
      </c>
      <c r="B1357" s="1">
        <v>44256</v>
      </c>
      <c r="C1357" s="3">
        <v>749468</v>
      </c>
      <c r="D1357" s="3">
        <v>23691</v>
      </c>
      <c r="E1357" s="1">
        <v>44256</v>
      </c>
      <c r="F1357" s="3">
        <v>749468</v>
      </c>
      <c r="G1357" s="3">
        <v>23691</v>
      </c>
      <c r="H1357" t="str">
        <f t="shared" si="147"/>
        <v>New Hampshire44256</v>
      </c>
      <c r="I1357">
        <f t="shared" si="148"/>
        <v>3</v>
      </c>
      <c r="J1357">
        <f t="shared" si="149"/>
        <v>2021</v>
      </c>
      <c r="K1357">
        <f t="shared" si="150"/>
        <v>3.1610422326236745E-2</v>
      </c>
      <c r="L1357">
        <f t="shared" si="151"/>
        <v>749468</v>
      </c>
      <c r="M1357">
        <f t="shared" si="152"/>
        <v>23691</v>
      </c>
      <c r="N1357">
        <f t="shared" si="153"/>
        <v>749468</v>
      </c>
    </row>
    <row r="1358" spans="1:14" x14ac:dyDescent="0.25">
      <c r="A1358" s="2" t="s">
        <v>34</v>
      </c>
      <c r="B1358" s="1">
        <v>44256</v>
      </c>
      <c r="C1358" s="3">
        <v>4439157</v>
      </c>
      <c r="D1358" s="3">
        <v>346824</v>
      </c>
      <c r="E1358" s="1">
        <v>44256</v>
      </c>
      <c r="F1358" s="3">
        <v>4439157</v>
      </c>
      <c r="G1358" s="3">
        <v>346824</v>
      </c>
      <c r="H1358" t="str">
        <f t="shared" si="147"/>
        <v>New Jersey44256</v>
      </c>
      <c r="I1358">
        <f t="shared" si="148"/>
        <v>3</v>
      </c>
      <c r="J1358">
        <f t="shared" si="149"/>
        <v>2021</v>
      </c>
      <c r="K1358">
        <f t="shared" si="150"/>
        <v>7.8128347341623647E-2</v>
      </c>
      <c r="L1358">
        <f t="shared" si="151"/>
        <v>4439157</v>
      </c>
      <c r="M1358">
        <f t="shared" si="152"/>
        <v>346824</v>
      </c>
      <c r="N1358">
        <f t="shared" si="153"/>
        <v>4439157</v>
      </c>
    </row>
    <row r="1359" spans="1:14" x14ac:dyDescent="0.25">
      <c r="A1359" s="2" t="s">
        <v>35</v>
      </c>
      <c r="B1359" s="1">
        <v>44256</v>
      </c>
      <c r="C1359" s="3">
        <v>947280</v>
      </c>
      <c r="D1359" s="3">
        <v>75222</v>
      </c>
      <c r="E1359" s="1">
        <v>44256</v>
      </c>
      <c r="F1359" s="3">
        <v>947280</v>
      </c>
      <c r="G1359" s="3">
        <v>75222</v>
      </c>
      <c r="H1359" t="str">
        <f t="shared" si="147"/>
        <v>New Mexico44256</v>
      </c>
      <c r="I1359">
        <f t="shared" si="148"/>
        <v>3</v>
      </c>
      <c r="J1359">
        <f t="shared" si="149"/>
        <v>2021</v>
      </c>
      <c r="K1359">
        <f t="shared" si="150"/>
        <v>7.9408411451735494E-2</v>
      </c>
      <c r="L1359">
        <f t="shared" si="151"/>
        <v>947280</v>
      </c>
      <c r="M1359">
        <f t="shared" si="152"/>
        <v>75222</v>
      </c>
      <c r="N1359">
        <f t="shared" si="153"/>
        <v>947280</v>
      </c>
    </row>
    <row r="1360" spans="1:14" x14ac:dyDescent="0.25">
      <c r="A1360" s="2" t="s">
        <v>36</v>
      </c>
      <c r="B1360" s="1">
        <v>44256</v>
      </c>
      <c r="C1360" s="3">
        <v>9436191</v>
      </c>
      <c r="D1360" s="3">
        <v>796730</v>
      </c>
      <c r="E1360" s="1">
        <v>44256</v>
      </c>
      <c r="F1360" s="3">
        <v>9436191</v>
      </c>
      <c r="G1360" s="3">
        <v>796730</v>
      </c>
      <c r="H1360" t="str">
        <f t="shared" si="147"/>
        <v>New York44256</v>
      </c>
      <c r="I1360">
        <f t="shared" si="148"/>
        <v>3</v>
      </c>
      <c r="J1360">
        <f t="shared" si="149"/>
        <v>2021</v>
      </c>
      <c r="K1360">
        <f t="shared" si="150"/>
        <v>8.4433432939201844E-2</v>
      </c>
      <c r="L1360">
        <f t="shared" si="151"/>
        <v>9436191</v>
      </c>
      <c r="M1360">
        <f t="shared" si="152"/>
        <v>796730</v>
      </c>
      <c r="N1360">
        <f t="shared" si="153"/>
        <v>9436191</v>
      </c>
    </row>
    <row r="1361" spans="1:14" x14ac:dyDescent="0.25">
      <c r="A1361" s="2" t="s">
        <v>37</v>
      </c>
      <c r="B1361" s="1">
        <v>44256</v>
      </c>
      <c r="C1361" s="3">
        <v>4991166</v>
      </c>
      <c r="D1361" s="3">
        <v>228648</v>
      </c>
      <c r="E1361" s="1">
        <v>44256</v>
      </c>
      <c r="F1361" s="3">
        <v>4991166</v>
      </c>
      <c r="G1361" s="3">
        <v>228648</v>
      </c>
      <c r="H1361" t="str">
        <f t="shared" si="147"/>
        <v>North Carolina44256</v>
      </c>
      <c r="I1361">
        <f t="shared" si="148"/>
        <v>3</v>
      </c>
      <c r="J1361">
        <f t="shared" si="149"/>
        <v>2021</v>
      </c>
      <c r="K1361">
        <f t="shared" si="150"/>
        <v>4.5810538058642006E-2</v>
      </c>
      <c r="L1361">
        <f t="shared" si="151"/>
        <v>4991166</v>
      </c>
      <c r="M1361">
        <f t="shared" si="152"/>
        <v>228648</v>
      </c>
      <c r="N1361">
        <f t="shared" si="153"/>
        <v>4991166</v>
      </c>
    </row>
    <row r="1362" spans="1:14" x14ac:dyDescent="0.25">
      <c r="A1362" s="2" t="s">
        <v>38</v>
      </c>
      <c r="B1362" s="1">
        <v>44256</v>
      </c>
      <c r="C1362" s="3">
        <v>400061</v>
      </c>
      <c r="D1362" s="3">
        <v>19238</v>
      </c>
      <c r="E1362" s="1">
        <v>44256</v>
      </c>
      <c r="F1362" s="3">
        <v>400061</v>
      </c>
      <c r="G1362" s="3">
        <v>19238</v>
      </c>
      <c r="H1362" t="str">
        <f t="shared" si="147"/>
        <v>North Dakota44256</v>
      </c>
      <c r="I1362">
        <f t="shared" si="148"/>
        <v>3</v>
      </c>
      <c r="J1362">
        <f t="shared" si="149"/>
        <v>2021</v>
      </c>
      <c r="K1362">
        <f t="shared" si="150"/>
        <v>4.8087666630838799E-2</v>
      </c>
      <c r="L1362">
        <f t="shared" si="151"/>
        <v>400061</v>
      </c>
      <c r="M1362">
        <f t="shared" si="152"/>
        <v>19238</v>
      </c>
      <c r="N1362">
        <f t="shared" si="153"/>
        <v>400061</v>
      </c>
    </row>
    <row r="1363" spans="1:14" x14ac:dyDescent="0.25">
      <c r="A1363" s="2" t="s">
        <v>39</v>
      </c>
      <c r="B1363" s="1">
        <v>44256</v>
      </c>
      <c r="C1363" s="3">
        <v>5719585</v>
      </c>
      <c r="D1363" s="3">
        <v>278590</v>
      </c>
      <c r="E1363" s="1">
        <v>44256</v>
      </c>
      <c r="F1363" s="3">
        <v>5719585</v>
      </c>
      <c r="G1363" s="3">
        <v>278590</v>
      </c>
      <c r="H1363" t="str">
        <f t="shared" si="147"/>
        <v>Ohio44256</v>
      </c>
      <c r="I1363">
        <f t="shared" si="148"/>
        <v>3</v>
      </c>
      <c r="J1363">
        <f t="shared" si="149"/>
        <v>2021</v>
      </c>
      <c r="K1363">
        <f t="shared" si="150"/>
        <v>4.8708079344917506E-2</v>
      </c>
      <c r="L1363">
        <f t="shared" si="151"/>
        <v>5719585</v>
      </c>
      <c r="M1363">
        <f t="shared" si="152"/>
        <v>278590</v>
      </c>
      <c r="N1363">
        <f t="shared" si="153"/>
        <v>5719585</v>
      </c>
    </row>
    <row r="1364" spans="1:14" x14ac:dyDescent="0.25">
      <c r="A1364" s="2" t="s">
        <v>40</v>
      </c>
      <c r="B1364" s="1">
        <v>44256</v>
      </c>
      <c r="C1364" s="3">
        <v>1855835</v>
      </c>
      <c r="D1364" s="3">
        <v>77150</v>
      </c>
      <c r="E1364" s="1">
        <v>44256</v>
      </c>
      <c r="F1364" s="3">
        <v>1855835</v>
      </c>
      <c r="G1364" s="3">
        <v>77150</v>
      </c>
      <c r="H1364" t="str">
        <f t="shared" si="147"/>
        <v>Oklahoma44256</v>
      </c>
      <c r="I1364">
        <f t="shared" si="148"/>
        <v>3</v>
      </c>
      <c r="J1364">
        <f t="shared" si="149"/>
        <v>2021</v>
      </c>
      <c r="K1364">
        <f t="shared" si="150"/>
        <v>4.1571583680661266E-2</v>
      </c>
      <c r="L1364">
        <f t="shared" si="151"/>
        <v>1855835</v>
      </c>
      <c r="M1364">
        <f t="shared" si="152"/>
        <v>77150</v>
      </c>
      <c r="N1364">
        <f t="shared" si="153"/>
        <v>1855835</v>
      </c>
    </row>
    <row r="1365" spans="1:14" x14ac:dyDescent="0.25">
      <c r="A1365" s="2" t="s">
        <v>41</v>
      </c>
      <c r="B1365" s="1">
        <v>44256</v>
      </c>
      <c r="C1365" s="3">
        <v>2156640</v>
      </c>
      <c r="D1365" s="3">
        <v>143776</v>
      </c>
      <c r="E1365" s="1">
        <v>44256</v>
      </c>
      <c r="F1365" s="3">
        <v>2156640</v>
      </c>
      <c r="G1365" s="3">
        <v>143776</v>
      </c>
      <c r="H1365" t="str">
        <f t="shared" si="147"/>
        <v>Oregon44256</v>
      </c>
      <c r="I1365">
        <f t="shared" si="148"/>
        <v>3</v>
      </c>
      <c r="J1365">
        <f t="shared" si="149"/>
        <v>2021</v>
      </c>
      <c r="K1365">
        <f t="shared" si="150"/>
        <v>6.6666666666666666E-2</v>
      </c>
      <c r="L1365">
        <f t="shared" si="151"/>
        <v>2156640</v>
      </c>
      <c r="M1365">
        <f t="shared" si="152"/>
        <v>143776</v>
      </c>
      <c r="N1365">
        <f t="shared" si="153"/>
        <v>2156640</v>
      </c>
    </row>
    <row r="1366" spans="1:14" x14ac:dyDescent="0.25">
      <c r="A1366" s="2" t="s">
        <v>42</v>
      </c>
      <c r="B1366" s="1">
        <v>44256</v>
      </c>
      <c r="C1366" s="3">
        <v>6284958</v>
      </c>
      <c r="D1366" s="3">
        <v>456221</v>
      </c>
      <c r="E1366" s="1">
        <v>44256</v>
      </c>
      <c r="F1366" s="3">
        <v>6284958</v>
      </c>
      <c r="G1366" s="3">
        <v>456221</v>
      </c>
      <c r="H1366" t="str">
        <f t="shared" si="147"/>
        <v>Pennsylvania44256</v>
      </c>
      <c r="I1366">
        <f t="shared" si="148"/>
        <v>3</v>
      </c>
      <c r="J1366">
        <f t="shared" si="149"/>
        <v>2021</v>
      </c>
      <c r="K1366">
        <f t="shared" si="150"/>
        <v>7.2589347454668746E-2</v>
      </c>
      <c r="L1366">
        <f t="shared" si="151"/>
        <v>6284958</v>
      </c>
      <c r="M1366">
        <f t="shared" si="152"/>
        <v>456221</v>
      </c>
      <c r="N1366">
        <f t="shared" si="153"/>
        <v>6284958</v>
      </c>
    </row>
    <row r="1367" spans="1:14" x14ac:dyDescent="0.25">
      <c r="A1367" s="2" t="s">
        <v>43</v>
      </c>
      <c r="B1367" s="1">
        <v>44256</v>
      </c>
      <c r="C1367" s="3">
        <v>539706</v>
      </c>
      <c r="D1367" s="3">
        <v>38993</v>
      </c>
      <c r="E1367" s="1">
        <v>44256</v>
      </c>
      <c r="F1367" s="3">
        <v>539706</v>
      </c>
      <c r="G1367" s="3">
        <v>38993</v>
      </c>
      <c r="H1367" t="str">
        <f t="shared" si="147"/>
        <v>Rhode Island44256</v>
      </c>
      <c r="I1367">
        <f t="shared" si="148"/>
        <v>3</v>
      </c>
      <c r="J1367">
        <f t="shared" si="149"/>
        <v>2021</v>
      </c>
      <c r="K1367">
        <f t="shared" si="150"/>
        <v>7.2248594605210992E-2</v>
      </c>
      <c r="L1367">
        <f t="shared" si="151"/>
        <v>539706</v>
      </c>
      <c r="M1367">
        <f t="shared" si="152"/>
        <v>38993</v>
      </c>
      <c r="N1367">
        <f t="shared" si="153"/>
        <v>539706</v>
      </c>
    </row>
    <row r="1368" spans="1:14" x14ac:dyDescent="0.25">
      <c r="A1368" s="2" t="s">
        <v>44</v>
      </c>
      <c r="B1368" s="1">
        <v>44256</v>
      </c>
      <c r="C1368" s="3">
        <v>2392634</v>
      </c>
      <c r="D1368" s="3">
        <v>114498</v>
      </c>
      <c r="E1368" s="1">
        <v>44256</v>
      </c>
      <c r="F1368" s="3">
        <v>2392634</v>
      </c>
      <c r="G1368" s="3">
        <v>114498</v>
      </c>
      <c r="H1368" t="str">
        <f t="shared" si="147"/>
        <v>South Carolina44256</v>
      </c>
      <c r="I1368">
        <f t="shared" si="148"/>
        <v>3</v>
      </c>
      <c r="J1368">
        <f t="shared" si="149"/>
        <v>2021</v>
      </c>
      <c r="K1368">
        <f t="shared" si="150"/>
        <v>4.7854373046608882E-2</v>
      </c>
      <c r="L1368">
        <f t="shared" si="151"/>
        <v>2392634</v>
      </c>
      <c r="M1368">
        <f t="shared" si="152"/>
        <v>114498</v>
      </c>
      <c r="N1368">
        <f t="shared" si="153"/>
        <v>2392634</v>
      </c>
    </row>
    <row r="1369" spans="1:14" x14ac:dyDescent="0.25">
      <c r="A1369" s="2" t="s">
        <v>45</v>
      </c>
      <c r="B1369" s="1">
        <v>44256</v>
      </c>
      <c r="C1369" s="3">
        <v>466364</v>
      </c>
      <c r="D1369" s="3">
        <v>15200</v>
      </c>
      <c r="E1369" s="1">
        <v>44256</v>
      </c>
      <c r="F1369" s="3">
        <v>466364</v>
      </c>
      <c r="G1369" s="3">
        <v>15200</v>
      </c>
      <c r="H1369" t="str">
        <f t="shared" si="147"/>
        <v>South Dakota44256</v>
      </c>
      <c r="I1369">
        <f t="shared" si="148"/>
        <v>3</v>
      </c>
      <c r="J1369">
        <f t="shared" si="149"/>
        <v>2021</v>
      </c>
      <c r="K1369">
        <f t="shared" si="150"/>
        <v>3.2592567179284854E-2</v>
      </c>
      <c r="L1369">
        <f t="shared" si="151"/>
        <v>466364</v>
      </c>
      <c r="M1369">
        <f t="shared" si="152"/>
        <v>15200</v>
      </c>
      <c r="N1369">
        <f t="shared" si="153"/>
        <v>466364</v>
      </c>
    </row>
    <row r="1370" spans="1:14" x14ac:dyDescent="0.25">
      <c r="A1370" s="2" t="s">
        <v>46</v>
      </c>
      <c r="B1370" s="1">
        <v>44256</v>
      </c>
      <c r="C1370" s="3">
        <v>3299464</v>
      </c>
      <c r="D1370" s="3">
        <v>168629</v>
      </c>
      <c r="E1370" s="1">
        <v>44256</v>
      </c>
      <c r="F1370" s="3">
        <v>3299464</v>
      </c>
      <c r="G1370" s="3">
        <v>168629</v>
      </c>
      <c r="H1370" t="str">
        <f t="shared" si="147"/>
        <v>Tennessee44256</v>
      </c>
      <c r="I1370">
        <f t="shared" si="148"/>
        <v>3</v>
      </c>
      <c r="J1370">
        <f t="shared" si="149"/>
        <v>2021</v>
      </c>
      <c r="K1370">
        <f t="shared" si="150"/>
        <v>5.110799814757791E-2</v>
      </c>
      <c r="L1370">
        <f t="shared" si="151"/>
        <v>3299464</v>
      </c>
      <c r="M1370">
        <f t="shared" si="152"/>
        <v>168629</v>
      </c>
      <c r="N1370">
        <f t="shared" si="153"/>
        <v>3299464</v>
      </c>
    </row>
    <row r="1371" spans="1:14" x14ac:dyDescent="0.25">
      <c r="A1371" s="2" t="s">
        <v>47</v>
      </c>
      <c r="B1371" s="1">
        <v>44256</v>
      </c>
      <c r="C1371" s="3">
        <v>14094131</v>
      </c>
      <c r="D1371" s="3">
        <v>1006954</v>
      </c>
      <c r="E1371" s="1">
        <v>44256</v>
      </c>
      <c r="F1371" s="3">
        <v>14094131</v>
      </c>
      <c r="G1371" s="3">
        <v>1006954</v>
      </c>
      <c r="H1371" t="str">
        <f t="shared" si="147"/>
        <v>Texas44256</v>
      </c>
      <c r="I1371">
        <f t="shared" si="148"/>
        <v>3</v>
      </c>
      <c r="J1371">
        <f t="shared" si="149"/>
        <v>2021</v>
      </c>
      <c r="K1371">
        <f t="shared" si="150"/>
        <v>7.1444915617713503E-2</v>
      </c>
      <c r="L1371">
        <f t="shared" si="151"/>
        <v>14094131</v>
      </c>
      <c r="M1371">
        <f t="shared" si="152"/>
        <v>1006954</v>
      </c>
      <c r="N1371">
        <f t="shared" si="153"/>
        <v>14094131</v>
      </c>
    </row>
    <row r="1372" spans="1:14" x14ac:dyDescent="0.25">
      <c r="A1372" s="2" t="s">
        <v>48</v>
      </c>
      <c r="B1372" s="1">
        <v>44256</v>
      </c>
      <c r="C1372" s="3">
        <v>1636759</v>
      </c>
      <c r="D1372" s="3">
        <v>46785</v>
      </c>
      <c r="E1372" s="1">
        <v>44256</v>
      </c>
      <c r="F1372" s="3">
        <v>1636759</v>
      </c>
      <c r="G1372" s="3">
        <v>46785</v>
      </c>
      <c r="H1372" t="str">
        <f t="shared" si="147"/>
        <v>Utah44256</v>
      </c>
      <c r="I1372">
        <f t="shared" si="148"/>
        <v>3</v>
      </c>
      <c r="J1372">
        <f t="shared" si="149"/>
        <v>2021</v>
      </c>
      <c r="K1372">
        <f t="shared" si="150"/>
        <v>2.8583927138937374E-2</v>
      </c>
      <c r="L1372">
        <f t="shared" si="151"/>
        <v>1636759</v>
      </c>
      <c r="M1372">
        <f t="shared" si="152"/>
        <v>46785</v>
      </c>
      <c r="N1372">
        <f t="shared" si="153"/>
        <v>1636759</v>
      </c>
    </row>
    <row r="1373" spans="1:14" x14ac:dyDescent="0.25">
      <c r="A1373" s="2" t="s">
        <v>49</v>
      </c>
      <c r="B1373" s="1">
        <v>44256</v>
      </c>
      <c r="C1373" s="3">
        <v>312565</v>
      </c>
      <c r="D1373" s="3">
        <v>10026</v>
      </c>
      <c r="E1373" s="1">
        <v>44256</v>
      </c>
      <c r="F1373" s="3">
        <v>312565</v>
      </c>
      <c r="G1373" s="3">
        <v>10026</v>
      </c>
      <c r="H1373" t="str">
        <f t="shared" si="147"/>
        <v>Vermont44256</v>
      </c>
      <c r="I1373">
        <f t="shared" si="148"/>
        <v>3</v>
      </c>
      <c r="J1373">
        <f t="shared" si="149"/>
        <v>2021</v>
      </c>
      <c r="K1373">
        <f t="shared" si="150"/>
        <v>3.2076528082158912E-2</v>
      </c>
      <c r="L1373">
        <f t="shared" si="151"/>
        <v>312565</v>
      </c>
      <c r="M1373">
        <f t="shared" si="152"/>
        <v>10026</v>
      </c>
      <c r="N1373">
        <f t="shared" si="153"/>
        <v>312565</v>
      </c>
    </row>
    <row r="1374" spans="1:14" x14ac:dyDescent="0.25">
      <c r="A1374" s="2" t="s">
        <v>50</v>
      </c>
      <c r="B1374" s="1">
        <v>44256</v>
      </c>
      <c r="C1374" s="3">
        <v>4248551</v>
      </c>
      <c r="D1374" s="3">
        <v>216835</v>
      </c>
      <c r="E1374" s="1">
        <v>44256</v>
      </c>
      <c r="F1374" s="3">
        <v>4248551</v>
      </c>
      <c r="G1374" s="3">
        <v>216835</v>
      </c>
      <c r="H1374" t="str">
        <f t="shared" si="147"/>
        <v>Virginia44256</v>
      </c>
      <c r="I1374">
        <f t="shared" si="148"/>
        <v>3</v>
      </c>
      <c r="J1374">
        <f t="shared" si="149"/>
        <v>2021</v>
      </c>
      <c r="K1374">
        <f t="shared" si="150"/>
        <v>5.1037400751456199E-2</v>
      </c>
      <c r="L1374">
        <f t="shared" si="151"/>
        <v>4248551</v>
      </c>
      <c r="M1374">
        <f t="shared" si="152"/>
        <v>216835</v>
      </c>
      <c r="N1374">
        <f t="shared" si="153"/>
        <v>4248551</v>
      </c>
    </row>
    <row r="1375" spans="1:14" x14ac:dyDescent="0.25">
      <c r="A1375" s="2" t="s">
        <v>51</v>
      </c>
      <c r="B1375" s="1">
        <v>44256</v>
      </c>
      <c r="C1375" s="3">
        <v>3899305</v>
      </c>
      <c r="D1375" s="3">
        <v>246226</v>
      </c>
      <c r="E1375" s="1">
        <v>44256</v>
      </c>
      <c r="F1375" s="3">
        <v>3899305</v>
      </c>
      <c r="G1375" s="3">
        <v>246226</v>
      </c>
      <c r="H1375" t="str">
        <f t="shared" si="147"/>
        <v>Washington44256</v>
      </c>
      <c r="I1375">
        <f t="shared" si="148"/>
        <v>3</v>
      </c>
      <c r="J1375">
        <f t="shared" si="149"/>
        <v>2021</v>
      </c>
      <c r="K1375">
        <f t="shared" si="150"/>
        <v>6.3146124758129973E-2</v>
      </c>
      <c r="L1375">
        <f t="shared" si="151"/>
        <v>3899305</v>
      </c>
      <c r="M1375">
        <f t="shared" si="152"/>
        <v>246226</v>
      </c>
      <c r="N1375">
        <f t="shared" si="153"/>
        <v>3899305</v>
      </c>
    </row>
    <row r="1376" spans="1:14" x14ac:dyDescent="0.25">
      <c r="A1376" s="2" t="s">
        <v>52</v>
      </c>
      <c r="B1376" s="1">
        <v>44256</v>
      </c>
      <c r="C1376" s="3">
        <v>783154</v>
      </c>
      <c r="D1376" s="3">
        <v>48011</v>
      </c>
      <c r="E1376" s="1">
        <v>44256</v>
      </c>
      <c r="F1376" s="3">
        <v>783154</v>
      </c>
      <c r="G1376" s="3">
        <v>48011</v>
      </c>
      <c r="H1376" t="str">
        <f t="shared" si="147"/>
        <v>West Virginia44256</v>
      </c>
      <c r="I1376">
        <f t="shared" si="148"/>
        <v>3</v>
      </c>
      <c r="J1376">
        <f t="shared" si="149"/>
        <v>2021</v>
      </c>
      <c r="K1376">
        <f t="shared" si="150"/>
        <v>6.1304673154960583E-2</v>
      </c>
      <c r="L1376">
        <f t="shared" si="151"/>
        <v>783154</v>
      </c>
      <c r="M1376">
        <f t="shared" si="152"/>
        <v>48011</v>
      </c>
      <c r="N1376">
        <f t="shared" si="153"/>
        <v>783154</v>
      </c>
    </row>
    <row r="1377" spans="1:14" x14ac:dyDescent="0.25">
      <c r="A1377" s="2" t="s">
        <v>53</v>
      </c>
      <c r="B1377" s="1">
        <v>44256</v>
      </c>
      <c r="C1377" s="3">
        <v>3070571</v>
      </c>
      <c r="D1377" s="3">
        <v>147187</v>
      </c>
      <c r="E1377" s="1">
        <v>44256</v>
      </c>
      <c r="F1377" s="3">
        <v>3070571</v>
      </c>
      <c r="G1377" s="3">
        <v>147187</v>
      </c>
      <c r="H1377" t="str">
        <f t="shared" si="147"/>
        <v>Wisconsin44256</v>
      </c>
      <c r="I1377">
        <f t="shared" si="148"/>
        <v>3</v>
      </c>
      <c r="J1377">
        <f t="shared" si="149"/>
        <v>2021</v>
      </c>
      <c r="K1377">
        <f t="shared" si="150"/>
        <v>4.7934732660472594E-2</v>
      </c>
      <c r="L1377">
        <f t="shared" si="151"/>
        <v>3070571</v>
      </c>
      <c r="M1377">
        <f t="shared" si="152"/>
        <v>147187</v>
      </c>
      <c r="N1377">
        <f t="shared" si="153"/>
        <v>3070571</v>
      </c>
    </row>
    <row r="1378" spans="1:14" x14ac:dyDescent="0.25">
      <c r="A1378" s="2" t="s">
        <v>54</v>
      </c>
      <c r="B1378" s="1">
        <v>44256</v>
      </c>
      <c r="C1378" s="3">
        <v>294569</v>
      </c>
      <c r="D1378" s="3">
        <v>17284</v>
      </c>
      <c r="E1378" s="1">
        <v>44256</v>
      </c>
      <c r="F1378" s="3">
        <v>294569</v>
      </c>
      <c r="G1378" s="3">
        <v>17284</v>
      </c>
      <c r="H1378" t="str">
        <f t="shared" si="147"/>
        <v>Wyoming44256</v>
      </c>
      <c r="I1378">
        <f t="shared" si="148"/>
        <v>3</v>
      </c>
      <c r="J1378">
        <f t="shared" si="149"/>
        <v>2021</v>
      </c>
      <c r="K1378">
        <f t="shared" si="150"/>
        <v>5.8675556491008897E-2</v>
      </c>
      <c r="L1378">
        <f t="shared" si="151"/>
        <v>294569</v>
      </c>
      <c r="M1378">
        <f t="shared" si="152"/>
        <v>17284</v>
      </c>
      <c r="N1378">
        <f t="shared" si="153"/>
        <v>294569</v>
      </c>
    </row>
    <row r="1379" spans="1:14" x14ac:dyDescent="0.25">
      <c r="A1379" s="2" t="s">
        <v>4</v>
      </c>
      <c r="B1379" s="1">
        <v>44287</v>
      </c>
      <c r="C1379" s="3">
        <v>2222921</v>
      </c>
      <c r="D1379" s="3">
        <v>65164</v>
      </c>
      <c r="E1379" s="1">
        <v>44287</v>
      </c>
      <c r="F1379" s="3">
        <v>2222921</v>
      </c>
      <c r="G1379" s="3">
        <v>65164</v>
      </c>
      <c r="H1379" t="str">
        <f t="shared" si="147"/>
        <v>Alabama44287</v>
      </c>
      <c r="I1379">
        <f t="shared" si="148"/>
        <v>4</v>
      </c>
      <c r="J1379">
        <f t="shared" si="149"/>
        <v>2021</v>
      </c>
      <c r="K1379">
        <f t="shared" si="150"/>
        <v>2.9314582029680767E-2</v>
      </c>
      <c r="L1379">
        <f t="shared" si="151"/>
        <v>2222921</v>
      </c>
      <c r="M1379">
        <f t="shared" si="152"/>
        <v>65164</v>
      </c>
      <c r="N1379">
        <f t="shared" si="153"/>
        <v>2222921</v>
      </c>
    </row>
    <row r="1380" spans="1:14" x14ac:dyDescent="0.25">
      <c r="A1380" s="2" t="s">
        <v>5</v>
      </c>
      <c r="B1380" s="1">
        <v>44287</v>
      </c>
      <c r="C1380" s="3">
        <v>350453</v>
      </c>
      <c r="D1380" s="3">
        <v>26458</v>
      </c>
      <c r="E1380" s="1">
        <v>44287</v>
      </c>
      <c r="F1380" s="3">
        <v>350453</v>
      </c>
      <c r="G1380" s="3">
        <v>26458</v>
      </c>
      <c r="H1380" t="str">
        <f t="shared" si="147"/>
        <v>Alaska44287</v>
      </c>
      <c r="I1380">
        <f t="shared" si="148"/>
        <v>4</v>
      </c>
      <c r="J1380">
        <f t="shared" si="149"/>
        <v>2021</v>
      </c>
      <c r="K1380">
        <f t="shared" si="150"/>
        <v>7.5496571580211891E-2</v>
      </c>
      <c r="L1380">
        <f t="shared" si="151"/>
        <v>350453</v>
      </c>
      <c r="M1380">
        <f t="shared" si="152"/>
        <v>26458</v>
      </c>
      <c r="N1380">
        <f t="shared" si="153"/>
        <v>350453</v>
      </c>
    </row>
    <row r="1381" spans="1:14" x14ac:dyDescent="0.25">
      <c r="A1381" s="2" t="s">
        <v>6</v>
      </c>
      <c r="B1381" s="1">
        <v>44287</v>
      </c>
      <c r="C1381" s="3">
        <v>3607237</v>
      </c>
      <c r="D1381" s="3">
        <v>230441</v>
      </c>
      <c r="E1381" s="1">
        <v>44287</v>
      </c>
      <c r="F1381" s="3">
        <v>3607237</v>
      </c>
      <c r="G1381" s="3">
        <v>230441</v>
      </c>
      <c r="H1381" t="str">
        <f t="shared" si="147"/>
        <v>Arizona44287</v>
      </c>
      <c r="I1381">
        <f t="shared" si="148"/>
        <v>4</v>
      </c>
      <c r="J1381">
        <f t="shared" si="149"/>
        <v>2021</v>
      </c>
      <c r="K1381">
        <f t="shared" si="150"/>
        <v>6.3882966381194256E-2</v>
      </c>
      <c r="L1381">
        <f t="shared" si="151"/>
        <v>3607237</v>
      </c>
      <c r="M1381">
        <f t="shared" si="152"/>
        <v>230441</v>
      </c>
      <c r="N1381">
        <f t="shared" si="153"/>
        <v>3607237</v>
      </c>
    </row>
    <row r="1382" spans="1:14" x14ac:dyDescent="0.25">
      <c r="A1382" s="2" t="s">
        <v>7</v>
      </c>
      <c r="B1382" s="1">
        <v>44287</v>
      </c>
      <c r="C1382" s="3">
        <v>1365153</v>
      </c>
      <c r="D1382" s="3">
        <v>56479</v>
      </c>
      <c r="E1382" s="1">
        <v>44287</v>
      </c>
      <c r="F1382" s="3">
        <v>1365153</v>
      </c>
      <c r="G1382" s="3">
        <v>56479</v>
      </c>
      <c r="H1382" t="str">
        <f t="shared" si="147"/>
        <v>Arkansas44287</v>
      </c>
      <c r="I1382">
        <f t="shared" si="148"/>
        <v>4</v>
      </c>
      <c r="J1382">
        <f t="shared" si="149"/>
        <v>2021</v>
      </c>
      <c r="K1382">
        <f t="shared" si="150"/>
        <v>4.137191948448269E-2</v>
      </c>
      <c r="L1382">
        <f t="shared" si="151"/>
        <v>1365153</v>
      </c>
      <c r="M1382">
        <f t="shared" si="152"/>
        <v>56479</v>
      </c>
      <c r="N1382">
        <f t="shared" si="153"/>
        <v>1365153</v>
      </c>
    </row>
    <row r="1383" spans="1:14" x14ac:dyDescent="0.25">
      <c r="A1383" s="2" t="s">
        <v>8</v>
      </c>
      <c r="B1383" s="1">
        <v>44287</v>
      </c>
      <c r="C1383" s="3">
        <v>18812393</v>
      </c>
      <c r="D1383" s="3">
        <v>1519999</v>
      </c>
      <c r="E1383" s="1">
        <v>44287</v>
      </c>
      <c r="F1383" s="3">
        <v>18812393</v>
      </c>
      <c r="G1383" s="3">
        <v>1519999</v>
      </c>
      <c r="H1383" t="str">
        <f t="shared" si="147"/>
        <v>California44287</v>
      </c>
      <c r="I1383">
        <f t="shared" si="148"/>
        <v>4</v>
      </c>
      <c r="J1383">
        <f t="shared" si="149"/>
        <v>2021</v>
      </c>
      <c r="K1383">
        <f t="shared" si="150"/>
        <v>8.0797748590516902E-2</v>
      </c>
      <c r="L1383">
        <f t="shared" si="151"/>
        <v>18812393</v>
      </c>
      <c r="M1383">
        <f t="shared" si="152"/>
        <v>1519999</v>
      </c>
      <c r="N1383">
        <f t="shared" si="153"/>
        <v>18812393</v>
      </c>
    </row>
    <row r="1384" spans="1:14" x14ac:dyDescent="0.25">
      <c r="A1384" s="2" t="s">
        <v>9</v>
      </c>
      <c r="B1384" s="1">
        <v>44287</v>
      </c>
      <c r="C1384" s="3">
        <v>3182651</v>
      </c>
      <c r="D1384" s="3">
        <v>200310</v>
      </c>
      <c r="E1384" s="1">
        <v>44287</v>
      </c>
      <c r="F1384" s="3">
        <v>3182651</v>
      </c>
      <c r="G1384" s="3">
        <v>200310</v>
      </c>
      <c r="H1384" t="str">
        <f t="shared" si="147"/>
        <v>Colorado44287</v>
      </c>
      <c r="I1384">
        <f t="shared" si="148"/>
        <v>4</v>
      </c>
      <c r="J1384">
        <f t="shared" si="149"/>
        <v>2021</v>
      </c>
      <c r="K1384">
        <f t="shared" si="150"/>
        <v>6.2938097831022E-2</v>
      </c>
      <c r="L1384">
        <f t="shared" si="151"/>
        <v>3182651</v>
      </c>
      <c r="M1384">
        <f t="shared" si="152"/>
        <v>200310</v>
      </c>
      <c r="N1384">
        <f t="shared" si="153"/>
        <v>3182651</v>
      </c>
    </row>
    <row r="1385" spans="1:14" x14ac:dyDescent="0.25">
      <c r="A1385" s="2" t="s">
        <v>10</v>
      </c>
      <c r="B1385" s="1">
        <v>44287</v>
      </c>
      <c r="C1385" s="3">
        <v>1740468</v>
      </c>
      <c r="D1385" s="3">
        <v>131871</v>
      </c>
      <c r="E1385" s="1">
        <v>44287</v>
      </c>
      <c r="F1385" s="3">
        <v>1740468</v>
      </c>
      <c r="G1385" s="3">
        <v>131871</v>
      </c>
      <c r="H1385" t="str">
        <f t="shared" si="147"/>
        <v>Connecticut44287</v>
      </c>
      <c r="I1385">
        <f t="shared" si="148"/>
        <v>4</v>
      </c>
      <c r="J1385">
        <f t="shared" si="149"/>
        <v>2021</v>
      </c>
      <c r="K1385">
        <f t="shared" si="150"/>
        <v>7.5767552175621727E-2</v>
      </c>
      <c r="L1385">
        <f t="shared" si="151"/>
        <v>1740468</v>
      </c>
      <c r="M1385">
        <f t="shared" si="152"/>
        <v>131871</v>
      </c>
      <c r="N1385">
        <f t="shared" si="153"/>
        <v>1740468</v>
      </c>
    </row>
    <row r="1386" spans="1:14" x14ac:dyDescent="0.25">
      <c r="A1386" s="2" t="s">
        <v>11</v>
      </c>
      <c r="B1386" s="1">
        <v>44287</v>
      </c>
      <c r="C1386" s="3">
        <v>489695</v>
      </c>
      <c r="D1386" s="3">
        <v>29868</v>
      </c>
      <c r="E1386" s="1">
        <v>44287</v>
      </c>
      <c r="F1386" s="3">
        <v>489695</v>
      </c>
      <c r="G1386" s="3">
        <v>29868</v>
      </c>
      <c r="H1386" t="str">
        <f t="shared" si="147"/>
        <v>Delaware44287</v>
      </c>
      <c r="I1386">
        <f t="shared" si="148"/>
        <v>4</v>
      </c>
      <c r="J1386">
        <f t="shared" si="149"/>
        <v>2021</v>
      </c>
      <c r="K1386">
        <f t="shared" si="150"/>
        <v>6.0993067113203119E-2</v>
      </c>
      <c r="L1386">
        <f t="shared" si="151"/>
        <v>489695</v>
      </c>
      <c r="M1386">
        <f t="shared" si="152"/>
        <v>29868</v>
      </c>
      <c r="N1386">
        <f t="shared" si="153"/>
        <v>489695</v>
      </c>
    </row>
    <row r="1387" spans="1:14" x14ac:dyDescent="0.25">
      <c r="A1387" s="2" t="s">
        <v>55</v>
      </c>
      <c r="B1387" s="1">
        <v>44287</v>
      </c>
      <c r="C1387" s="3">
        <v>401028</v>
      </c>
      <c r="D1387" s="3">
        <v>26493</v>
      </c>
      <c r="E1387" s="1">
        <v>44287</v>
      </c>
      <c r="F1387" s="3">
        <v>401028</v>
      </c>
      <c r="G1387" s="3">
        <v>26493</v>
      </c>
      <c r="H1387" t="str">
        <f t="shared" si="147"/>
        <v>District of Columbia44287</v>
      </c>
      <c r="I1387">
        <f t="shared" si="148"/>
        <v>4</v>
      </c>
      <c r="J1387">
        <f t="shared" si="149"/>
        <v>2021</v>
      </c>
      <c r="K1387">
        <f t="shared" si="150"/>
        <v>6.606271881265148E-2</v>
      </c>
      <c r="L1387">
        <f t="shared" si="151"/>
        <v>401028</v>
      </c>
      <c r="M1387">
        <f t="shared" si="152"/>
        <v>26493</v>
      </c>
      <c r="N1387">
        <f t="shared" si="153"/>
        <v>401028</v>
      </c>
    </row>
    <row r="1388" spans="1:14" x14ac:dyDescent="0.25">
      <c r="A1388" s="2" t="s">
        <v>13</v>
      </c>
      <c r="B1388" s="1">
        <v>44287</v>
      </c>
      <c r="C1388" s="3">
        <v>10357312</v>
      </c>
      <c r="D1388" s="3">
        <v>532443</v>
      </c>
      <c r="E1388" s="1">
        <v>44287</v>
      </c>
      <c r="F1388" s="3">
        <v>10357312</v>
      </c>
      <c r="G1388" s="3">
        <v>532443</v>
      </c>
      <c r="H1388" t="str">
        <f t="shared" si="147"/>
        <v>Florida44287</v>
      </c>
      <c r="I1388">
        <f t="shared" si="148"/>
        <v>4</v>
      </c>
      <c r="J1388">
        <f t="shared" si="149"/>
        <v>2021</v>
      </c>
      <c r="K1388">
        <f t="shared" si="150"/>
        <v>5.1407450118331859E-2</v>
      </c>
      <c r="L1388">
        <f t="shared" si="151"/>
        <v>10357312</v>
      </c>
      <c r="M1388">
        <f t="shared" si="152"/>
        <v>532443</v>
      </c>
      <c r="N1388">
        <f t="shared" si="153"/>
        <v>10357312</v>
      </c>
    </row>
    <row r="1389" spans="1:14" x14ac:dyDescent="0.25">
      <c r="A1389" s="2" t="s">
        <v>14</v>
      </c>
      <c r="B1389" s="1">
        <v>44287</v>
      </c>
      <c r="C1389" s="3">
        <v>5170111</v>
      </c>
      <c r="D1389" s="3">
        <v>196478</v>
      </c>
      <c r="E1389" s="1">
        <v>44287</v>
      </c>
      <c r="F1389" s="3">
        <v>5170111</v>
      </c>
      <c r="G1389" s="3">
        <v>196478</v>
      </c>
      <c r="H1389" t="str">
        <f t="shared" si="147"/>
        <v>Georgia44287</v>
      </c>
      <c r="I1389">
        <f t="shared" si="148"/>
        <v>4</v>
      </c>
      <c r="J1389">
        <f t="shared" si="149"/>
        <v>2021</v>
      </c>
      <c r="K1389">
        <f t="shared" si="150"/>
        <v>3.8002665706790437E-2</v>
      </c>
      <c r="L1389">
        <f t="shared" si="151"/>
        <v>5170111</v>
      </c>
      <c r="M1389">
        <f t="shared" si="152"/>
        <v>196478</v>
      </c>
      <c r="N1389">
        <f t="shared" si="153"/>
        <v>5170111</v>
      </c>
    </row>
    <row r="1390" spans="1:14" x14ac:dyDescent="0.25">
      <c r="A1390" s="2" t="s">
        <v>15</v>
      </c>
      <c r="B1390" s="1">
        <v>44287</v>
      </c>
      <c r="C1390" s="3">
        <v>653202</v>
      </c>
      <c r="D1390" s="3">
        <v>52991</v>
      </c>
      <c r="E1390" s="1">
        <v>44287</v>
      </c>
      <c r="F1390" s="3">
        <v>653202</v>
      </c>
      <c r="G1390" s="3">
        <v>52991</v>
      </c>
      <c r="H1390" t="str">
        <f t="shared" si="147"/>
        <v>Hawaii44287</v>
      </c>
      <c r="I1390">
        <f t="shared" si="148"/>
        <v>4</v>
      </c>
      <c r="J1390">
        <f t="shared" si="149"/>
        <v>2021</v>
      </c>
      <c r="K1390">
        <f t="shared" si="150"/>
        <v>8.1124981246230105E-2</v>
      </c>
      <c r="L1390">
        <f t="shared" si="151"/>
        <v>653202</v>
      </c>
      <c r="M1390">
        <f t="shared" si="152"/>
        <v>52991</v>
      </c>
      <c r="N1390">
        <f t="shared" si="153"/>
        <v>653202</v>
      </c>
    </row>
    <row r="1391" spans="1:14" x14ac:dyDescent="0.25">
      <c r="A1391" s="2" t="s">
        <v>16</v>
      </c>
      <c r="B1391" s="1">
        <v>44287</v>
      </c>
      <c r="C1391" s="3">
        <v>900334</v>
      </c>
      <c r="D1391" s="3">
        <v>30181</v>
      </c>
      <c r="E1391" s="1">
        <v>44287</v>
      </c>
      <c r="F1391" s="3">
        <v>900334</v>
      </c>
      <c r="G1391" s="3">
        <v>30181</v>
      </c>
      <c r="H1391" t="str">
        <f t="shared" si="147"/>
        <v>Idaho44287</v>
      </c>
      <c r="I1391">
        <f t="shared" si="148"/>
        <v>4</v>
      </c>
      <c r="J1391">
        <f t="shared" si="149"/>
        <v>2021</v>
      </c>
      <c r="K1391">
        <f t="shared" si="150"/>
        <v>3.3522004056272453E-2</v>
      </c>
      <c r="L1391">
        <f t="shared" si="151"/>
        <v>900334</v>
      </c>
      <c r="M1391">
        <f t="shared" si="152"/>
        <v>30181</v>
      </c>
      <c r="N1391">
        <f t="shared" si="153"/>
        <v>900334</v>
      </c>
    </row>
    <row r="1392" spans="1:14" x14ac:dyDescent="0.25">
      <c r="A1392" s="2" t="s">
        <v>17</v>
      </c>
      <c r="B1392" s="1">
        <v>44287</v>
      </c>
      <c r="C1392" s="3">
        <v>6155621</v>
      </c>
      <c r="D1392" s="3">
        <v>434308</v>
      </c>
      <c r="E1392" s="1">
        <v>44287</v>
      </c>
      <c r="F1392" s="3">
        <v>6155621</v>
      </c>
      <c r="G1392" s="3">
        <v>434308</v>
      </c>
      <c r="H1392" t="str">
        <f t="shared" si="147"/>
        <v>Illinois44287</v>
      </c>
      <c r="I1392">
        <f t="shared" si="148"/>
        <v>4</v>
      </c>
      <c r="J1392">
        <f t="shared" si="149"/>
        <v>2021</v>
      </c>
      <c r="K1392">
        <f t="shared" si="150"/>
        <v>7.0554701142256815E-2</v>
      </c>
      <c r="L1392">
        <f t="shared" si="151"/>
        <v>6155621</v>
      </c>
      <c r="M1392">
        <f t="shared" si="152"/>
        <v>434308</v>
      </c>
      <c r="N1392">
        <f t="shared" si="153"/>
        <v>6155621</v>
      </c>
    </row>
    <row r="1393" spans="1:14" x14ac:dyDescent="0.25">
      <c r="A1393" s="2" t="s">
        <v>18</v>
      </c>
      <c r="B1393" s="1">
        <v>44287</v>
      </c>
      <c r="C1393" s="3">
        <v>3327059</v>
      </c>
      <c r="D1393" s="3">
        <v>139684</v>
      </c>
      <c r="E1393" s="1">
        <v>44287</v>
      </c>
      <c r="F1393" s="3">
        <v>3327059</v>
      </c>
      <c r="G1393" s="3">
        <v>139684</v>
      </c>
      <c r="H1393" t="str">
        <f t="shared" si="147"/>
        <v>Indiana44287</v>
      </c>
      <c r="I1393">
        <f t="shared" si="148"/>
        <v>4</v>
      </c>
      <c r="J1393">
        <f t="shared" si="149"/>
        <v>2021</v>
      </c>
      <c r="K1393">
        <f t="shared" si="150"/>
        <v>4.1984226910313283E-2</v>
      </c>
      <c r="L1393">
        <f t="shared" si="151"/>
        <v>3327059</v>
      </c>
      <c r="M1393">
        <f t="shared" si="152"/>
        <v>139684</v>
      </c>
      <c r="N1393">
        <f t="shared" si="153"/>
        <v>3327059</v>
      </c>
    </row>
    <row r="1394" spans="1:14" x14ac:dyDescent="0.25">
      <c r="A1394" s="2" t="s">
        <v>19</v>
      </c>
      <c r="B1394" s="1">
        <v>44287</v>
      </c>
      <c r="C1394" s="3">
        <v>1651244</v>
      </c>
      <c r="D1394" s="3">
        <v>63523</v>
      </c>
      <c r="E1394" s="1">
        <v>44287</v>
      </c>
      <c r="F1394" s="3">
        <v>1651244</v>
      </c>
      <c r="G1394" s="3">
        <v>63523</v>
      </c>
      <c r="H1394" t="str">
        <f t="shared" si="147"/>
        <v>Iowa44287</v>
      </c>
      <c r="I1394">
        <f t="shared" si="148"/>
        <v>4</v>
      </c>
      <c r="J1394">
        <f t="shared" si="149"/>
        <v>2021</v>
      </c>
      <c r="K1394">
        <f t="shared" si="150"/>
        <v>3.8469783993159097E-2</v>
      </c>
      <c r="L1394">
        <f t="shared" si="151"/>
        <v>1651244</v>
      </c>
      <c r="M1394">
        <f t="shared" si="152"/>
        <v>63523</v>
      </c>
      <c r="N1394">
        <f t="shared" si="153"/>
        <v>1651244</v>
      </c>
    </row>
    <row r="1395" spans="1:14" x14ac:dyDescent="0.25">
      <c r="A1395" s="2" t="s">
        <v>20</v>
      </c>
      <c r="B1395" s="1">
        <v>44287</v>
      </c>
      <c r="C1395" s="3">
        <v>1498390</v>
      </c>
      <c r="D1395" s="3">
        <v>50642</v>
      </c>
      <c r="E1395" s="1">
        <v>44287</v>
      </c>
      <c r="F1395" s="3">
        <v>1498390</v>
      </c>
      <c r="G1395" s="3">
        <v>50642</v>
      </c>
      <c r="H1395" t="str">
        <f t="shared" si="147"/>
        <v>Kansas44287</v>
      </c>
      <c r="I1395">
        <f t="shared" si="148"/>
        <v>4</v>
      </c>
      <c r="J1395">
        <f t="shared" si="149"/>
        <v>2021</v>
      </c>
      <c r="K1395">
        <f t="shared" si="150"/>
        <v>3.3797609434125964E-2</v>
      </c>
      <c r="L1395">
        <f t="shared" si="151"/>
        <v>1498390</v>
      </c>
      <c r="M1395">
        <f t="shared" si="152"/>
        <v>50642</v>
      </c>
      <c r="N1395">
        <f t="shared" si="153"/>
        <v>1498390</v>
      </c>
    </row>
    <row r="1396" spans="1:14" x14ac:dyDescent="0.25">
      <c r="A1396" s="2" t="s">
        <v>21</v>
      </c>
      <c r="B1396" s="1">
        <v>44287</v>
      </c>
      <c r="C1396" s="3">
        <v>1982425</v>
      </c>
      <c r="D1396" s="3">
        <v>75878</v>
      </c>
      <c r="E1396" s="1">
        <v>44287</v>
      </c>
      <c r="F1396" s="3">
        <v>1982425</v>
      </c>
      <c r="G1396" s="3">
        <v>75878</v>
      </c>
      <c r="H1396" t="str">
        <f t="shared" si="147"/>
        <v>Kentucky44287</v>
      </c>
      <c r="I1396">
        <f t="shared" si="148"/>
        <v>4</v>
      </c>
      <c r="J1396">
        <f t="shared" si="149"/>
        <v>2021</v>
      </c>
      <c r="K1396">
        <f t="shared" si="150"/>
        <v>3.8275344590589809E-2</v>
      </c>
      <c r="L1396">
        <f t="shared" si="151"/>
        <v>1982425</v>
      </c>
      <c r="M1396">
        <f t="shared" si="152"/>
        <v>75878</v>
      </c>
      <c r="N1396">
        <f t="shared" si="153"/>
        <v>1982425</v>
      </c>
    </row>
    <row r="1397" spans="1:14" x14ac:dyDescent="0.25">
      <c r="A1397" s="2" t="s">
        <v>22</v>
      </c>
      <c r="B1397" s="1">
        <v>44287</v>
      </c>
      <c r="C1397" s="3">
        <v>2060371</v>
      </c>
      <c r="D1397" s="3">
        <v>136010</v>
      </c>
      <c r="E1397" s="1">
        <v>44287</v>
      </c>
      <c r="F1397" s="3">
        <v>2060371</v>
      </c>
      <c r="G1397" s="3">
        <v>136010</v>
      </c>
      <c r="H1397" t="str">
        <f t="shared" si="147"/>
        <v>Louisiana44287</v>
      </c>
      <c r="I1397">
        <f t="shared" si="148"/>
        <v>4</v>
      </c>
      <c r="J1397">
        <f t="shared" si="149"/>
        <v>2021</v>
      </c>
      <c r="K1397">
        <f t="shared" si="150"/>
        <v>6.6012383206713737E-2</v>
      </c>
      <c r="L1397">
        <f t="shared" si="151"/>
        <v>2060371</v>
      </c>
      <c r="M1397">
        <f t="shared" si="152"/>
        <v>136010</v>
      </c>
      <c r="N1397">
        <f t="shared" si="153"/>
        <v>2060371</v>
      </c>
    </row>
    <row r="1398" spans="1:14" x14ac:dyDescent="0.25">
      <c r="A1398" s="2" t="s">
        <v>23</v>
      </c>
      <c r="B1398" s="1">
        <v>44287</v>
      </c>
      <c r="C1398" s="3">
        <v>670291</v>
      </c>
      <c r="D1398" s="3">
        <v>35196</v>
      </c>
      <c r="E1398" s="1">
        <v>44287</v>
      </c>
      <c r="F1398" s="3">
        <v>670291</v>
      </c>
      <c r="G1398" s="3">
        <v>35196</v>
      </c>
      <c r="H1398" t="str">
        <f t="shared" si="147"/>
        <v>Maine44287</v>
      </c>
      <c r="I1398">
        <f t="shared" si="148"/>
        <v>4</v>
      </c>
      <c r="J1398">
        <f t="shared" si="149"/>
        <v>2021</v>
      </c>
      <c r="K1398">
        <f t="shared" si="150"/>
        <v>5.2508537336768656E-2</v>
      </c>
      <c r="L1398">
        <f t="shared" si="151"/>
        <v>670291</v>
      </c>
      <c r="M1398">
        <f t="shared" si="152"/>
        <v>35196</v>
      </c>
      <c r="N1398">
        <f t="shared" si="153"/>
        <v>670291</v>
      </c>
    </row>
    <row r="1399" spans="1:14" x14ac:dyDescent="0.25">
      <c r="A1399" s="2" t="s">
        <v>24</v>
      </c>
      <c r="B1399" s="1">
        <v>44287</v>
      </c>
      <c r="C1399" s="3">
        <v>3111886</v>
      </c>
      <c r="D1399" s="3">
        <v>181434</v>
      </c>
      <c r="E1399" s="1">
        <v>44287</v>
      </c>
      <c r="F1399" s="3">
        <v>3111886</v>
      </c>
      <c r="G1399" s="3">
        <v>181434</v>
      </c>
      <c r="H1399" t="str">
        <f t="shared" si="147"/>
        <v>Maryland44287</v>
      </c>
      <c r="I1399">
        <f t="shared" si="148"/>
        <v>4</v>
      </c>
      <c r="J1399">
        <f t="shared" si="149"/>
        <v>2021</v>
      </c>
      <c r="K1399">
        <f t="shared" si="150"/>
        <v>5.8303549680161805E-2</v>
      </c>
      <c r="L1399">
        <f t="shared" si="151"/>
        <v>3111886</v>
      </c>
      <c r="M1399">
        <f t="shared" si="152"/>
        <v>181434</v>
      </c>
      <c r="N1399">
        <f t="shared" si="153"/>
        <v>3111886</v>
      </c>
    </row>
    <row r="1400" spans="1:14" x14ac:dyDescent="0.25">
      <c r="A1400" s="2" t="s">
        <v>25</v>
      </c>
      <c r="B1400" s="1">
        <v>44287</v>
      </c>
      <c r="C1400" s="3">
        <v>3701234</v>
      </c>
      <c r="D1400" s="3">
        <v>219081</v>
      </c>
      <c r="E1400" s="1">
        <v>44287</v>
      </c>
      <c r="F1400" s="3">
        <v>3701234</v>
      </c>
      <c r="G1400" s="3">
        <v>219081</v>
      </c>
      <c r="H1400" t="str">
        <f t="shared" si="147"/>
        <v>Massachusetts44287</v>
      </c>
      <c r="I1400">
        <f t="shared" si="148"/>
        <v>4</v>
      </c>
      <c r="J1400">
        <f t="shared" si="149"/>
        <v>2021</v>
      </c>
      <c r="K1400">
        <f t="shared" si="150"/>
        <v>5.9191339969318343E-2</v>
      </c>
      <c r="L1400">
        <f t="shared" si="151"/>
        <v>3701234</v>
      </c>
      <c r="M1400">
        <f t="shared" si="152"/>
        <v>219081</v>
      </c>
      <c r="N1400">
        <f t="shared" si="153"/>
        <v>3701234</v>
      </c>
    </row>
    <row r="1401" spans="1:14" x14ac:dyDescent="0.25">
      <c r="A1401" s="2" t="s">
        <v>26</v>
      </c>
      <c r="B1401" s="1">
        <v>44287</v>
      </c>
      <c r="C1401" s="3">
        <v>4646095</v>
      </c>
      <c r="D1401" s="3">
        <v>213593</v>
      </c>
      <c r="E1401" s="1">
        <v>44287</v>
      </c>
      <c r="F1401" s="3">
        <v>4646095</v>
      </c>
      <c r="G1401" s="3">
        <v>213593</v>
      </c>
      <c r="H1401" t="str">
        <f t="shared" si="147"/>
        <v>Michigan44287</v>
      </c>
      <c r="I1401">
        <f t="shared" si="148"/>
        <v>4</v>
      </c>
      <c r="J1401">
        <f t="shared" si="149"/>
        <v>2021</v>
      </c>
      <c r="K1401">
        <f t="shared" si="150"/>
        <v>4.5972585579933258E-2</v>
      </c>
      <c r="L1401">
        <f t="shared" si="151"/>
        <v>4646095</v>
      </c>
      <c r="M1401">
        <f t="shared" si="152"/>
        <v>213593</v>
      </c>
      <c r="N1401">
        <f t="shared" si="153"/>
        <v>4646095</v>
      </c>
    </row>
    <row r="1402" spans="1:14" x14ac:dyDescent="0.25">
      <c r="A1402" s="2" t="s">
        <v>27</v>
      </c>
      <c r="B1402" s="1">
        <v>44287</v>
      </c>
      <c r="C1402" s="3">
        <v>3014296</v>
      </c>
      <c r="D1402" s="3">
        <v>124552</v>
      </c>
      <c r="E1402" s="1">
        <v>44287</v>
      </c>
      <c r="F1402" s="3">
        <v>3014296</v>
      </c>
      <c r="G1402" s="3">
        <v>124552</v>
      </c>
      <c r="H1402" t="str">
        <f t="shared" si="147"/>
        <v>Minnesota44287</v>
      </c>
      <c r="I1402">
        <f t="shared" si="148"/>
        <v>4</v>
      </c>
      <c r="J1402">
        <f t="shared" si="149"/>
        <v>2021</v>
      </c>
      <c r="K1402">
        <f t="shared" si="150"/>
        <v>4.1320427721763225E-2</v>
      </c>
      <c r="L1402">
        <f t="shared" si="151"/>
        <v>3014296</v>
      </c>
      <c r="M1402">
        <f t="shared" si="152"/>
        <v>124552</v>
      </c>
      <c r="N1402">
        <f t="shared" si="153"/>
        <v>3014296</v>
      </c>
    </row>
    <row r="1403" spans="1:14" x14ac:dyDescent="0.25">
      <c r="A1403" s="2" t="s">
        <v>28</v>
      </c>
      <c r="B1403" s="1">
        <v>44287</v>
      </c>
      <c r="C1403" s="3">
        <v>1273203</v>
      </c>
      <c r="D1403" s="3">
        <v>74208</v>
      </c>
      <c r="E1403" s="1">
        <v>44287</v>
      </c>
      <c r="F1403" s="3">
        <v>1273203</v>
      </c>
      <c r="G1403" s="3">
        <v>74208</v>
      </c>
      <c r="H1403" t="str">
        <f t="shared" si="147"/>
        <v>Mississippi44287</v>
      </c>
      <c r="I1403">
        <f t="shared" si="148"/>
        <v>4</v>
      </c>
      <c r="J1403">
        <f t="shared" si="149"/>
        <v>2021</v>
      </c>
      <c r="K1403">
        <f t="shared" si="150"/>
        <v>5.8284499800895853E-2</v>
      </c>
      <c r="L1403">
        <f t="shared" si="151"/>
        <v>1273203</v>
      </c>
      <c r="M1403">
        <f t="shared" si="152"/>
        <v>74208</v>
      </c>
      <c r="N1403">
        <f t="shared" si="153"/>
        <v>1273203</v>
      </c>
    </row>
    <row r="1404" spans="1:14" x14ac:dyDescent="0.25">
      <c r="A1404" s="2" t="s">
        <v>29</v>
      </c>
      <c r="B1404" s="1">
        <v>44287</v>
      </c>
      <c r="C1404" s="3">
        <v>3077629</v>
      </c>
      <c r="D1404" s="3">
        <v>124065</v>
      </c>
      <c r="E1404" s="1">
        <v>44287</v>
      </c>
      <c r="F1404" s="3">
        <v>3077629</v>
      </c>
      <c r="G1404" s="3">
        <v>124065</v>
      </c>
      <c r="H1404" t="str">
        <f t="shared" si="147"/>
        <v>Missouri44287</v>
      </c>
      <c r="I1404">
        <f t="shared" si="148"/>
        <v>4</v>
      </c>
      <c r="J1404">
        <f t="shared" si="149"/>
        <v>2021</v>
      </c>
      <c r="K1404">
        <f t="shared" si="150"/>
        <v>4.0311876447745976E-2</v>
      </c>
      <c r="L1404">
        <f t="shared" si="151"/>
        <v>3077629</v>
      </c>
      <c r="M1404">
        <f t="shared" si="152"/>
        <v>124065</v>
      </c>
      <c r="N1404">
        <f t="shared" si="153"/>
        <v>3077629</v>
      </c>
    </row>
    <row r="1405" spans="1:14" x14ac:dyDescent="0.25">
      <c r="A1405" s="2" t="s">
        <v>30</v>
      </c>
      <c r="B1405" s="1">
        <v>44287</v>
      </c>
      <c r="C1405" s="3">
        <v>535361</v>
      </c>
      <c r="D1405" s="3">
        <v>20465</v>
      </c>
      <c r="E1405" s="1">
        <v>44287</v>
      </c>
      <c r="F1405" s="3">
        <v>535361</v>
      </c>
      <c r="G1405" s="3">
        <v>20465</v>
      </c>
      <c r="H1405" t="str">
        <f t="shared" si="147"/>
        <v>Montana44287</v>
      </c>
      <c r="I1405">
        <f t="shared" si="148"/>
        <v>4</v>
      </c>
      <c r="J1405">
        <f t="shared" si="149"/>
        <v>2021</v>
      </c>
      <c r="K1405">
        <f t="shared" si="150"/>
        <v>3.8226542463870174E-2</v>
      </c>
      <c r="L1405">
        <f t="shared" si="151"/>
        <v>535361</v>
      </c>
      <c r="M1405">
        <f t="shared" si="152"/>
        <v>20465</v>
      </c>
      <c r="N1405">
        <f t="shared" si="153"/>
        <v>535361</v>
      </c>
    </row>
    <row r="1406" spans="1:14" x14ac:dyDescent="0.25">
      <c r="A1406" s="2" t="s">
        <v>31</v>
      </c>
      <c r="B1406" s="1">
        <v>44287</v>
      </c>
      <c r="C1406" s="3">
        <v>1014655</v>
      </c>
      <c r="D1406" s="3">
        <v>24189</v>
      </c>
      <c r="E1406" s="1">
        <v>44287</v>
      </c>
      <c r="F1406" s="3">
        <v>1014655</v>
      </c>
      <c r="G1406" s="3">
        <v>24189</v>
      </c>
      <c r="H1406" t="str">
        <f t="shared" si="147"/>
        <v>Nebraska44287</v>
      </c>
      <c r="I1406">
        <f t="shared" si="148"/>
        <v>4</v>
      </c>
      <c r="J1406">
        <f t="shared" si="149"/>
        <v>2021</v>
      </c>
      <c r="K1406">
        <f t="shared" si="150"/>
        <v>2.3839630219138524E-2</v>
      </c>
      <c r="L1406">
        <f t="shared" si="151"/>
        <v>1014655</v>
      </c>
      <c r="M1406">
        <f t="shared" si="152"/>
        <v>24189</v>
      </c>
      <c r="N1406">
        <f t="shared" si="153"/>
        <v>1014655</v>
      </c>
    </row>
    <row r="1407" spans="1:14" x14ac:dyDescent="0.25">
      <c r="A1407" s="2" t="s">
        <v>32</v>
      </c>
      <c r="B1407" s="1">
        <v>44287</v>
      </c>
      <c r="C1407" s="3">
        <v>1552572</v>
      </c>
      <c r="D1407" s="3">
        <v>122033</v>
      </c>
      <c r="E1407" s="1">
        <v>44287</v>
      </c>
      <c r="F1407" s="3">
        <v>1552572</v>
      </c>
      <c r="G1407" s="3">
        <v>122033</v>
      </c>
      <c r="H1407" t="str">
        <f t="shared" si="147"/>
        <v>Nevada44287</v>
      </c>
      <c r="I1407">
        <f t="shared" si="148"/>
        <v>4</v>
      </c>
      <c r="J1407">
        <f t="shared" si="149"/>
        <v>2021</v>
      </c>
      <c r="K1407">
        <f t="shared" si="150"/>
        <v>7.8600541552984335E-2</v>
      </c>
      <c r="L1407">
        <f t="shared" si="151"/>
        <v>1552572</v>
      </c>
      <c r="M1407">
        <f t="shared" si="152"/>
        <v>122033</v>
      </c>
      <c r="N1407">
        <f t="shared" si="153"/>
        <v>1552572</v>
      </c>
    </row>
    <row r="1408" spans="1:14" x14ac:dyDescent="0.25">
      <c r="A1408" s="2" t="s">
        <v>33</v>
      </c>
      <c r="B1408" s="1">
        <v>44287</v>
      </c>
      <c r="C1408" s="3">
        <v>743532</v>
      </c>
      <c r="D1408" s="3">
        <v>20026</v>
      </c>
      <c r="E1408" s="1">
        <v>44287</v>
      </c>
      <c r="F1408" s="3">
        <v>743532</v>
      </c>
      <c r="G1408" s="3">
        <v>20026</v>
      </c>
      <c r="H1408" t="str">
        <f t="shared" si="147"/>
        <v>New Hampshire44287</v>
      </c>
      <c r="I1408">
        <f t="shared" si="148"/>
        <v>4</v>
      </c>
      <c r="J1408">
        <f t="shared" si="149"/>
        <v>2021</v>
      </c>
      <c r="K1408">
        <f t="shared" si="150"/>
        <v>2.6933608775412489E-2</v>
      </c>
      <c r="L1408">
        <f t="shared" si="151"/>
        <v>743532</v>
      </c>
      <c r="M1408">
        <f t="shared" si="152"/>
        <v>20026</v>
      </c>
      <c r="N1408">
        <f t="shared" si="153"/>
        <v>743532</v>
      </c>
    </row>
    <row r="1409" spans="1:14" x14ac:dyDescent="0.25">
      <c r="A1409" s="2" t="s">
        <v>34</v>
      </c>
      <c r="B1409" s="1">
        <v>44287</v>
      </c>
      <c r="C1409" s="3">
        <v>4397265</v>
      </c>
      <c r="D1409" s="3">
        <v>315274</v>
      </c>
      <c r="E1409" s="1">
        <v>44287</v>
      </c>
      <c r="F1409" s="3">
        <v>4397265</v>
      </c>
      <c r="G1409" s="3">
        <v>315274</v>
      </c>
      <c r="H1409" t="str">
        <f t="shared" si="147"/>
        <v>New Jersey44287</v>
      </c>
      <c r="I1409">
        <f t="shared" si="148"/>
        <v>4</v>
      </c>
      <c r="J1409">
        <f t="shared" si="149"/>
        <v>2021</v>
      </c>
      <c r="K1409">
        <f t="shared" si="150"/>
        <v>7.1697748486843529E-2</v>
      </c>
      <c r="L1409">
        <f t="shared" si="151"/>
        <v>4397265</v>
      </c>
      <c r="M1409">
        <f t="shared" si="152"/>
        <v>315274</v>
      </c>
      <c r="N1409">
        <f t="shared" si="153"/>
        <v>4397265</v>
      </c>
    </row>
    <row r="1410" spans="1:14" x14ac:dyDescent="0.25">
      <c r="A1410" s="2" t="s">
        <v>35</v>
      </c>
      <c r="B1410" s="1">
        <v>44287</v>
      </c>
      <c r="C1410" s="3">
        <v>949776</v>
      </c>
      <c r="D1410" s="3">
        <v>72626</v>
      </c>
      <c r="E1410" s="1">
        <v>44287</v>
      </c>
      <c r="F1410" s="3">
        <v>949776</v>
      </c>
      <c r="G1410" s="3">
        <v>72626</v>
      </c>
      <c r="H1410" t="str">
        <f t="shared" si="147"/>
        <v>New Mexico44287</v>
      </c>
      <c r="I1410">
        <f t="shared" si="148"/>
        <v>4</v>
      </c>
      <c r="J1410">
        <f t="shared" si="149"/>
        <v>2021</v>
      </c>
      <c r="K1410">
        <f t="shared" si="150"/>
        <v>7.6466451036876062E-2</v>
      </c>
      <c r="L1410">
        <f t="shared" si="151"/>
        <v>949776</v>
      </c>
      <c r="M1410">
        <f t="shared" si="152"/>
        <v>72626</v>
      </c>
      <c r="N1410">
        <f t="shared" si="153"/>
        <v>949776</v>
      </c>
    </row>
    <row r="1411" spans="1:14" x14ac:dyDescent="0.25">
      <c r="A1411" s="2" t="s">
        <v>36</v>
      </c>
      <c r="B1411" s="1">
        <v>44287</v>
      </c>
      <c r="C1411" s="3">
        <v>9396986</v>
      </c>
      <c r="D1411" s="3">
        <v>736306</v>
      </c>
      <c r="E1411" s="1">
        <v>44287</v>
      </c>
      <c r="F1411" s="3">
        <v>9396986</v>
      </c>
      <c r="G1411" s="3">
        <v>736306</v>
      </c>
      <c r="H1411" t="str">
        <f t="shared" ref="H1411:H1474" si="154">CONCATENATE(A1411, B1411)</f>
        <v>New York44287</v>
      </c>
      <c r="I1411">
        <f t="shared" ref="I1411:I1474" si="155">MONTH(E1411)</f>
        <v>4</v>
      </c>
      <c r="J1411">
        <f t="shared" ref="J1411:J1474" si="156">YEAR(E1411)</f>
        <v>2021</v>
      </c>
      <c r="K1411">
        <f t="shared" ref="K1411:K1474" si="157">G1411/F1411</f>
        <v>7.8355549321878312E-2</v>
      </c>
      <c r="L1411">
        <f t="shared" ref="L1411:L1474" si="158">F1411</f>
        <v>9396986</v>
      </c>
      <c r="M1411">
        <f t="shared" ref="M1411:M1474" si="159">G1411</f>
        <v>736306</v>
      </c>
      <c r="N1411">
        <f t="shared" ref="N1411:N1474" si="160">F1411</f>
        <v>9396986</v>
      </c>
    </row>
    <row r="1412" spans="1:14" x14ac:dyDescent="0.25">
      <c r="A1412" s="2" t="s">
        <v>37</v>
      </c>
      <c r="B1412" s="1">
        <v>44287</v>
      </c>
      <c r="C1412" s="3">
        <v>4974962</v>
      </c>
      <c r="D1412" s="3">
        <v>217379</v>
      </c>
      <c r="E1412" s="1">
        <v>44287</v>
      </c>
      <c r="F1412" s="3">
        <v>4974962</v>
      </c>
      <c r="G1412" s="3">
        <v>217379</v>
      </c>
      <c r="H1412" t="str">
        <f t="shared" si="154"/>
        <v>North Carolina44287</v>
      </c>
      <c r="I1412">
        <f t="shared" si="155"/>
        <v>4</v>
      </c>
      <c r="J1412">
        <f t="shared" si="156"/>
        <v>2021</v>
      </c>
      <c r="K1412">
        <f t="shared" si="157"/>
        <v>4.3694605104521403E-2</v>
      </c>
      <c r="L1412">
        <f t="shared" si="158"/>
        <v>4974962</v>
      </c>
      <c r="M1412">
        <f t="shared" si="159"/>
        <v>217379</v>
      </c>
      <c r="N1412">
        <f t="shared" si="160"/>
        <v>4974962</v>
      </c>
    </row>
    <row r="1413" spans="1:14" x14ac:dyDescent="0.25">
      <c r="A1413" s="2" t="s">
        <v>38</v>
      </c>
      <c r="B1413" s="1">
        <v>44287</v>
      </c>
      <c r="C1413" s="3">
        <v>401021</v>
      </c>
      <c r="D1413" s="3">
        <v>16268</v>
      </c>
      <c r="E1413" s="1">
        <v>44287</v>
      </c>
      <c r="F1413" s="3">
        <v>401021</v>
      </c>
      <c r="G1413" s="3">
        <v>16268</v>
      </c>
      <c r="H1413" t="str">
        <f t="shared" si="154"/>
        <v>North Dakota44287</v>
      </c>
      <c r="I1413">
        <f t="shared" si="155"/>
        <v>4</v>
      </c>
      <c r="J1413">
        <f t="shared" si="156"/>
        <v>2021</v>
      </c>
      <c r="K1413">
        <f t="shared" si="157"/>
        <v>4.0566454125843782E-2</v>
      </c>
      <c r="L1413">
        <f t="shared" si="158"/>
        <v>401021</v>
      </c>
      <c r="M1413">
        <f t="shared" si="159"/>
        <v>16268</v>
      </c>
      <c r="N1413">
        <f t="shared" si="160"/>
        <v>401021</v>
      </c>
    </row>
    <row r="1414" spans="1:14" x14ac:dyDescent="0.25">
      <c r="A1414" s="2" t="s">
        <v>39</v>
      </c>
      <c r="B1414" s="1">
        <v>44287</v>
      </c>
      <c r="C1414" s="3">
        <v>5758674</v>
      </c>
      <c r="D1414" s="3">
        <v>272508</v>
      </c>
      <c r="E1414" s="1">
        <v>44287</v>
      </c>
      <c r="F1414" s="3">
        <v>5758674</v>
      </c>
      <c r="G1414" s="3">
        <v>272508</v>
      </c>
      <c r="H1414" t="str">
        <f t="shared" si="154"/>
        <v>Ohio44287</v>
      </c>
      <c r="I1414">
        <f t="shared" si="155"/>
        <v>4</v>
      </c>
      <c r="J1414">
        <f t="shared" si="156"/>
        <v>2021</v>
      </c>
      <c r="K1414">
        <f t="shared" si="157"/>
        <v>4.7321310426671141E-2</v>
      </c>
      <c r="L1414">
        <f t="shared" si="158"/>
        <v>5758674</v>
      </c>
      <c r="M1414">
        <f t="shared" si="159"/>
        <v>272508</v>
      </c>
      <c r="N1414">
        <f t="shared" si="160"/>
        <v>5758674</v>
      </c>
    </row>
    <row r="1415" spans="1:14" x14ac:dyDescent="0.25">
      <c r="A1415" s="2" t="s">
        <v>40</v>
      </c>
      <c r="B1415" s="1">
        <v>44287</v>
      </c>
      <c r="C1415" s="3">
        <v>1854824</v>
      </c>
      <c r="D1415" s="3">
        <v>79551</v>
      </c>
      <c r="E1415" s="1">
        <v>44287</v>
      </c>
      <c r="F1415" s="3">
        <v>1854824</v>
      </c>
      <c r="G1415" s="3">
        <v>79551</v>
      </c>
      <c r="H1415" t="str">
        <f t="shared" si="154"/>
        <v>Oklahoma44287</v>
      </c>
      <c r="I1415">
        <f t="shared" si="155"/>
        <v>4</v>
      </c>
      <c r="J1415">
        <f t="shared" si="156"/>
        <v>2021</v>
      </c>
      <c r="K1415">
        <f t="shared" si="157"/>
        <v>4.2888705343471945E-2</v>
      </c>
      <c r="L1415">
        <f t="shared" si="158"/>
        <v>1854824</v>
      </c>
      <c r="M1415">
        <f t="shared" si="159"/>
        <v>79551</v>
      </c>
      <c r="N1415">
        <f t="shared" si="160"/>
        <v>1854824</v>
      </c>
    </row>
    <row r="1416" spans="1:14" x14ac:dyDescent="0.25">
      <c r="A1416" s="2" t="s">
        <v>41</v>
      </c>
      <c r="B1416" s="1">
        <v>44287</v>
      </c>
      <c r="C1416" s="3">
        <v>2162896</v>
      </c>
      <c r="D1416" s="3">
        <v>134716</v>
      </c>
      <c r="E1416" s="1">
        <v>44287</v>
      </c>
      <c r="F1416" s="3">
        <v>2162896</v>
      </c>
      <c r="G1416" s="3">
        <v>134716</v>
      </c>
      <c r="H1416" t="str">
        <f t="shared" si="154"/>
        <v>Oregon44287</v>
      </c>
      <c r="I1416">
        <f t="shared" si="155"/>
        <v>4</v>
      </c>
      <c r="J1416">
        <f t="shared" si="156"/>
        <v>2021</v>
      </c>
      <c r="K1416">
        <f t="shared" si="157"/>
        <v>6.2285010467447346E-2</v>
      </c>
      <c r="L1416">
        <f t="shared" si="158"/>
        <v>2162896</v>
      </c>
      <c r="M1416">
        <f t="shared" si="159"/>
        <v>134716</v>
      </c>
      <c r="N1416">
        <f t="shared" si="160"/>
        <v>2162896</v>
      </c>
    </row>
    <row r="1417" spans="1:14" x14ac:dyDescent="0.25">
      <c r="A1417" s="2" t="s">
        <v>42</v>
      </c>
      <c r="B1417" s="1">
        <v>44287</v>
      </c>
      <c r="C1417" s="3">
        <v>6222697</v>
      </c>
      <c r="D1417" s="3">
        <v>381904</v>
      </c>
      <c r="E1417" s="1">
        <v>44287</v>
      </c>
      <c r="F1417" s="3">
        <v>6222697</v>
      </c>
      <c r="G1417" s="3">
        <v>381904</v>
      </c>
      <c r="H1417" t="str">
        <f t="shared" si="154"/>
        <v>Pennsylvania44287</v>
      </c>
      <c r="I1417">
        <f t="shared" si="155"/>
        <v>4</v>
      </c>
      <c r="J1417">
        <f t="shared" si="156"/>
        <v>2021</v>
      </c>
      <c r="K1417">
        <f t="shared" si="157"/>
        <v>6.1372745611750018E-2</v>
      </c>
      <c r="L1417">
        <f t="shared" si="158"/>
        <v>6222697</v>
      </c>
      <c r="M1417">
        <f t="shared" si="159"/>
        <v>381904</v>
      </c>
      <c r="N1417">
        <f t="shared" si="160"/>
        <v>6222697</v>
      </c>
    </row>
    <row r="1418" spans="1:14" x14ac:dyDescent="0.25">
      <c r="A1418" s="2" t="s">
        <v>43</v>
      </c>
      <c r="B1418" s="1">
        <v>44287</v>
      </c>
      <c r="C1418" s="3">
        <v>533412</v>
      </c>
      <c r="D1418" s="3">
        <v>26992</v>
      </c>
      <c r="E1418" s="1">
        <v>44287</v>
      </c>
      <c r="F1418" s="3">
        <v>533412</v>
      </c>
      <c r="G1418" s="3">
        <v>26992</v>
      </c>
      <c r="H1418" t="str">
        <f t="shared" si="154"/>
        <v>Rhode Island44287</v>
      </c>
      <c r="I1418">
        <f t="shared" si="155"/>
        <v>4</v>
      </c>
      <c r="J1418">
        <f t="shared" si="156"/>
        <v>2021</v>
      </c>
      <c r="K1418">
        <f t="shared" si="157"/>
        <v>5.060253612592143E-2</v>
      </c>
      <c r="L1418">
        <f t="shared" si="158"/>
        <v>533412</v>
      </c>
      <c r="M1418">
        <f t="shared" si="159"/>
        <v>26992</v>
      </c>
      <c r="N1418">
        <f t="shared" si="160"/>
        <v>533412</v>
      </c>
    </row>
    <row r="1419" spans="1:14" x14ac:dyDescent="0.25">
      <c r="A1419" s="2" t="s">
        <v>44</v>
      </c>
      <c r="B1419" s="1">
        <v>44287</v>
      </c>
      <c r="C1419" s="3">
        <v>2372303</v>
      </c>
      <c r="D1419" s="3">
        <v>103534</v>
      </c>
      <c r="E1419" s="1">
        <v>44287</v>
      </c>
      <c r="F1419" s="3">
        <v>2372303</v>
      </c>
      <c r="G1419" s="3">
        <v>103534</v>
      </c>
      <c r="H1419" t="str">
        <f t="shared" si="154"/>
        <v>South Carolina44287</v>
      </c>
      <c r="I1419">
        <f t="shared" si="155"/>
        <v>4</v>
      </c>
      <c r="J1419">
        <f t="shared" si="156"/>
        <v>2021</v>
      </c>
      <c r="K1419">
        <f t="shared" si="157"/>
        <v>4.3642823028930113E-2</v>
      </c>
      <c r="L1419">
        <f t="shared" si="158"/>
        <v>2372303</v>
      </c>
      <c r="M1419">
        <f t="shared" si="159"/>
        <v>103534</v>
      </c>
      <c r="N1419">
        <f t="shared" si="160"/>
        <v>2372303</v>
      </c>
    </row>
    <row r="1420" spans="1:14" x14ac:dyDescent="0.25">
      <c r="A1420" s="2" t="s">
        <v>45</v>
      </c>
      <c r="B1420" s="1">
        <v>44287</v>
      </c>
      <c r="C1420" s="3">
        <v>468202</v>
      </c>
      <c r="D1420" s="3">
        <v>13873</v>
      </c>
      <c r="E1420" s="1">
        <v>44287</v>
      </c>
      <c r="F1420" s="3">
        <v>468202</v>
      </c>
      <c r="G1420" s="3">
        <v>13873</v>
      </c>
      <c r="H1420" t="str">
        <f t="shared" si="154"/>
        <v>South Dakota44287</v>
      </c>
      <c r="I1420">
        <f t="shared" si="155"/>
        <v>4</v>
      </c>
      <c r="J1420">
        <f t="shared" si="156"/>
        <v>2021</v>
      </c>
      <c r="K1420">
        <f t="shared" si="157"/>
        <v>2.9630373214979858E-2</v>
      </c>
      <c r="L1420">
        <f t="shared" si="158"/>
        <v>468202</v>
      </c>
      <c r="M1420">
        <f t="shared" si="159"/>
        <v>13873</v>
      </c>
      <c r="N1420">
        <f t="shared" si="160"/>
        <v>468202</v>
      </c>
    </row>
    <row r="1421" spans="1:14" x14ac:dyDescent="0.25">
      <c r="A1421" s="2" t="s">
        <v>46</v>
      </c>
      <c r="B1421" s="1">
        <v>44287</v>
      </c>
      <c r="C1421" s="3">
        <v>3327563</v>
      </c>
      <c r="D1421" s="3">
        <v>155240</v>
      </c>
      <c r="E1421" s="1">
        <v>44287</v>
      </c>
      <c r="F1421" s="3">
        <v>3327563</v>
      </c>
      <c r="G1421" s="3">
        <v>155240</v>
      </c>
      <c r="H1421" t="str">
        <f t="shared" si="154"/>
        <v>Tennessee44287</v>
      </c>
      <c r="I1421">
        <f t="shared" si="155"/>
        <v>4</v>
      </c>
      <c r="J1421">
        <f t="shared" si="156"/>
        <v>2021</v>
      </c>
      <c r="K1421">
        <f t="shared" si="157"/>
        <v>4.6652760593864036E-2</v>
      </c>
      <c r="L1421">
        <f t="shared" si="158"/>
        <v>3327563</v>
      </c>
      <c r="M1421">
        <f t="shared" si="159"/>
        <v>155240</v>
      </c>
      <c r="N1421">
        <f t="shared" si="160"/>
        <v>3327563</v>
      </c>
    </row>
    <row r="1422" spans="1:14" x14ac:dyDescent="0.25">
      <c r="A1422" s="2" t="s">
        <v>47</v>
      </c>
      <c r="B1422" s="1">
        <v>44287</v>
      </c>
      <c r="C1422" s="3">
        <v>14043919</v>
      </c>
      <c r="D1422" s="3">
        <v>881310</v>
      </c>
      <c r="E1422" s="1">
        <v>44287</v>
      </c>
      <c r="F1422" s="3">
        <v>14043919</v>
      </c>
      <c r="G1422" s="3">
        <v>881310</v>
      </c>
      <c r="H1422" t="str">
        <f t="shared" si="154"/>
        <v>Texas44287</v>
      </c>
      <c r="I1422">
        <f t="shared" si="155"/>
        <v>4</v>
      </c>
      <c r="J1422">
        <f t="shared" si="156"/>
        <v>2021</v>
      </c>
      <c r="K1422">
        <f t="shared" si="157"/>
        <v>6.2753850972794706E-2</v>
      </c>
      <c r="L1422">
        <f t="shared" si="158"/>
        <v>14043919</v>
      </c>
      <c r="M1422">
        <f t="shared" si="159"/>
        <v>881310</v>
      </c>
      <c r="N1422">
        <f t="shared" si="160"/>
        <v>14043919</v>
      </c>
    </row>
    <row r="1423" spans="1:14" x14ac:dyDescent="0.25">
      <c r="A1423" s="2" t="s">
        <v>48</v>
      </c>
      <c r="B1423" s="1">
        <v>44287</v>
      </c>
      <c r="C1423" s="3">
        <v>1641386</v>
      </c>
      <c r="D1423" s="3">
        <v>45678</v>
      </c>
      <c r="E1423" s="1">
        <v>44287</v>
      </c>
      <c r="F1423" s="3">
        <v>1641386</v>
      </c>
      <c r="G1423" s="3">
        <v>45678</v>
      </c>
      <c r="H1423" t="str">
        <f t="shared" si="154"/>
        <v>Utah44287</v>
      </c>
      <c r="I1423">
        <f t="shared" si="155"/>
        <v>4</v>
      </c>
      <c r="J1423">
        <f t="shared" si="156"/>
        <v>2021</v>
      </c>
      <c r="K1423">
        <f t="shared" si="157"/>
        <v>2.7828920193056356E-2</v>
      </c>
      <c r="L1423">
        <f t="shared" si="158"/>
        <v>1641386</v>
      </c>
      <c r="M1423">
        <f t="shared" si="159"/>
        <v>45678</v>
      </c>
      <c r="N1423">
        <f t="shared" si="160"/>
        <v>1641386</v>
      </c>
    </row>
    <row r="1424" spans="1:14" x14ac:dyDescent="0.25">
      <c r="A1424" s="2" t="s">
        <v>49</v>
      </c>
      <c r="B1424" s="1">
        <v>44287</v>
      </c>
      <c r="C1424" s="3">
        <v>312703</v>
      </c>
      <c r="D1424" s="3">
        <v>9521</v>
      </c>
      <c r="E1424" s="1">
        <v>44287</v>
      </c>
      <c r="F1424" s="3">
        <v>312703</v>
      </c>
      <c r="G1424" s="3">
        <v>9521</v>
      </c>
      <c r="H1424" t="str">
        <f t="shared" si="154"/>
        <v>Vermont44287</v>
      </c>
      <c r="I1424">
        <f t="shared" si="155"/>
        <v>4</v>
      </c>
      <c r="J1424">
        <f t="shared" si="156"/>
        <v>2021</v>
      </c>
      <c r="K1424">
        <f t="shared" si="157"/>
        <v>3.0447421355087736E-2</v>
      </c>
      <c r="L1424">
        <f t="shared" si="158"/>
        <v>312703</v>
      </c>
      <c r="M1424">
        <f t="shared" si="159"/>
        <v>9521</v>
      </c>
      <c r="N1424">
        <f t="shared" si="160"/>
        <v>312703</v>
      </c>
    </row>
    <row r="1425" spans="1:14" x14ac:dyDescent="0.25">
      <c r="A1425" s="2" t="s">
        <v>50</v>
      </c>
      <c r="B1425" s="1">
        <v>44287</v>
      </c>
      <c r="C1425" s="3">
        <v>4216889</v>
      </c>
      <c r="D1425" s="3">
        <v>165997</v>
      </c>
      <c r="E1425" s="1">
        <v>44287</v>
      </c>
      <c r="F1425" s="3">
        <v>4216889</v>
      </c>
      <c r="G1425" s="3">
        <v>165997</v>
      </c>
      <c r="H1425" t="str">
        <f t="shared" si="154"/>
        <v>Virginia44287</v>
      </c>
      <c r="I1425">
        <f t="shared" si="155"/>
        <v>4</v>
      </c>
      <c r="J1425">
        <f t="shared" si="156"/>
        <v>2021</v>
      </c>
      <c r="K1425">
        <f t="shared" si="157"/>
        <v>3.936480187171159E-2</v>
      </c>
      <c r="L1425">
        <f t="shared" si="158"/>
        <v>4216889</v>
      </c>
      <c r="M1425">
        <f t="shared" si="159"/>
        <v>165997</v>
      </c>
      <c r="N1425">
        <f t="shared" si="160"/>
        <v>4216889</v>
      </c>
    </row>
    <row r="1426" spans="1:14" x14ac:dyDescent="0.25">
      <c r="A1426" s="2" t="s">
        <v>51</v>
      </c>
      <c r="B1426" s="1">
        <v>44287</v>
      </c>
      <c r="C1426" s="3">
        <v>3918653</v>
      </c>
      <c r="D1426" s="3">
        <v>240101</v>
      </c>
      <c r="E1426" s="1">
        <v>44287</v>
      </c>
      <c r="F1426" s="3">
        <v>3918653</v>
      </c>
      <c r="G1426" s="3">
        <v>240101</v>
      </c>
      <c r="H1426" t="str">
        <f t="shared" si="154"/>
        <v>Washington44287</v>
      </c>
      <c r="I1426">
        <f t="shared" si="155"/>
        <v>4</v>
      </c>
      <c r="J1426">
        <f t="shared" si="156"/>
        <v>2021</v>
      </c>
      <c r="K1426">
        <f t="shared" si="157"/>
        <v>6.1271309299394464E-2</v>
      </c>
      <c r="L1426">
        <f t="shared" si="158"/>
        <v>3918653</v>
      </c>
      <c r="M1426">
        <f t="shared" si="159"/>
        <v>240101</v>
      </c>
      <c r="N1426">
        <f t="shared" si="160"/>
        <v>3918653</v>
      </c>
    </row>
    <row r="1427" spans="1:14" x14ac:dyDescent="0.25">
      <c r="A1427" s="2" t="s">
        <v>52</v>
      </c>
      <c r="B1427" s="1">
        <v>44287</v>
      </c>
      <c r="C1427" s="3">
        <v>792245</v>
      </c>
      <c r="D1427" s="3">
        <v>44822</v>
      </c>
      <c r="E1427" s="1">
        <v>44287</v>
      </c>
      <c r="F1427" s="3">
        <v>792245</v>
      </c>
      <c r="G1427" s="3">
        <v>44822</v>
      </c>
      <c r="H1427" t="str">
        <f t="shared" si="154"/>
        <v>West Virginia44287</v>
      </c>
      <c r="I1427">
        <f t="shared" si="155"/>
        <v>4</v>
      </c>
      <c r="J1427">
        <f t="shared" si="156"/>
        <v>2021</v>
      </c>
      <c r="K1427">
        <f t="shared" si="157"/>
        <v>5.6575932950034394E-2</v>
      </c>
      <c r="L1427">
        <f t="shared" si="158"/>
        <v>792245</v>
      </c>
      <c r="M1427">
        <f t="shared" si="159"/>
        <v>44822</v>
      </c>
      <c r="N1427">
        <f t="shared" si="160"/>
        <v>792245</v>
      </c>
    </row>
    <row r="1428" spans="1:14" x14ac:dyDescent="0.25">
      <c r="A1428" s="2" t="s">
        <v>53</v>
      </c>
      <c r="B1428" s="1">
        <v>44287</v>
      </c>
      <c r="C1428" s="3">
        <v>3070884</v>
      </c>
      <c r="D1428" s="3">
        <v>131599</v>
      </c>
      <c r="E1428" s="1">
        <v>44287</v>
      </c>
      <c r="F1428" s="3">
        <v>3070884</v>
      </c>
      <c r="G1428" s="3">
        <v>131599</v>
      </c>
      <c r="H1428" t="str">
        <f t="shared" si="154"/>
        <v>Wisconsin44287</v>
      </c>
      <c r="I1428">
        <f t="shared" si="155"/>
        <v>4</v>
      </c>
      <c r="J1428">
        <f t="shared" si="156"/>
        <v>2021</v>
      </c>
      <c r="K1428">
        <f t="shared" si="157"/>
        <v>4.2853784122096436E-2</v>
      </c>
      <c r="L1428">
        <f t="shared" si="158"/>
        <v>3070884</v>
      </c>
      <c r="M1428">
        <f t="shared" si="159"/>
        <v>131599</v>
      </c>
      <c r="N1428">
        <f t="shared" si="160"/>
        <v>3070884</v>
      </c>
    </row>
    <row r="1429" spans="1:14" x14ac:dyDescent="0.25">
      <c r="A1429" s="2" t="s">
        <v>54</v>
      </c>
      <c r="B1429" s="1">
        <v>44287</v>
      </c>
      <c r="C1429" s="3">
        <v>293373</v>
      </c>
      <c r="D1429" s="3">
        <v>16467</v>
      </c>
      <c r="E1429" s="1">
        <v>44287</v>
      </c>
      <c r="F1429" s="3">
        <v>293373</v>
      </c>
      <c r="G1429" s="3">
        <v>16467</v>
      </c>
      <c r="H1429" t="str">
        <f t="shared" si="154"/>
        <v>Wyoming44287</v>
      </c>
      <c r="I1429">
        <f t="shared" si="155"/>
        <v>4</v>
      </c>
      <c r="J1429">
        <f t="shared" si="156"/>
        <v>2021</v>
      </c>
      <c r="K1429">
        <f t="shared" si="157"/>
        <v>5.6129909705392111E-2</v>
      </c>
      <c r="L1429">
        <f t="shared" si="158"/>
        <v>293373</v>
      </c>
      <c r="M1429">
        <f t="shared" si="159"/>
        <v>16467</v>
      </c>
      <c r="N1429">
        <f t="shared" si="160"/>
        <v>293373</v>
      </c>
    </row>
    <row r="1430" spans="1:14" x14ac:dyDescent="0.25">
      <c r="A1430" s="2" t="s">
        <v>4</v>
      </c>
      <c r="B1430" s="1">
        <v>44317</v>
      </c>
      <c r="C1430" s="3">
        <v>2208770</v>
      </c>
      <c r="D1430" s="3">
        <v>63436</v>
      </c>
      <c r="E1430" s="1">
        <v>44317</v>
      </c>
      <c r="F1430" s="3">
        <v>2208770</v>
      </c>
      <c r="G1430" s="3">
        <v>63436</v>
      </c>
      <c r="H1430" t="str">
        <f t="shared" si="154"/>
        <v>Alabama44317</v>
      </c>
      <c r="I1430">
        <f t="shared" si="155"/>
        <v>5</v>
      </c>
      <c r="J1430">
        <f t="shared" si="156"/>
        <v>2021</v>
      </c>
      <c r="K1430">
        <f t="shared" si="157"/>
        <v>2.8720056864227603E-2</v>
      </c>
      <c r="L1430">
        <f t="shared" si="158"/>
        <v>2208770</v>
      </c>
      <c r="M1430">
        <f t="shared" si="159"/>
        <v>63436</v>
      </c>
      <c r="N1430">
        <f t="shared" si="160"/>
        <v>2208770</v>
      </c>
    </row>
    <row r="1431" spans="1:14" x14ac:dyDescent="0.25">
      <c r="A1431" s="2" t="s">
        <v>5</v>
      </c>
      <c r="B1431" s="1">
        <v>44317</v>
      </c>
      <c r="C1431" s="3">
        <v>350681</v>
      </c>
      <c r="D1431" s="3">
        <v>22576</v>
      </c>
      <c r="E1431" s="1">
        <v>44317</v>
      </c>
      <c r="F1431" s="3">
        <v>350681</v>
      </c>
      <c r="G1431" s="3">
        <v>22576</v>
      </c>
      <c r="H1431" t="str">
        <f t="shared" si="154"/>
        <v>Alaska44317</v>
      </c>
      <c r="I1431">
        <f t="shared" si="155"/>
        <v>5</v>
      </c>
      <c r="J1431">
        <f t="shared" si="156"/>
        <v>2021</v>
      </c>
      <c r="K1431">
        <f t="shared" si="157"/>
        <v>6.4377596733213374E-2</v>
      </c>
      <c r="L1431">
        <f t="shared" si="158"/>
        <v>350681</v>
      </c>
      <c r="M1431">
        <f t="shared" si="159"/>
        <v>22576</v>
      </c>
      <c r="N1431">
        <f t="shared" si="160"/>
        <v>350681</v>
      </c>
    </row>
    <row r="1432" spans="1:14" x14ac:dyDescent="0.25">
      <c r="A1432" s="2" t="s">
        <v>6</v>
      </c>
      <c r="B1432" s="1">
        <v>44317</v>
      </c>
      <c r="C1432" s="3">
        <v>3628009</v>
      </c>
      <c r="D1432" s="3">
        <v>243383</v>
      </c>
      <c r="E1432" s="1">
        <v>44317</v>
      </c>
      <c r="F1432" s="3">
        <v>3628009</v>
      </c>
      <c r="G1432" s="3">
        <v>243383</v>
      </c>
      <c r="H1432" t="str">
        <f t="shared" si="154"/>
        <v>Arizona44317</v>
      </c>
      <c r="I1432">
        <f t="shared" si="155"/>
        <v>5</v>
      </c>
      <c r="J1432">
        <f t="shared" si="156"/>
        <v>2021</v>
      </c>
      <c r="K1432">
        <f t="shared" si="157"/>
        <v>6.7084453208357528E-2</v>
      </c>
      <c r="L1432">
        <f t="shared" si="158"/>
        <v>3628009</v>
      </c>
      <c r="M1432">
        <f t="shared" si="159"/>
        <v>243383</v>
      </c>
      <c r="N1432">
        <f t="shared" si="160"/>
        <v>3628009</v>
      </c>
    </row>
    <row r="1433" spans="1:14" x14ac:dyDescent="0.25">
      <c r="A1433" s="2" t="s">
        <v>7</v>
      </c>
      <c r="B1433" s="1">
        <v>44317</v>
      </c>
      <c r="C1433" s="3">
        <v>1367707</v>
      </c>
      <c r="D1433" s="3">
        <v>61464</v>
      </c>
      <c r="E1433" s="1">
        <v>44317</v>
      </c>
      <c r="F1433" s="3">
        <v>1367707</v>
      </c>
      <c r="G1433" s="3">
        <v>61464</v>
      </c>
      <c r="H1433" t="str">
        <f t="shared" si="154"/>
        <v>Arkansas44317</v>
      </c>
      <c r="I1433">
        <f t="shared" si="155"/>
        <v>5</v>
      </c>
      <c r="J1433">
        <f t="shared" si="156"/>
        <v>2021</v>
      </c>
      <c r="K1433">
        <f t="shared" si="157"/>
        <v>4.493944975056792E-2</v>
      </c>
      <c r="L1433">
        <f t="shared" si="158"/>
        <v>1367707</v>
      </c>
      <c r="M1433">
        <f t="shared" si="159"/>
        <v>61464</v>
      </c>
      <c r="N1433">
        <f t="shared" si="160"/>
        <v>1367707</v>
      </c>
    </row>
    <row r="1434" spans="1:14" x14ac:dyDescent="0.25">
      <c r="A1434" s="2" t="s">
        <v>8</v>
      </c>
      <c r="B1434" s="1">
        <v>44317</v>
      </c>
      <c r="C1434" s="3">
        <v>18946169</v>
      </c>
      <c r="D1434" s="3">
        <v>1422702</v>
      </c>
      <c r="E1434" s="1">
        <v>44317</v>
      </c>
      <c r="F1434" s="3">
        <v>18946169</v>
      </c>
      <c r="G1434" s="3">
        <v>1422702</v>
      </c>
      <c r="H1434" t="str">
        <f t="shared" si="154"/>
        <v>California44317</v>
      </c>
      <c r="I1434">
        <f t="shared" si="155"/>
        <v>5</v>
      </c>
      <c r="J1434">
        <f t="shared" si="156"/>
        <v>2021</v>
      </c>
      <c r="K1434">
        <f t="shared" si="157"/>
        <v>7.5091803519751144E-2</v>
      </c>
      <c r="L1434">
        <f t="shared" si="158"/>
        <v>18946169</v>
      </c>
      <c r="M1434">
        <f t="shared" si="159"/>
        <v>1422702</v>
      </c>
      <c r="N1434">
        <f t="shared" si="160"/>
        <v>18946169</v>
      </c>
    </row>
    <row r="1435" spans="1:14" x14ac:dyDescent="0.25">
      <c r="A1435" s="2" t="s">
        <v>9</v>
      </c>
      <c r="B1435" s="1">
        <v>44317</v>
      </c>
      <c r="C1435" s="3">
        <v>3179097</v>
      </c>
      <c r="D1435" s="3">
        <v>184411</v>
      </c>
      <c r="E1435" s="1">
        <v>44317</v>
      </c>
      <c r="F1435" s="3">
        <v>3179097</v>
      </c>
      <c r="G1435" s="3">
        <v>184411</v>
      </c>
      <c r="H1435" t="str">
        <f t="shared" si="154"/>
        <v>Colorado44317</v>
      </c>
      <c r="I1435">
        <f t="shared" si="155"/>
        <v>5</v>
      </c>
      <c r="J1435">
        <f t="shared" si="156"/>
        <v>2021</v>
      </c>
      <c r="K1435">
        <f t="shared" si="157"/>
        <v>5.8007352402270201E-2</v>
      </c>
      <c r="L1435">
        <f t="shared" si="158"/>
        <v>3179097</v>
      </c>
      <c r="M1435">
        <f t="shared" si="159"/>
        <v>184411</v>
      </c>
      <c r="N1435">
        <f t="shared" si="160"/>
        <v>3179097</v>
      </c>
    </row>
    <row r="1436" spans="1:14" x14ac:dyDescent="0.25">
      <c r="A1436" s="2" t="s">
        <v>10</v>
      </c>
      <c r="B1436" s="1">
        <v>44317</v>
      </c>
      <c r="C1436" s="3">
        <v>1757534</v>
      </c>
      <c r="D1436" s="3">
        <v>120362</v>
      </c>
      <c r="E1436" s="1">
        <v>44317</v>
      </c>
      <c r="F1436" s="3">
        <v>1757534</v>
      </c>
      <c r="G1436" s="3">
        <v>120362</v>
      </c>
      <c r="H1436" t="str">
        <f t="shared" si="154"/>
        <v>Connecticut44317</v>
      </c>
      <c r="I1436">
        <f t="shared" si="155"/>
        <v>5</v>
      </c>
      <c r="J1436">
        <f t="shared" si="156"/>
        <v>2021</v>
      </c>
      <c r="K1436">
        <f t="shared" si="157"/>
        <v>6.848345465862965E-2</v>
      </c>
      <c r="L1436">
        <f t="shared" si="158"/>
        <v>1757534</v>
      </c>
      <c r="M1436">
        <f t="shared" si="159"/>
        <v>120362</v>
      </c>
      <c r="N1436">
        <f t="shared" si="160"/>
        <v>1757534</v>
      </c>
    </row>
    <row r="1437" spans="1:14" x14ac:dyDescent="0.25">
      <c r="A1437" s="2" t="s">
        <v>11</v>
      </c>
      <c r="B1437" s="1">
        <v>44317</v>
      </c>
      <c r="C1437" s="3">
        <v>483338</v>
      </c>
      <c r="D1437" s="3">
        <v>24833</v>
      </c>
      <c r="E1437" s="1">
        <v>44317</v>
      </c>
      <c r="F1437" s="3">
        <v>483338</v>
      </c>
      <c r="G1437" s="3">
        <v>24833</v>
      </c>
      <c r="H1437" t="str">
        <f t="shared" si="154"/>
        <v>Delaware44317</v>
      </c>
      <c r="I1437">
        <f t="shared" si="155"/>
        <v>5</v>
      </c>
      <c r="J1437">
        <f t="shared" si="156"/>
        <v>2021</v>
      </c>
      <c r="K1437">
        <f t="shared" si="157"/>
        <v>5.1378124625003622E-2</v>
      </c>
      <c r="L1437">
        <f t="shared" si="158"/>
        <v>483338</v>
      </c>
      <c r="M1437">
        <f t="shared" si="159"/>
        <v>24833</v>
      </c>
      <c r="N1437">
        <f t="shared" si="160"/>
        <v>483338</v>
      </c>
    </row>
    <row r="1438" spans="1:14" x14ac:dyDescent="0.25">
      <c r="A1438" s="2" t="s">
        <v>55</v>
      </c>
      <c r="B1438" s="1">
        <v>44317</v>
      </c>
      <c r="C1438" s="3">
        <v>403110</v>
      </c>
      <c r="D1438" s="3">
        <v>25546</v>
      </c>
      <c r="E1438" s="1">
        <v>44317</v>
      </c>
      <c r="F1438" s="3">
        <v>403110</v>
      </c>
      <c r="G1438" s="3">
        <v>25546</v>
      </c>
      <c r="H1438" t="str">
        <f t="shared" si="154"/>
        <v>District of Columbia44317</v>
      </c>
      <c r="I1438">
        <f t="shared" si="155"/>
        <v>5</v>
      </c>
      <c r="J1438">
        <f t="shared" si="156"/>
        <v>2021</v>
      </c>
      <c r="K1438">
        <f t="shared" si="157"/>
        <v>6.3372280518965041E-2</v>
      </c>
      <c r="L1438">
        <f t="shared" si="158"/>
        <v>403110</v>
      </c>
      <c r="M1438">
        <f t="shared" si="159"/>
        <v>25546</v>
      </c>
      <c r="N1438">
        <f t="shared" si="160"/>
        <v>403110</v>
      </c>
    </row>
    <row r="1439" spans="1:14" x14ac:dyDescent="0.25">
      <c r="A1439" s="2" t="s">
        <v>13</v>
      </c>
      <c r="B1439" s="1">
        <v>44317</v>
      </c>
      <c r="C1439" s="3">
        <v>10458111</v>
      </c>
      <c r="D1439" s="3">
        <v>524234</v>
      </c>
      <c r="E1439" s="1">
        <v>44317</v>
      </c>
      <c r="F1439" s="3">
        <v>10458111</v>
      </c>
      <c r="G1439" s="3">
        <v>524234</v>
      </c>
      <c r="H1439" t="str">
        <f t="shared" si="154"/>
        <v>Florida44317</v>
      </c>
      <c r="I1439">
        <f t="shared" si="155"/>
        <v>5</v>
      </c>
      <c r="J1439">
        <f t="shared" si="156"/>
        <v>2021</v>
      </c>
      <c r="K1439">
        <f t="shared" si="157"/>
        <v>5.012702580800682E-2</v>
      </c>
      <c r="L1439">
        <f t="shared" si="158"/>
        <v>10458111</v>
      </c>
      <c r="M1439">
        <f t="shared" si="159"/>
        <v>524234</v>
      </c>
      <c r="N1439">
        <f t="shared" si="160"/>
        <v>10458111</v>
      </c>
    </row>
    <row r="1440" spans="1:14" x14ac:dyDescent="0.25">
      <c r="A1440" s="2" t="s">
        <v>14</v>
      </c>
      <c r="B1440" s="1">
        <v>44317</v>
      </c>
      <c r="C1440" s="3">
        <v>5152914</v>
      </c>
      <c r="D1440" s="3">
        <v>204347</v>
      </c>
      <c r="E1440" s="1">
        <v>44317</v>
      </c>
      <c r="F1440" s="3">
        <v>5152914</v>
      </c>
      <c r="G1440" s="3">
        <v>204347</v>
      </c>
      <c r="H1440" t="str">
        <f t="shared" si="154"/>
        <v>Georgia44317</v>
      </c>
      <c r="I1440">
        <f t="shared" si="155"/>
        <v>5</v>
      </c>
      <c r="J1440">
        <f t="shared" si="156"/>
        <v>2021</v>
      </c>
      <c r="K1440">
        <f t="shared" si="157"/>
        <v>3.9656590426310243E-2</v>
      </c>
      <c r="L1440">
        <f t="shared" si="158"/>
        <v>5152914</v>
      </c>
      <c r="M1440">
        <f t="shared" si="159"/>
        <v>204347</v>
      </c>
      <c r="N1440">
        <f t="shared" si="160"/>
        <v>5152914</v>
      </c>
    </row>
    <row r="1441" spans="1:14" x14ac:dyDescent="0.25">
      <c r="A1441" s="2" t="s">
        <v>15</v>
      </c>
      <c r="B1441" s="1">
        <v>44317</v>
      </c>
      <c r="C1441" s="3">
        <v>644843</v>
      </c>
      <c r="D1441" s="3">
        <v>47916</v>
      </c>
      <c r="E1441" s="1">
        <v>44317</v>
      </c>
      <c r="F1441" s="3">
        <v>644843</v>
      </c>
      <c r="G1441" s="3">
        <v>47916</v>
      </c>
      <c r="H1441" t="str">
        <f t="shared" si="154"/>
        <v>Hawaii44317</v>
      </c>
      <c r="I1441">
        <f t="shared" si="155"/>
        <v>5</v>
      </c>
      <c r="J1441">
        <f t="shared" si="156"/>
        <v>2021</v>
      </c>
      <c r="K1441">
        <f t="shared" si="157"/>
        <v>7.4306459091592836E-2</v>
      </c>
      <c r="L1441">
        <f t="shared" si="158"/>
        <v>644843</v>
      </c>
      <c r="M1441">
        <f t="shared" si="159"/>
        <v>47916</v>
      </c>
      <c r="N1441">
        <f t="shared" si="160"/>
        <v>644843</v>
      </c>
    </row>
    <row r="1442" spans="1:14" x14ac:dyDescent="0.25">
      <c r="A1442" s="2" t="s">
        <v>16</v>
      </c>
      <c r="B1442" s="1">
        <v>44317</v>
      </c>
      <c r="C1442" s="3">
        <v>904764</v>
      </c>
      <c r="D1442" s="3">
        <v>26179</v>
      </c>
      <c r="E1442" s="1">
        <v>44317</v>
      </c>
      <c r="F1442" s="3">
        <v>904764</v>
      </c>
      <c r="G1442" s="3">
        <v>26179</v>
      </c>
      <c r="H1442" t="str">
        <f t="shared" si="154"/>
        <v>Idaho44317</v>
      </c>
      <c r="I1442">
        <f t="shared" si="155"/>
        <v>5</v>
      </c>
      <c r="J1442">
        <f t="shared" si="156"/>
        <v>2021</v>
      </c>
      <c r="K1442">
        <f t="shared" si="157"/>
        <v>2.8934617204044371E-2</v>
      </c>
      <c r="L1442">
        <f t="shared" si="158"/>
        <v>904764</v>
      </c>
      <c r="M1442">
        <f t="shared" si="159"/>
        <v>26179</v>
      </c>
      <c r="N1442">
        <f t="shared" si="160"/>
        <v>904764</v>
      </c>
    </row>
    <row r="1443" spans="1:14" x14ac:dyDescent="0.25">
      <c r="A1443" s="2" t="s">
        <v>17</v>
      </c>
      <c r="B1443" s="1">
        <v>44317</v>
      </c>
      <c r="C1443" s="3">
        <v>6172208</v>
      </c>
      <c r="D1443" s="3">
        <v>413924</v>
      </c>
      <c r="E1443" s="1">
        <v>44317</v>
      </c>
      <c r="F1443" s="3">
        <v>6172208</v>
      </c>
      <c r="G1443" s="3">
        <v>413924</v>
      </c>
      <c r="H1443" t="str">
        <f t="shared" si="154"/>
        <v>Illinois44317</v>
      </c>
      <c r="I1443">
        <f t="shared" si="155"/>
        <v>5</v>
      </c>
      <c r="J1443">
        <f t="shared" si="156"/>
        <v>2021</v>
      </c>
      <c r="K1443">
        <f t="shared" si="157"/>
        <v>6.7062548766989055E-2</v>
      </c>
      <c r="L1443">
        <f t="shared" si="158"/>
        <v>6172208</v>
      </c>
      <c r="M1443">
        <f t="shared" si="159"/>
        <v>413924</v>
      </c>
      <c r="N1443">
        <f t="shared" si="160"/>
        <v>6172208</v>
      </c>
    </row>
    <row r="1444" spans="1:14" x14ac:dyDescent="0.25">
      <c r="A1444" s="2" t="s">
        <v>18</v>
      </c>
      <c r="B1444" s="1">
        <v>44317</v>
      </c>
      <c r="C1444" s="3">
        <v>3366515</v>
      </c>
      <c r="D1444" s="3">
        <v>152072</v>
      </c>
      <c r="E1444" s="1">
        <v>44317</v>
      </c>
      <c r="F1444" s="3">
        <v>3366515</v>
      </c>
      <c r="G1444" s="3">
        <v>152072</v>
      </c>
      <c r="H1444" t="str">
        <f t="shared" si="154"/>
        <v>Indiana44317</v>
      </c>
      <c r="I1444">
        <f t="shared" si="155"/>
        <v>5</v>
      </c>
      <c r="J1444">
        <f t="shared" si="156"/>
        <v>2021</v>
      </c>
      <c r="K1444">
        <f t="shared" si="157"/>
        <v>4.5171935963451822E-2</v>
      </c>
      <c r="L1444">
        <f t="shared" si="158"/>
        <v>3366515</v>
      </c>
      <c r="M1444">
        <f t="shared" si="159"/>
        <v>152072</v>
      </c>
      <c r="N1444">
        <f t="shared" si="160"/>
        <v>3366515</v>
      </c>
    </row>
    <row r="1445" spans="1:14" x14ac:dyDescent="0.25">
      <c r="A1445" s="2" t="s">
        <v>19</v>
      </c>
      <c r="B1445" s="1">
        <v>44317</v>
      </c>
      <c r="C1445" s="3">
        <v>1659484</v>
      </c>
      <c r="D1445" s="3">
        <v>68739</v>
      </c>
      <c r="E1445" s="1">
        <v>44317</v>
      </c>
      <c r="F1445" s="3">
        <v>1659484</v>
      </c>
      <c r="G1445" s="3">
        <v>68739</v>
      </c>
      <c r="H1445" t="str">
        <f t="shared" si="154"/>
        <v>Iowa44317</v>
      </c>
      <c r="I1445">
        <f t="shared" si="155"/>
        <v>5</v>
      </c>
      <c r="J1445">
        <f t="shared" si="156"/>
        <v>2021</v>
      </c>
      <c r="K1445">
        <f t="shared" si="157"/>
        <v>4.1421911871400992E-2</v>
      </c>
      <c r="L1445">
        <f t="shared" si="158"/>
        <v>1659484</v>
      </c>
      <c r="M1445">
        <f t="shared" si="159"/>
        <v>68739</v>
      </c>
      <c r="N1445">
        <f t="shared" si="160"/>
        <v>1659484</v>
      </c>
    </row>
    <row r="1446" spans="1:14" x14ac:dyDescent="0.25">
      <c r="A1446" s="2" t="s">
        <v>20</v>
      </c>
      <c r="B1446" s="1">
        <v>44317</v>
      </c>
      <c r="C1446" s="3">
        <v>1503486</v>
      </c>
      <c r="D1446" s="3">
        <v>55480</v>
      </c>
      <c r="E1446" s="1">
        <v>44317</v>
      </c>
      <c r="F1446" s="3">
        <v>1503486</v>
      </c>
      <c r="G1446" s="3">
        <v>55480</v>
      </c>
      <c r="H1446" t="str">
        <f t="shared" si="154"/>
        <v>Kansas44317</v>
      </c>
      <c r="I1446">
        <f t="shared" si="155"/>
        <v>5</v>
      </c>
      <c r="J1446">
        <f t="shared" si="156"/>
        <v>2021</v>
      </c>
      <c r="K1446">
        <f t="shared" si="157"/>
        <v>3.6900908954256975E-2</v>
      </c>
      <c r="L1446">
        <f t="shared" si="158"/>
        <v>1503486</v>
      </c>
      <c r="M1446">
        <f t="shared" si="159"/>
        <v>55480</v>
      </c>
      <c r="N1446">
        <f t="shared" si="160"/>
        <v>1503486</v>
      </c>
    </row>
    <row r="1447" spans="1:14" x14ac:dyDescent="0.25">
      <c r="A1447" s="2" t="s">
        <v>21</v>
      </c>
      <c r="B1447" s="1">
        <v>44317</v>
      </c>
      <c r="C1447" s="3">
        <v>1982037</v>
      </c>
      <c r="D1447" s="3">
        <v>77275</v>
      </c>
      <c r="E1447" s="1">
        <v>44317</v>
      </c>
      <c r="F1447" s="3">
        <v>1982037</v>
      </c>
      <c r="G1447" s="3">
        <v>77275</v>
      </c>
      <c r="H1447" t="str">
        <f t="shared" si="154"/>
        <v>Kentucky44317</v>
      </c>
      <c r="I1447">
        <f t="shared" si="155"/>
        <v>5</v>
      </c>
      <c r="J1447">
        <f t="shared" si="156"/>
        <v>2021</v>
      </c>
      <c r="K1447">
        <f t="shared" si="157"/>
        <v>3.8987667737786932E-2</v>
      </c>
      <c r="L1447">
        <f t="shared" si="158"/>
        <v>1982037</v>
      </c>
      <c r="M1447">
        <f t="shared" si="159"/>
        <v>77275</v>
      </c>
      <c r="N1447">
        <f t="shared" si="160"/>
        <v>1982037</v>
      </c>
    </row>
    <row r="1448" spans="1:14" x14ac:dyDescent="0.25">
      <c r="A1448" s="2" t="s">
        <v>22</v>
      </c>
      <c r="B1448" s="1">
        <v>44317</v>
      </c>
      <c r="C1448" s="3">
        <v>2072115</v>
      </c>
      <c r="D1448" s="3">
        <v>139718</v>
      </c>
      <c r="E1448" s="1">
        <v>44317</v>
      </c>
      <c r="F1448" s="3">
        <v>2072115</v>
      </c>
      <c r="G1448" s="3">
        <v>139718</v>
      </c>
      <c r="H1448" t="str">
        <f t="shared" si="154"/>
        <v>Louisiana44317</v>
      </c>
      <c r="I1448">
        <f t="shared" si="155"/>
        <v>5</v>
      </c>
      <c r="J1448">
        <f t="shared" si="156"/>
        <v>2021</v>
      </c>
      <c r="K1448">
        <f t="shared" si="157"/>
        <v>6.7427724812570727E-2</v>
      </c>
      <c r="L1448">
        <f t="shared" si="158"/>
        <v>2072115</v>
      </c>
      <c r="M1448">
        <f t="shared" si="159"/>
        <v>139718</v>
      </c>
      <c r="N1448">
        <f t="shared" si="160"/>
        <v>2072115</v>
      </c>
    </row>
    <row r="1449" spans="1:14" x14ac:dyDescent="0.25">
      <c r="A1449" s="2" t="s">
        <v>23</v>
      </c>
      <c r="B1449" s="1">
        <v>44317</v>
      </c>
      <c r="C1449" s="3">
        <v>675061</v>
      </c>
      <c r="D1449" s="3">
        <v>34242</v>
      </c>
      <c r="E1449" s="1">
        <v>44317</v>
      </c>
      <c r="F1449" s="3">
        <v>675061</v>
      </c>
      <c r="G1449" s="3">
        <v>34242</v>
      </c>
      <c r="H1449" t="str">
        <f t="shared" si="154"/>
        <v>Maine44317</v>
      </c>
      <c r="I1449">
        <f t="shared" si="155"/>
        <v>5</v>
      </c>
      <c r="J1449">
        <f t="shared" si="156"/>
        <v>2021</v>
      </c>
      <c r="K1449">
        <f t="shared" si="157"/>
        <v>5.0724304914666972E-2</v>
      </c>
      <c r="L1449">
        <f t="shared" si="158"/>
        <v>675061</v>
      </c>
      <c r="M1449">
        <f t="shared" si="159"/>
        <v>34242</v>
      </c>
      <c r="N1449">
        <f t="shared" si="160"/>
        <v>675061</v>
      </c>
    </row>
    <row r="1450" spans="1:14" x14ac:dyDescent="0.25">
      <c r="A1450" s="2" t="s">
        <v>24</v>
      </c>
      <c r="B1450" s="1">
        <v>44317</v>
      </c>
      <c r="C1450" s="3">
        <v>3124168</v>
      </c>
      <c r="D1450" s="3">
        <v>183619</v>
      </c>
      <c r="E1450" s="1">
        <v>44317</v>
      </c>
      <c r="F1450" s="3">
        <v>3124168</v>
      </c>
      <c r="G1450" s="3">
        <v>183619</v>
      </c>
      <c r="H1450" t="str">
        <f t="shared" si="154"/>
        <v>Maryland44317</v>
      </c>
      <c r="I1450">
        <f t="shared" si="155"/>
        <v>5</v>
      </c>
      <c r="J1450">
        <f t="shared" si="156"/>
        <v>2021</v>
      </c>
      <c r="K1450">
        <f t="shared" si="157"/>
        <v>5.877372791732071E-2</v>
      </c>
      <c r="L1450">
        <f t="shared" si="158"/>
        <v>3124168</v>
      </c>
      <c r="M1450">
        <f t="shared" si="159"/>
        <v>183619</v>
      </c>
      <c r="N1450">
        <f t="shared" si="160"/>
        <v>3124168</v>
      </c>
    </row>
    <row r="1451" spans="1:14" x14ac:dyDescent="0.25">
      <c r="A1451" s="2" t="s">
        <v>25</v>
      </c>
      <c r="B1451" s="1">
        <v>44317</v>
      </c>
      <c r="C1451" s="3">
        <v>3689607</v>
      </c>
      <c r="D1451" s="3">
        <v>183227</v>
      </c>
      <c r="E1451" s="1">
        <v>44317</v>
      </c>
      <c r="F1451" s="3">
        <v>3689607</v>
      </c>
      <c r="G1451" s="3">
        <v>183227</v>
      </c>
      <c r="H1451" t="str">
        <f t="shared" si="154"/>
        <v>Massachusetts44317</v>
      </c>
      <c r="I1451">
        <f t="shared" si="155"/>
        <v>5</v>
      </c>
      <c r="J1451">
        <f t="shared" si="156"/>
        <v>2021</v>
      </c>
      <c r="K1451">
        <f t="shared" si="157"/>
        <v>4.9660302574230805E-2</v>
      </c>
      <c r="L1451">
        <f t="shared" si="158"/>
        <v>3689607</v>
      </c>
      <c r="M1451">
        <f t="shared" si="159"/>
        <v>183227</v>
      </c>
      <c r="N1451">
        <f t="shared" si="160"/>
        <v>3689607</v>
      </c>
    </row>
    <row r="1452" spans="1:14" x14ac:dyDescent="0.25">
      <c r="A1452" s="2" t="s">
        <v>26</v>
      </c>
      <c r="B1452" s="1">
        <v>44317</v>
      </c>
      <c r="C1452" s="3">
        <v>4726444</v>
      </c>
      <c r="D1452" s="3">
        <v>246666</v>
      </c>
      <c r="E1452" s="1">
        <v>44317</v>
      </c>
      <c r="F1452" s="3">
        <v>4726444</v>
      </c>
      <c r="G1452" s="3">
        <v>246666</v>
      </c>
      <c r="H1452" t="str">
        <f t="shared" si="154"/>
        <v>Michigan44317</v>
      </c>
      <c r="I1452">
        <f t="shared" si="155"/>
        <v>5</v>
      </c>
      <c r="J1452">
        <f t="shared" si="156"/>
        <v>2021</v>
      </c>
      <c r="K1452">
        <f t="shared" si="157"/>
        <v>5.2188495198504416E-2</v>
      </c>
      <c r="L1452">
        <f t="shared" si="158"/>
        <v>4726444</v>
      </c>
      <c r="M1452">
        <f t="shared" si="159"/>
        <v>246666</v>
      </c>
      <c r="N1452">
        <f t="shared" si="160"/>
        <v>4726444</v>
      </c>
    </row>
    <row r="1453" spans="1:14" x14ac:dyDescent="0.25">
      <c r="A1453" s="2" t="s">
        <v>27</v>
      </c>
      <c r="B1453" s="1">
        <v>44317</v>
      </c>
      <c r="C1453" s="3">
        <v>3039789</v>
      </c>
      <c r="D1453" s="3">
        <v>111905</v>
      </c>
      <c r="E1453" s="1">
        <v>44317</v>
      </c>
      <c r="F1453" s="3">
        <v>3039789</v>
      </c>
      <c r="G1453" s="3">
        <v>111905</v>
      </c>
      <c r="H1453" t="str">
        <f t="shared" si="154"/>
        <v>Minnesota44317</v>
      </c>
      <c r="I1453">
        <f t="shared" si="155"/>
        <v>5</v>
      </c>
      <c r="J1453">
        <f t="shared" si="156"/>
        <v>2021</v>
      </c>
      <c r="K1453">
        <f t="shared" si="157"/>
        <v>3.6813410404472155E-2</v>
      </c>
      <c r="L1453">
        <f t="shared" si="158"/>
        <v>3039789</v>
      </c>
      <c r="M1453">
        <f t="shared" si="159"/>
        <v>111905</v>
      </c>
      <c r="N1453">
        <f t="shared" si="160"/>
        <v>3039789</v>
      </c>
    </row>
    <row r="1454" spans="1:14" x14ac:dyDescent="0.25">
      <c r="A1454" s="2" t="s">
        <v>28</v>
      </c>
      <c r="B1454" s="1">
        <v>44317</v>
      </c>
      <c r="C1454" s="3">
        <v>1278949</v>
      </c>
      <c r="D1454" s="3">
        <v>78240</v>
      </c>
      <c r="E1454" s="1">
        <v>44317</v>
      </c>
      <c r="F1454" s="3">
        <v>1278949</v>
      </c>
      <c r="G1454" s="3">
        <v>78240</v>
      </c>
      <c r="H1454" t="str">
        <f t="shared" si="154"/>
        <v>Mississippi44317</v>
      </c>
      <c r="I1454">
        <f t="shared" si="155"/>
        <v>5</v>
      </c>
      <c r="J1454">
        <f t="shared" si="156"/>
        <v>2021</v>
      </c>
      <c r="K1454">
        <f t="shared" si="157"/>
        <v>6.1175230599500058E-2</v>
      </c>
      <c r="L1454">
        <f t="shared" si="158"/>
        <v>1278949</v>
      </c>
      <c r="M1454">
        <f t="shared" si="159"/>
        <v>78240</v>
      </c>
      <c r="N1454">
        <f t="shared" si="160"/>
        <v>1278949</v>
      </c>
    </row>
    <row r="1455" spans="1:14" x14ac:dyDescent="0.25">
      <c r="A1455" s="2" t="s">
        <v>29</v>
      </c>
      <c r="B1455" s="1">
        <v>44317</v>
      </c>
      <c r="C1455" s="3">
        <v>3101272</v>
      </c>
      <c r="D1455" s="3">
        <v>145266</v>
      </c>
      <c r="E1455" s="1">
        <v>44317</v>
      </c>
      <c r="F1455" s="3">
        <v>3101272</v>
      </c>
      <c r="G1455" s="3">
        <v>145266</v>
      </c>
      <c r="H1455" t="str">
        <f t="shared" si="154"/>
        <v>Missouri44317</v>
      </c>
      <c r="I1455">
        <f t="shared" si="155"/>
        <v>5</v>
      </c>
      <c r="J1455">
        <f t="shared" si="156"/>
        <v>2021</v>
      </c>
      <c r="K1455">
        <f t="shared" si="157"/>
        <v>4.6840780170201129E-2</v>
      </c>
      <c r="L1455">
        <f t="shared" si="158"/>
        <v>3101272</v>
      </c>
      <c r="M1455">
        <f t="shared" si="159"/>
        <v>145266</v>
      </c>
      <c r="N1455">
        <f t="shared" si="160"/>
        <v>3101272</v>
      </c>
    </row>
    <row r="1456" spans="1:14" x14ac:dyDescent="0.25">
      <c r="A1456" s="2" t="s">
        <v>30</v>
      </c>
      <c r="B1456" s="1">
        <v>44317</v>
      </c>
      <c r="C1456" s="3">
        <v>541155</v>
      </c>
      <c r="D1456" s="3">
        <v>17431</v>
      </c>
      <c r="E1456" s="1">
        <v>44317</v>
      </c>
      <c r="F1456" s="3">
        <v>541155</v>
      </c>
      <c r="G1456" s="3">
        <v>17431</v>
      </c>
      <c r="H1456" t="str">
        <f t="shared" si="154"/>
        <v>Montana44317</v>
      </c>
      <c r="I1456">
        <f t="shared" si="155"/>
        <v>5</v>
      </c>
      <c r="J1456">
        <f t="shared" si="156"/>
        <v>2021</v>
      </c>
      <c r="K1456">
        <f t="shared" si="157"/>
        <v>3.2210734447616671E-2</v>
      </c>
      <c r="L1456">
        <f t="shared" si="158"/>
        <v>541155</v>
      </c>
      <c r="M1456">
        <f t="shared" si="159"/>
        <v>17431</v>
      </c>
      <c r="N1456">
        <f t="shared" si="160"/>
        <v>541155</v>
      </c>
    </row>
    <row r="1457" spans="1:14" x14ac:dyDescent="0.25">
      <c r="A1457" s="2" t="s">
        <v>31</v>
      </c>
      <c r="B1457" s="1">
        <v>44317</v>
      </c>
      <c r="C1457" s="3">
        <v>1023051</v>
      </c>
      <c r="D1457" s="3">
        <v>23669</v>
      </c>
      <c r="E1457" s="1">
        <v>44317</v>
      </c>
      <c r="F1457" s="3">
        <v>1023051</v>
      </c>
      <c r="G1457" s="3">
        <v>23669</v>
      </c>
      <c r="H1457" t="str">
        <f t="shared" si="154"/>
        <v>Nebraska44317</v>
      </c>
      <c r="I1457">
        <f t="shared" si="155"/>
        <v>5</v>
      </c>
      <c r="J1457">
        <f t="shared" si="156"/>
        <v>2021</v>
      </c>
      <c r="K1457">
        <f t="shared" si="157"/>
        <v>2.3135699002298029E-2</v>
      </c>
      <c r="L1457">
        <f t="shared" si="158"/>
        <v>1023051</v>
      </c>
      <c r="M1457">
        <f t="shared" si="159"/>
        <v>23669</v>
      </c>
      <c r="N1457">
        <f t="shared" si="160"/>
        <v>1023051</v>
      </c>
    </row>
    <row r="1458" spans="1:14" x14ac:dyDescent="0.25">
      <c r="A1458" s="2" t="s">
        <v>32</v>
      </c>
      <c r="B1458" s="1">
        <v>44317</v>
      </c>
      <c r="C1458" s="3">
        <v>1563823</v>
      </c>
      <c r="D1458" s="3">
        <v>120651</v>
      </c>
      <c r="E1458" s="1">
        <v>44317</v>
      </c>
      <c r="F1458" s="3">
        <v>1563823</v>
      </c>
      <c r="G1458" s="3">
        <v>120651</v>
      </c>
      <c r="H1458" t="str">
        <f t="shared" si="154"/>
        <v>Nevada44317</v>
      </c>
      <c r="I1458">
        <f t="shared" si="155"/>
        <v>5</v>
      </c>
      <c r="J1458">
        <f t="shared" si="156"/>
        <v>2021</v>
      </c>
      <c r="K1458">
        <f t="shared" si="157"/>
        <v>7.7151314439038179E-2</v>
      </c>
      <c r="L1458">
        <f t="shared" si="158"/>
        <v>1563823</v>
      </c>
      <c r="M1458">
        <f t="shared" si="159"/>
        <v>120651</v>
      </c>
      <c r="N1458">
        <f t="shared" si="160"/>
        <v>1563823</v>
      </c>
    </row>
    <row r="1459" spans="1:14" x14ac:dyDescent="0.25">
      <c r="A1459" s="2" t="s">
        <v>33</v>
      </c>
      <c r="B1459" s="1">
        <v>44317</v>
      </c>
      <c r="C1459" s="3">
        <v>742141</v>
      </c>
      <c r="D1459" s="3">
        <v>17586</v>
      </c>
      <c r="E1459" s="1">
        <v>44317</v>
      </c>
      <c r="F1459" s="3">
        <v>742141</v>
      </c>
      <c r="G1459" s="3">
        <v>17586</v>
      </c>
      <c r="H1459" t="str">
        <f t="shared" si="154"/>
        <v>New Hampshire44317</v>
      </c>
      <c r="I1459">
        <f t="shared" si="155"/>
        <v>5</v>
      </c>
      <c r="J1459">
        <f t="shared" si="156"/>
        <v>2021</v>
      </c>
      <c r="K1459">
        <f t="shared" si="157"/>
        <v>2.3696305688541665E-2</v>
      </c>
      <c r="L1459">
        <f t="shared" si="158"/>
        <v>742141</v>
      </c>
      <c r="M1459">
        <f t="shared" si="159"/>
        <v>17586</v>
      </c>
      <c r="N1459">
        <f t="shared" si="160"/>
        <v>742141</v>
      </c>
    </row>
    <row r="1460" spans="1:14" x14ac:dyDescent="0.25">
      <c r="A1460" s="2" t="s">
        <v>34</v>
      </c>
      <c r="B1460" s="1">
        <v>44317</v>
      </c>
      <c r="C1460" s="3">
        <v>4396150</v>
      </c>
      <c r="D1460" s="3">
        <v>307149</v>
      </c>
      <c r="E1460" s="1">
        <v>44317</v>
      </c>
      <c r="F1460" s="3">
        <v>4396150</v>
      </c>
      <c r="G1460" s="3">
        <v>307149</v>
      </c>
      <c r="H1460" t="str">
        <f t="shared" si="154"/>
        <v>New Jersey44317</v>
      </c>
      <c r="I1460">
        <f t="shared" si="155"/>
        <v>5</v>
      </c>
      <c r="J1460">
        <f t="shared" si="156"/>
        <v>2021</v>
      </c>
      <c r="K1460">
        <f t="shared" si="157"/>
        <v>6.9867725168613448E-2</v>
      </c>
      <c r="L1460">
        <f t="shared" si="158"/>
        <v>4396150</v>
      </c>
      <c r="M1460">
        <f t="shared" si="159"/>
        <v>307149</v>
      </c>
      <c r="N1460">
        <f t="shared" si="160"/>
        <v>4396150</v>
      </c>
    </row>
    <row r="1461" spans="1:14" x14ac:dyDescent="0.25">
      <c r="A1461" s="2" t="s">
        <v>35</v>
      </c>
      <c r="B1461" s="1">
        <v>44317</v>
      </c>
      <c r="C1461" s="3">
        <v>946233</v>
      </c>
      <c r="D1461" s="3">
        <v>69614</v>
      </c>
      <c r="E1461" s="1">
        <v>44317</v>
      </c>
      <c r="F1461" s="3">
        <v>946233</v>
      </c>
      <c r="G1461" s="3">
        <v>69614</v>
      </c>
      <c r="H1461" t="str">
        <f t="shared" si="154"/>
        <v>New Mexico44317</v>
      </c>
      <c r="I1461">
        <f t="shared" si="155"/>
        <v>5</v>
      </c>
      <c r="J1461">
        <f t="shared" si="156"/>
        <v>2021</v>
      </c>
      <c r="K1461">
        <f t="shared" si="157"/>
        <v>7.3569617631175407E-2</v>
      </c>
      <c r="L1461">
        <f t="shared" si="158"/>
        <v>946233</v>
      </c>
      <c r="M1461">
        <f t="shared" si="159"/>
        <v>69614</v>
      </c>
      <c r="N1461">
        <f t="shared" si="160"/>
        <v>946233</v>
      </c>
    </row>
    <row r="1462" spans="1:14" x14ac:dyDescent="0.25">
      <c r="A1462" s="2" t="s">
        <v>36</v>
      </c>
      <c r="B1462" s="1">
        <v>44317</v>
      </c>
      <c r="C1462" s="3">
        <v>9276229</v>
      </c>
      <c r="D1462" s="3">
        <v>648311</v>
      </c>
      <c r="E1462" s="1">
        <v>44317</v>
      </c>
      <c r="F1462" s="3">
        <v>9276229</v>
      </c>
      <c r="G1462" s="3">
        <v>648311</v>
      </c>
      <c r="H1462" t="str">
        <f t="shared" si="154"/>
        <v>New York44317</v>
      </c>
      <c r="I1462">
        <f t="shared" si="155"/>
        <v>5</v>
      </c>
      <c r="J1462">
        <f t="shared" si="156"/>
        <v>2021</v>
      </c>
      <c r="K1462">
        <f t="shared" si="157"/>
        <v>6.9889499278208853E-2</v>
      </c>
      <c r="L1462">
        <f t="shared" si="158"/>
        <v>9276229</v>
      </c>
      <c r="M1462">
        <f t="shared" si="159"/>
        <v>648311</v>
      </c>
      <c r="N1462">
        <f t="shared" si="160"/>
        <v>9276229</v>
      </c>
    </row>
    <row r="1463" spans="1:14" x14ac:dyDescent="0.25">
      <c r="A1463" s="2" t="s">
        <v>37</v>
      </c>
      <c r="B1463" s="1">
        <v>44317</v>
      </c>
      <c r="C1463" s="3">
        <v>4959692</v>
      </c>
      <c r="D1463" s="3">
        <v>222385</v>
      </c>
      <c r="E1463" s="1">
        <v>44317</v>
      </c>
      <c r="F1463" s="3">
        <v>4959692</v>
      </c>
      <c r="G1463" s="3">
        <v>222385</v>
      </c>
      <c r="H1463" t="str">
        <f t="shared" si="154"/>
        <v>North Carolina44317</v>
      </c>
      <c r="I1463">
        <f t="shared" si="155"/>
        <v>5</v>
      </c>
      <c r="J1463">
        <f t="shared" si="156"/>
        <v>2021</v>
      </c>
      <c r="K1463">
        <f t="shared" si="157"/>
        <v>4.4838469808205834E-2</v>
      </c>
      <c r="L1463">
        <f t="shared" si="158"/>
        <v>4959692</v>
      </c>
      <c r="M1463">
        <f t="shared" si="159"/>
        <v>222385</v>
      </c>
      <c r="N1463">
        <f t="shared" si="160"/>
        <v>4959692</v>
      </c>
    </row>
    <row r="1464" spans="1:14" x14ac:dyDescent="0.25">
      <c r="A1464" s="2" t="s">
        <v>38</v>
      </c>
      <c r="B1464" s="1">
        <v>44317</v>
      </c>
      <c r="C1464" s="3">
        <v>405492</v>
      </c>
      <c r="D1464" s="3">
        <v>14211</v>
      </c>
      <c r="E1464" s="1">
        <v>44317</v>
      </c>
      <c r="F1464" s="3">
        <v>405492</v>
      </c>
      <c r="G1464" s="3">
        <v>14211</v>
      </c>
      <c r="H1464" t="str">
        <f t="shared" si="154"/>
        <v>North Dakota44317</v>
      </c>
      <c r="I1464">
        <f t="shared" si="155"/>
        <v>5</v>
      </c>
      <c r="J1464">
        <f t="shared" si="156"/>
        <v>2021</v>
      </c>
      <c r="K1464">
        <f t="shared" si="157"/>
        <v>3.5046314107306679E-2</v>
      </c>
      <c r="L1464">
        <f t="shared" si="158"/>
        <v>405492</v>
      </c>
      <c r="M1464">
        <f t="shared" si="159"/>
        <v>14211</v>
      </c>
      <c r="N1464">
        <f t="shared" si="160"/>
        <v>405492</v>
      </c>
    </row>
    <row r="1465" spans="1:14" x14ac:dyDescent="0.25">
      <c r="A1465" s="2" t="s">
        <v>39</v>
      </c>
      <c r="B1465" s="1">
        <v>44317</v>
      </c>
      <c r="C1465" s="3">
        <v>5523857</v>
      </c>
      <c r="D1465" s="3">
        <v>277897</v>
      </c>
      <c r="E1465" s="1">
        <v>44317</v>
      </c>
      <c r="F1465" s="3">
        <v>5523857</v>
      </c>
      <c r="G1465" s="3">
        <v>277897</v>
      </c>
      <c r="H1465" t="str">
        <f t="shared" si="154"/>
        <v>Ohio44317</v>
      </c>
      <c r="I1465">
        <f t="shared" si="155"/>
        <v>5</v>
      </c>
      <c r="J1465">
        <f t="shared" si="156"/>
        <v>2021</v>
      </c>
      <c r="K1465">
        <f t="shared" si="157"/>
        <v>5.0308507262226375E-2</v>
      </c>
      <c r="L1465">
        <f t="shared" si="158"/>
        <v>5523857</v>
      </c>
      <c r="M1465">
        <f t="shared" si="159"/>
        <v>277897</v>
      </c>
      <c r="N1465">
        <f t="shared" si="160"/>
        <v>5523857</v>
      </c>
    </row>
    <row r="1466" spans="1:14" x14ac:dyDescent="0.25">
      <c r="A1466" s="2" t="s">
        <v>40</v>
      </c>
      <c r="B1466" s="1">
        <v>44317</v>
      </c>
      <c r="C1466" s="3">
        <v>1864977</v>
      </c>
      <c r="D1466" s="3">
        <v>63838</v>
      </c>
      <c r="E1466" s="1">
        <v>44317</v>
      </c>
      <c r="F1466" s="3">
        <v>1864977</v>
      </c>
      <c r="G1466" s="3">
        <v>63838</v>
      </c>
      <c r="H1466" t="str">
        <f t="shared" si="154"/>
        <v>Oklahoma44317</v>
      </c>
      <c r="I1466">
        <f t="shared" si="155"/>
        <v>5</v>
      </c>
      <c r="J1466">
        <f t="shared" si="156"/>
        <v>2021</v>
      </c>
      <c r="K1466">
        <f t="shared" si="157"/>
        <v>3.4229912754956231E-2</v>
      </c>
      <c r="L1466">
        <f t="shared" si="158"/>
        <v>1864977</v>
      </c>
      <c r="M1466">
        <f t="shared" si="159"/>
        <v>63838</v>
      </c>
      <c r="N1466">
        <f t="shared" si="160"/>
        <v>1864977</v>
      </c>
    </row>
    <row r="1467" spans="1:14" x14ac:dyDescent="0.25">
      <c r="A1467" s="2" t="s">
        <v>41</v>
      </c>
      <c r="B1467" s="1">
        <v>44317</v>
      </c>
      <c r="C1467" s="3">
        <v>2160642</v>
      </c>
      <c r="D1467" s="3">
        <v>113930</v>
      </c>
      <c r="E1467" s="1">
        <v>44317</v>
      </c>
      <c r="F1467" s="3">
        <v>2160642</v>
      </c>
      <c r="G1467" s="3">
        <v>113930</v>
      </c>
      <c r="H1467" t="str">
        <f t="shared" si="154"/>
        <v>Oregon44317</v>
      </c>
      <c r="I1467">
        <f t="shared" si="155"/>
        <v>5</v>
      </c>
      <c r="J1467">
        <f t="shared" si="156"/>
        <v>2021</v>
      </c>
      <c r="K1467">
        <f t="shared" si="157"/>
        <v>5.2729697932373802E-2</v>
      </c>
      <c r="L1467">
        <f t="shared" si="158"/>
        <v>2160642</v>
      </c>
      <c r="M1467">
        <f t="shared" si="159"/>
        <v>113930</v>
      </c>
      <c r="N1467">
        <f t="shared" si="160"/>
        <v>2160642</v>
      </c>
    </row>
    <row r="1468" spans="1:14" x14ac:dyDescent="0.25">
      <c r="A1468" s="2" t="s">
        <v>42</v>
      </c>
      <c r="B1468" s="1">
        <v>44317</v>
      </c>
      <c r="C1468" s="3">
        <v>6242761</v>
      </c>
      <c r="D1468" s="3">
        <v>354685</v>
      </c>
      <c r="E1468" s="1">
        <v>44317</v>
      </c>
      <c r="F1468" s="3">
        <v>6242761</v>
      </c>
      <c r="G1468" s="3">
        <v>354685</v>
      </c>
      <c r="H1468" t="str">
        <f t="shared" si="154"/>
        <v>Pennsylvania44317</v>
      </c>
      <c r="I1468">
        <f t="shared" si="155"/>
        <v>5</v>
      </c>
      <c r="J1468">
        <f t="shared" si="156"/>
        <v>2021</v>
      </c>
      <c r="K1468">
        <f t="shared" si="157"/>
        <v>5.6815405875701469E-2</v>
      </c>
      <c r="L1468">
        <f t="shared" si="158"/>
        <v>6242761</v>
      </c>
      <c r="M1468">
        <f t="shared" si="159"/>
        <v>354685</v>
      </c>
      <c r="N1468">
        <f t="shared" si="160"/>
        <v>6242761</v>
      </c>
    </row>
    <row r="1469" spans="1:14" x14ac:dyDescent="0.25">
      <c r="A1469" s="2" t="s">
        <v>43</v>
      </c>
      <c r="B1469" s="1">
        <v>44317</v>
      </c>
      <c r="C1469" s="3">
        <v>536446</v>
      </c>
      <c r="D1469" s="3">
        <v>29453</v>
      </c>
      <c r="E1469" s="1">
        <v>44317</v>
      </c>
      <c r="F1469" s="3">
        <v>536446</v>
      </c>
      <c r="G1469" s="3">
        <v>29453</v>
      </c>
      <c r="H1469" t="str">
        <f t="shared" si="154"/>
        <v>Rhode Island44317</v>
      </c>
      <c r="I1469">
        <f t="shared" si="155"/>
        <v>5</v>
      </c>
      <c r="J1469">
        <f t="shared" si="156"/>
        <v>2021</v>
      </c>
      <c r="K1469">
        <f t="shared" si="157"/>
        <v>5.4903941869265498E-2</v>
      </c>
      <c r="L1469">
        <f t="shared" si="158"/>
        <v>536446</v>
      </c>
      <c r="M1469">
        <f t="shared" si="159"/>
        <v>29453</v>
      </c>
      <c r="N1469">
        <f t="shared" si="160"/>
        <v>536446</v>
      </c>
    </row>
    <row r="1470" spans="1:14" x14ac:dyDescent="0.25">
      <c r="A1470" s="2" t="s">
        <v>44</v>
      </c>
      <c r="B1470" s="1">
        <v>44317</v>
      </c>
      <c r="C1470" s="3">
        <v>2382290</v>
      </c>
      <c r="D1470" s="3">
        <v>86388</v>
      </c>
      <c r="E1470" s="1">
        <v>44317</v>
      </c>
      <c r="F1470" s="3">
        <v>2382290</v>
      </c>
      <c r="G1470" s="3">
        <v>86388</v>
      </c>
      <c r="H1470" t="str">
        <f t="shared" si="154"/>
        <v>South Carolina44317</v>
      </c>
      <c r="I1470">
        <f t="shared" si="155"/>
        <v>5</v>
      </c>
      <c r="J1470">
        <f t="shared" si="156"/>
        <v>2021</v>
      </c>
      <c r="K1470">
        <f t="shared" si="157"/>
        <v>3.6262587678242364E-2</v>
      </c>
      <c r="L1470">
        <f t="shared" si="158"/>
        <v>2382290</v>
      </c>
      <c r="M1470">
        <f t="shared" si="159"/>
        <v>86388</v>
      </c>
      <c r="N1470">
        <f t="shared" si="160"/>
        <v>2382290</v>
      </c>
    </row>
    <row r="1471" spans="1:14" x14ac:dyDescent="0.25">
      <c r="A1471" s="2" t="s">
        <v>45</v>
      </c>
      <c r="B1471" s="1">
        <v>44317</v>
      </c>
      <c r="C1471" s="3">
        <v>471767</v>
      </c>
      <c r="D1471" s="3">
        <v>13489</v>
      </c>
      <c r="E1471" s="1">
        <v>44317</v>
      </c>
      <c r="F1471" s="3">
        <v>471767</v>
      </c>
      <c r="G1471" s="3">
        <v>13489</v>
      </c>
      <c r="H1471" t="str">
        <f t="shared" si="154"/>
        <v>South Dakota44317</v>
      </c>
      <c r="I1471">
        <f t="shared" si="155"/>
        <v>5</v>
      </c>
      <c r="J1471">
        <f t="shared" si="156"/>
        <v>2021</v>
      </c>
      <c r="K1471">
        <f t="shared" si="157"/>
        <v>2.8592504350664631E-2</v>
      </c>
      <c r="L1471">
        <f t="shared" si="158"/>
        <v>471767</v>
      </c>
      <c r="M1471">
        <f t="shared" si="159"/>
        <v>13489</v>
      </c>
      <c r="N1471">
        <f t="shared" si="160"/>
        <v>471767</v>
      </c>
    </row>
    <row r="1472" spans="1:14" x14ac:dyDescent="0.25">
      <c r="A1472" s="2" t="s">
        <v>46</v>
      </c>
      <c r="B1472" s="1">
        <v>44317</v>
      </c>
      <c r="C1472" s="3">
        <v>3335691</v>
      </c>
      <c r="D1472" s="3">
        <v>151353</v>
      </c>
      <c r="E1472" s="1">
        <v>44317</v>
      </c>
      <c r="F1472" s="3">
        <v>3335691</v>
      </c>
      <c r="G1472" s="3">
        <v>151353</v>
      </c>
      <c r="H1472" t="str">
        <f t="shared" si="154"/>
        <v>Tennessee44317</v>
      </c>
      <c r="I1472">
        <f t="shared" si="155"/>
        <v>5</v>
      </c>
      <c r="J1472">
        <f t="shared" si="156"/>
        <v>2021</v>
      </c>
      <c r="K1472">
        <f t="shared" si="157"/>
        <v>4.537380710623376E-2</v>
      </c>
      <c r="L1472">
        <f t="shared" si="158"/>
        <v>3335691</v>
      </c>
      <c r="M1472">
        <f t="shared" si="159"/>
        <v>151353</v>
      </c>
      <c r="N1472">
        <f t="shared" si="160"/>
        <v>3335691</v>
      </c>
    </row>
    <row r="1473" spans="1:14" x14ac:dyDescent="0.25">
      <c r="A1473" s="2" t="s">
        <v>47</v>
      </c>
      <c r="B1473" s="1">
        <v>44317</v>
      </c>
      <c r="C1473" s="3">
        <v>14068550</v>
      </c>
      <c r="D1473" s="3">
        <v>836369</v>
      </c>
      <c r="E1473" s="1">
        <v>44317</v>
      </c>
      <c r="F1473" s="3">
        <v>14068550</v>
      </c>
      <c r="G1473" s="3">
        <v>836369</v>
      </c>
      <c r="H1473" t="str">
        <f t="shared" si="154"/>
        <v>Texas44317</v>
      </c>
      <c r="I1473">
        <f t="shared" si="155"/>
        <v>5</v>
      </c>
      <c r="J1473">
        <f t="shared" si="156"/>
        <v>2021</v>
      </c>
      <c r="K1473">
        <f t="shared" si="157"/>
        <v>5.9449552370357997E-2</v>
      </c>
      <c r="L1473">
        <f t="shared" si="158"/>
        <v>14068550</v>
      </c>
      <c r="M1473">
        <f t="shared" si="159"/>
        <v>836369</v>
      </c>
      <c r="N1473">
        <f t="shared" si="160"/>
        <v>14068550</v>
      </c>
    </row>
    <row r="1474" spans="1:14" x14ac:dyDescent="0.25">
      <c r="A1474" s="2" t="s">
        <v>48</v>
      </c>
      <c r="B1474" s="1">
        <v>44317</v>
      </c>
      <c r="C1474" s="3">
        <v>1665629</v>
      </c>
      <c r="D1474" s="3">
        <v>45109</v>
      </c>
      <c r="E1474" s="1">
        <v>44317</v>
      </c>
      <c r="F1474" s="3">
        <v>1665629</v>
      </c>
      <c r="G1474" s="3">
        <v>45109</v>
      </c>
      <c r="H1474" t="str">
        <f t="shared" si="154"/>
        <v>Utah44317</v>
      </c>
      <c r="I1474">
        <f t="shared" si="155"/>
        <v>5</v>
      </c>
      <c r="J1474">
        <f t="shared" si="156"/>
        <v>2021</v>
      </c>
      <c r="K1474">
        <f t="shared" si="157"/>
        <v>2.7082261415957574E-2</v>
      </c>
      <c r="L1474">
        <f t="shared" si="158"/>
        <v>1665629</v>
      </c>
      <c r="M1474">
        <f t="shared" si="159"/>
        <v>45109</v>
      </c>
      <c r="N1474">
        <f t="shared" si="160"/>
        <v>1665629</v>
      </c>
    </row>
    <row r="1475" spans="1:14" x14ac:dyDescent="0.25">
      <c r="A1475" s="2" t="s">
        <v>49</v>
      </c>
      <c r="B1475" s="1">
        <v>44317</v>
      </c>
      <c r="C1475" s="3">
        <v>316049</v>
      </c>
      <c r="D1475" s="3">
        <v>8090</v>
      </c>
      <c r="E1475" s="1">
        <v>44317</v>
      </c>
      <c r="F1475" s="3">
        <v>316049</v>
      </c>
      <c r="G1475" s="3">
        <v>8090</v>
      </c>
      <c r="H1475" t="str">
        <f t="shared" ref="H1475:H1538" si="161">CONCATENATE(A1475, B1475)</f>
        <v>Vermont44317</v>
      </c>
      <c r="I1475">
        <f t="shared" ref="I1475:I1538" si="162">MONTH(E1475)</f>
        <v>5</v>
      </c>
      <c r="J1475">
        <f t="shared" ref="J1475:J1538" si="163">YEAR(E1475)</f>
        <v>2021</v>
      </c>
      <c r="K1475">
        <f t="shared" ref="K1475:K1538" si="164">G1475/F1475</f>
        <v>2.5597296621726377E-2</v>
      </c>
      <c r="L1475">
        <f t="shared" ref="L1475:L1538" si="165">F1475</f>
        <v>316049</v>
      </c>
      <c r="M1475">
        <f t="shared" ref="M1475:M1538" si="166">G1475</f>
        <v>8090</v>
      </c>
      <c r="N1475">
        <f t="shared" ref="N1475:N1538" si="167">F1475</f>
        <v>316049</v>
      </c>
    </row>
    <row r="1476" spans="1:14" x14ac:dyDescent="0.25">
      <c r="A1476" s="2" t="s">
        <v>50</v>
      </c>
      <c r="B1476" s="1">
        <v>44317</v>
      </c>
      <c r="C1476" s="3">
        <v>4238427</v>
      </c>
      <c r="D1476" s="3">
        <v>173325</v>
      </c>
      <c r="E1476" s="1">
        <v>44317</v>
      </c>
      <c r="F1476" s="3">
        <v>4238427</v>
      </c>
      <c r="G1476" s="3">
        <v>173325</v>
      </c>
      <c r="H1476" t="str">
        <f t="shared" si="161"/>
        <v>Virginia44317</v>
      </c>
      <c r="I1476">
        <f t="shared" si="162"/>
        <v>5</v>
      </c>
      <c r="J1476">
        <f t="shared" si="163"/>
        <v>2021</v>
      </c>
      <c r="K1476">
        <f t="shared" si="164"/>
        <v>4.0893708916067209E-2</v>
      </c>
      <c r="L1476">
        <f t="shared" si="165"/>
        <v>4238427</v>
      </c>
      <c r="M1476">
        <f t="shared" si="166"/>
        <v>173325</v>
      </c>
      <c r="N1476">
        <f t="shared" si="167"/>
        <v>4238427</v>
      </c>
    </row>
    <row r="1477" spans="1:14" x14ac:dyDescent="0.25">
      <c r="A1477" s="2" t="s">
        <v>51</v>
      </c>
      <c r="B1477" s="1">
        <v>44317</v>
      </c>
      <c r="C1477" s="3">
        <v>3895552</v>
      </c>
      <c r="D1477" s="3">
        <v>193922</v>
      </c>
      <c r="E1477" s="1">
        <v>44317</v>
      </c>
      <c r="F1477" s="3">
        <v>3895552</v>
      </c>
      <c r="G1477" s="3">
        <v>193922</v>
      </c>
      <c r="H1477" t="str">
        <f t="shared" si="161"/>
        <v>Washington44317</v>
      </c>
      <c r="I1477">
        <f t="shared" si="162"/>
        <v>5</v>
      </c>
      <c r="J1477">
        <f t="shared" si="163"/>
        <v>2021</v>
      </c>
      <c r="K1477">
        <f t="shared" si="164"/>
        <v>4.9780364887954259E-2</v>
      </c>
      <c r="L1477">
        <f t="shared" si="165"/>
        <v>3895552</v>
      </c>
      <c r="M1477">
        <f t="shared" si="166"/>
        <v>193922</v>
      </c>
      <c r="N1477">
        <f t="shared" si="167"/>
        <v>3895552</v>
      </c>
    </row>
    <row r="1478" spans="1:14" x14ac:dyDescent="0.25">
      <c r="A1478" s="2" t="s">
        <v>52</v>
      </c>
      <c r="B1478" s="1">
        <v>44317</v>
      </c>
      <c r="C1478" s="3">
        <v>790328</v>
      </c>
      <c r="D1478" s="3">
        <v>39286</v>
      </c>
      <c r="E1478" s="1">
        <v>44317</v>
      </c>
      <c r="F1478" s="3">
        <v>790328</v>
      </c>
      <c r="G1478" s="3">
        <v>39286</v>
      </c>
      <c r="H1478" t="str">
        <f t="shared" si="161"/>
        <v>West Virginia44317</v>
      </c>
      <c r="I1478">
        <f t="shared" si="162"/>
        <v>5</v>
      </c>
      <c r="J1478">
        <f t="shared" si="163"/>
        <v>2021</v>
      </c>
      <c r="K1478">
        <f t="shared" si="164"/>
        <v>4.9708475468413116E-2</v>
      </c>
      <c r="L1478">
        <f t="shared" si="165"/>
        <v>790328</v>
      </c>
      <c r="M1478">
        <f t="shared" si="166"/>
        <v>39286</v>
      </c>
      <c r="N1478">
        <f t="shared" si="167"/>
        <v>790328</v>
      </c>
    </row>
    <row r="1479" spans="1:14" x14ac:dyDescent="0.25">
      <c r="A1479" s="2" t="s">
        <v>53</v>
      </c>
      <c r="B1479" s="1">
        <v>44317</v>
      </c>
      <c r="C1479" s="3">
        <v>3088951</v>
      </c>
      <c r="D1479" s="3">
        <v>122618</v>
      </c>
      <c r="E1479" s="1">
        <v>44317</v>
      </c>
      <c r="F1479" s="3">
        <v>3088951</v>
      </c>
      <c r="G1479" s="3">
        <v>122618</v>
      </c>
      <c r="H1479" t="str">
        <f t="shared" si="161"/>
        <v>Wisconsin44317</v>
      </c>
      <c r="I1479">
        <f t="shared" si="162"/>
        <v>5</v>
      </c>
      <c r="J1479">
        <f t="shared" si="163"/>
        <v>2021</v>
      </c>
      <c r="K1479">
        <f t="shared" si="164"/>
        <v>3.9695676622905317E-2</v>
      </c>
      <c r="L1479">
        <f t="shared" si="165"/>
        <v>3088951</v>
      </c>
      <c r="M1479">
        <f t="shared" si="166"/>
        <v>122618</v>
      </c>
      <c r="N1479">
        <f t="shared" si="167"/>
        <v>3088951</v>
      </c>
    </row>
    <row r="1480" spans="1:14" x14ac:dyDescent="0.25">
      <c r="A1480" s="2" t="s">
        <v>54</v>
      </c>
      <c r="B1480" s="1">
        <v>44317</v>
      </c>
      <c r="C1480" s="3">
        <v>294720</v>
      </c>
      <c r="D1480" s="3">
        <v>16021</v>
      </c>
      <c r="E1480" s="1">
        <v>44317</v>
      </c>
      <c r="F1480" s="3">
        <v>294720</v>
      </c>
      <c r="G1480" s="3">
        <v>16021</v>
      </c>
      <c r="H1480" t="str">
        <f t="shared" si="161"/>
        <v>Wyoming44317</v>
      </c>
      <c r="I1480">
        <f t="shared" si="162"/>
        <v>5</v>
      </c>
      <c r="J1480">
        <f t="shared" si="163"/>
        <v>2021</v>
      </c>
      <c r="K1480">
        <f t="shared" si="164"/>
        <v>5.4360070575461453E-2</v>
      </c>
      <c r="L1480">
        <f t="shared" si="165"/>
        <v>294720</v>
      </c>
      <c r="M1480">
        <f t="shared" si="166"/>
        <v>16021</v>
      </c>
      <c r="N1480">
        <f t="shared" si="167"/>
        <v>294720</v>
      </c>
    </row>
    <row r="1481" spans="1:14" x14ac:dyDescent="0.25">
      <c r="A1481" s="2" t="s">
        <v>4</v>
      </c>
      <c r="B1481" s="1">
        <v>44348</v>
      </c>
      <c r="C1481" s="3">
        <v>2201567</v>
      </c>
      <c r="D1481" s="3">
        <v>81413</v>
      </c>
      <c r="E1481" s="1">
        <v>44348</v>
      </c>
      <c r="F1481" s="3">
        <v>2201567</v>
      </c>
      <c r="G1481" s="3">
        <v>81413</v>
      </c>
      <c r="H1481" t="str">
        <f t="shared" si="161"/>
        <v>Alabama44348</v>
      </c>
      <c r="I1481">
        <f t="shared" si="162"/>
        <v>6</v>
      </c>
      <c r="J1481">
        <f t="shared" si="163"/>
        <v>2021</v>
      </c>
      <c r="K1481">
        <f t="shared" si="164"/>
        <v>3.6979569552050881E-2</v>
      </c>
      <c r="L1481">
        <f t="shared" si="165"/>
        <v>2201567</v>
      </c>
      <c r="M1481">
        <f t="shared" si="166"/>
        <v>81413</v>
      </c>
      <c r="N1481">
        <f t="shared" si="167"/>
        <v>2201567</v>
      </c>
    </row>
    <row r="1482" spans="1:14" x14ac:dyDescent="0.25">
      <c r="A1482" s="2" t="s">
        <v>5</v>
      </c>
      <c r="B1482" s="1">
        <v>44348</v>
      </c>
      <c r="C1482" s="3">
        <v>355659</v>
      </c>
      <c r="D1482" s="3">
        <v>23627</v>
      </c>
      <c r="E1482" s="1">
        <v>44348</v>
      </c>
      <c r="F1482" s="3">
        <v>355659</v>
      </c>
      <c r="G1482" s="3">
        <v>23627</v>
      </c>
      <c r="H1482" t="str">
        <f t="shared" si="161"/>
        <v>Alaska44348</v>
      </c>
      <c r="I1482">
        <f t="shared" si="162"/>
        <v>6</v>
      </c>
      <c r="J1482">
        <f t="shared" si="163"/>
        <v>2021</v>
      </c>
      <c r="K1482">
        <f t="shared" si="164"/>
        <v>6.643161005345008E-2</v>
      </c>
      <c r="L1482">
        <f t="shared" si="165"/>
        <v>355659</v>
      </c>
      <c r="M1482">
        <f t="shared" si="166"/>
        <v>23627</v>
      </c>
      <c r="N1482">
        <f t="shared" si="167"/>
        <v>355659</v>
      </c>
    </row>
    <row r="1483" spans="1:14" x14ac:dyDescent="0.25">
      <c r="A1483" s="2" t="s">
        <v>6</v>
      </c>
      <c r="B1483" s="1">
        <v>44348</v>
      </c>
      <c r="C1483" s="3">
        <v>3656605</v>
      </c>
      <c r="D1483" s="3">
        <v>265511</v>
      </c>
      <c r="E1483" s="1">
        <v>44348</v>
      </c>
      <c r="F1483" s="3">
        <v>3656605</v>
      </c>
      <c r="G1483" s="3">
        <v>265511</v>
      </c>
      <c r="H1483" t="str">
        <f t="shared" si="161"/>
        <v>Arizona44348</v>
      </c>
      <c r="I1483">
        <f t="shared" si="162"/>
        <v>6</v>
      </c>
      <c r="J1483">
        <f t="shared" si="163"/>
        <v>2021</v>
      </c>
      <c r="K1483">
        <f t="shared" si="164"/>
        <v>7.2611343035411266E-2</v>
      </c>
      <c r="L1483">
        <f t="shared" si="165"/>
        <v>3656605</v>
      </c>
      <c r="M1483">
        <f t="shared" si="166"/>
        <v>265511</v>
      </c>
      <c r="N1483">
        <f t="shared" si="167"/>
        <v>3656605</v>
      </c>
    </row>
    <row r="1484" spans="1:14" x14ac:dyDescent="0.25">
      <c r="A1484" s="2" t="s">
        <v>7</v>
      </c>
      <c r="B1484" s="1">
        <v>44348</v>
      </c>
      <c r="C1484" s="3">
        <v>1377560</v>
      </c>
      <c r="D1484" s="3">
        <v>69056</v>
      </c>
      <c r="E1484" s="1">
        <v>44348</v>
      </c>
      <c r="F1484" s="3">
        <v>1377560</v>
      </c>
      <c r="G1484" s="3">
        <v>69056</v>
      </c>
      <c r="H1484" t="str">
        <f t="shared" si="161"/>
        <v>Arkansas44348</v>
      </c>
      <c r="I1484">
        <f t="shared" si="162"/>
        <v>6</v>
      </c>
      <c r="J1484">
        <f t="shared" si="163"/>
        <v>2021</v>
      </c>
      <c r="K1484">
        <f t="shared" si="164"/>
        <v>5.0129213972531145E-2</v>
      </c>
      <c r="L1484">
        <f t="shared" si="165"/>
        <v>1377560</v>
      </c>
      <c r="M1484">
        <f t="shared" si="166"/>
        <v>69056</v>
      </c>
      <c r="N1484">
        <f t="shared" si="167"/>
        <v>1377560</v>
      </c>
    </row>
    <row r="1485" spans="1:14" x14ac:dyDescent="0.25">
      <c r="A1485" s="2" t="s">
        <v>8</v>
      </c>
      <c r="B1485" s="1">
        <v>44348</v>
      </c>
      <c r="C1485" s="3">
        <v>19003639</v>
      </c>
      <c r="D1485" s="3">
        <v>1522689</v>
      </c>
      <c r="E1485" s="1">
        <v>44348</v>
      </c>
      <c r="F1485" s="3">
        <v>19003639</v>
      </c>
      <c r="G1485" s="3">
        <v>1522689</v>
      </c>
      <c r="H1485" t="str">
        <f t="shared" si="161"/>
        <v>California44348</v>
      </c>
      <c r="I1485">
        <f t="shared" si="162"/>
        <v>6</v>
      </c>
      <c r="J1485">
        <f t="shared" si="163"/>
        <v>2021</v>
      </c>
      <c r="K1485">
        <f t="shared" si="164"/>
        <v>8.0126180043727416E-2</v>
      </c>
      <c r="L1485">
        <f t="shared" si="165"/>
        <v>19003639</v>
      </c>
      <c r="M1485">
        <f t="shared" si="166"/>
        <v>1522689</v>
      </c>
      <c r="N1485">
        <f t="shared" si="167"/>
        <v>19003639</v>
      </c>
    </row>
    <row r="1486" spans="1:14" x14ac:dyDescent="0.25">
      <c r="A1486" s="2" t="s">
        <v>9</v>
      </c>
      <c r="B1486" s="1">
        <v>44348</v>
      </c>
      <c r="C1486" s="3">
        <v>3192991</v>
      </c>
      <c r="D1486" s="3">
        <v>199752</v>
      </c>
      <c r="E1486" s="1">
        <v>44348</v>
      </c>
      <c r="F1486" s="3">
        <v>3192991</v>
      </c>
      <c r="G1486" s="3">
        <v>199752</v>
      </c>
      <c r="H1486" t="str">
        <f t="shared" si="161"/>
        <v>Colorado44348</v>
      </c>
      <c r="I1486">
        <f t="shared" si="162"/>
        <v>6</v>
      </c>
      <c r="J1486">
        <f t="shared" si="163"/>
        <v>2021</v>
      </c>
      <c r="K1486">
        <f t="shared" si="164"/>
        <v>6.2559524909403127E-2</v>
      </c>
      <c r="L1486">
        <f t="shared" si="165"/>
        <v>3192991</v>
      </c>
      <c r="M1486">
        <f t="shared" si="166"/>
        <v>199752</v>
      </c>
      <c r="N1486">
        <f t="shared" si="167"/>
        <v>3192991</v>
      </c>
    </row>
    <row r="1487" spans="1:14" x14ac:dyDescent="0.25">
      <c r="A1487" s="2" t="s">
        <v>10</v>
      </c>
      <c r="B1487" s="1">
        <v>44348</v>
      </c>
      <c r="C1487" s="3">
        <v>1779014</v>
      </c>
      <c r="D1487" s="3">
        <v>124181</v>
      </c>
      <c r="E1487" s="1">
        <v>44348</v>
      </c>
      <c r="F1487" s="3">
        <v>1779014</v>
      </c>
      <c r="G1487" s="3">
        <v>124181</v>
      </c>
      <c r="H1487" t="str">
        <f t="shared" si="161"/>
        <v>Connecticut44348</v>
      </c>
      <c r="I1487">
        <f t="shared" si="162"/>
        <v>6</v>
      </c>
      <c r="J1487">
        <f t="shared" si="163"/>
        <v>2021</v>
      </c>
      <c r="K1487">
        <f t="shared" si="164"/>
        <v>6.980327304900355E-2</v>
      </c>
      <c r="L1487">
        <f t="shared" si="165"/>
        <v>1779014</v>
      </c>
      <c r="M1487">
        <f t="shared" si="166"/>
        <v>124181</v>
      </c>
      <c r="N1487">
        <f t="shared" si="167"/>
        <v>1779014</v>
      </c>
    </row>
    <row r="1488" spans="1:14" x14ac:dyDescent="0.25">
      <c r="A1488" s="2" t="s">
        <v>11</v>
      </c>
      <c r="B1488" s="1">
        <v>44348</v>
      </c>
      <c r="C1488" s="3">
        <v>494792</v>
      </c>
      <c r="D1488" s="3">
        <v>29080</v>
      </c>
      <c r="E1488" s="1">
        <v>44348</v>
      </c>
      <c r="F1488" s="3">
        <v>494792</v>
      </c>
      <c r="G1488" s="3">
        <v>29080</v>
      </c>
      <c r="H1488" t="str">
        <f t="shared" si="161"/>
        <v>Delaware44348</v>
      </c>
      <c r="I1488">
        <f t="shared" si="162"/>
        <v>6</v>
      </c>
      <c r="J1488">
        <f t="shared" si="163"/>
        <v>2021</v>
      </c>
      <c r="K1488">
        <f t="shared" si="164"/>
        <v>5.8772170932432213E-2</v>
      </c>
      <c r="L1488">
        <f t="shared" si="165"/>
        <v>494792</v>
      </c>
      <c r="M1488">
        <f t="shared" si="166"/>
        <v>29080</v>
      </c>
      <c r="N1488">
        <f t="shared" si="167"/>
        <v>494792</v>
      </c>
    </row>
    <row r="1489" spans="1:14" x14ac:dyDescent="0.25">
      <c r="A1489" s="2" t="s">
        <v>55</v>
      </c>
      <c r="B1489" s="1">
        <v>44348</v>
      </c>
      <c r="C1489" s="3">
        <v>410836</v>
      </c>
      <c r="D1489" s="3">
        <v>29707</v>
      </c>
      <c r="E1489" s="1">
        <v>44348</v>
      </c>
      <c r="F1489" s="3">
        <v>410836</v>
      </c>
      <c r="G1489" s="3">
        <v>29707</v>
      </c>
      <c r="H1489" t="str">
        <f t="shared" si="161"/>
        <v>District of Columbia44348</v>
      </c>
      <c r="I1489">
        <f t="shared" si="162"/>
        <v>6</v>
      </c>
      <c r="J1489">
        <f t="shared" si="163"/>
        <v>2021</v>
      </c>
      <c r="K1489">
        <f t="shared" si="164"/>
        <v>7.2308658442784959E-2</v>
      </c>
      <c r="L1489">
        <f t="shared" si="165"/>
        <v>410836</v>
      </c>
      <c r="M1489">
        <f t="shared" si="166"/>
        <v>29707</v>
      </c>
      <c r="N1489">
        <f t="shared" si="167"/>
        <v>410836</v>
      </c>
    </row>
    <row r="1490" spans="1:14" x14ac:dyDescent="0.25">
      <c r="A1490" s="2" t="s">
        <v>13</v>
      </c>
      <c r="B1490" s="1">
        <v>44348</v>
      </c>
      <c r="C1490" s="3">
        <v>10575435</v>
      </c>
      <c r="D1490" s="3">
        <v>600854</v>
      </c>
      <c r="E1490" s="1">
        <v>44348</v>
      </c>
      <c r="F1490" s="3">
        <v>10575435</v>
      </c>
      <c r="G1490" s="3">
        <v>600854</v>
      </c>
      <c r="H1490" t="str">
        <f t="shared" si="161"/>
        <v>Florida44348</v>
      </c>
      <c r="I1490">
        <f t="shared" si="162"/>
        <v>6</v>
      </c>
      <c r="J1490">
        <f t="shared" si="163"/>
        <v>2021</v>
      </c>
      <c r="K1490">
        <f t="shared" si="164"/>
        <v>5.6816008041276789E-2</v>
      </c>
      <c r="L1490">
        <f t="shared" si="165"/>
        <v>10575435</v>
      </c>
      <c r="M1490">
        <f t="shared" si="166"/>
        <v>600854</v>
      </c>
      <c r="N1490">
        <f t="shared" si="167"/>
        <v>10575435</v>
      </c>
    </row>
    <row r="1491" spans="1:14" x14ac:dyDescent="0.25">
      <c r="A1491" s="2" t="s">
        <v>14</v>
      </c>
      <c r="B1491" s="1">
        <v>44348</v>
      </c>
      <c r="C1491" s="3">
        <v>5179101</v>
      </c>
      <c r="D1491" s="3">
        <v>230200</v>
      </c>
      <c r="E1491" s="1">
        <v>44348</v>
      </c>
      <c r="F1491" s="3">
        <v>5179101</v>
      </c>
      <c r="G1491" s="3">
        <v>230200</v>
      </c>
      <c r="H1491" t="str">
        <f t="shared" si="161"/>
        <v>Georgia44348</v>
      </c>
      <c r="I1491">
        <f t="shared" si="162"/>
        <v>6</v>
      </c>
      <c r="J1491">
        <f t="shared" si="163"/>
        <v>2021</v>
      </c>
      <c r="K1491">
        <f t="shared" si="164"/>
        <v>4.4447868462113405E-2</v>
      </c>
      <c r="L1491">
        <f t="shared" si="165"/>
        <v>5179101</v>
      </c>
      <c r="M1491">
        <f t="shared" si="166"/>
        <v>230200</v>
      </c>
      <c r="N1491">
        <f t="shared" si="167"/>
        <v>5179101</v>
      </c>
    </row>
    <row r="1492" spans="1:14" x14ac:dyDescent="0.25">
      <c r="A1492" s="2" t="s">
        <v>15</v>
      </c>
      <c r="B1492" s="1">
        <v>44348</v>
      </c>
      <c r="C1492" s="3">
        <v>644354</v>
      </c>
      <c r="D1492" s="3">
        <v>50910</v>
      </c>
      <c r="E1492" s="1">
        <v>44348</v>
      </c>
      <c r="F1492" s="3">
        <v>644354</v>
      </c>
      <c r="G1492" s="3">
        <v>50910</v>
      </c>
      <c r="H1492" t="str">
        <f t="shared" si="161"/>
        <v>Hawaii44348</v>
      </c>
      <c r="I1492">
        <f t="shared" si="162"/>
        <v>6</v>
      </c>
      <c r="J1492">
        <f t="shared" si="163"/>
        <v>2021</v>
      </c>
      <c r="K1492">
        <f t="shared" si="164"/>
        <v>7.9009364417695863E-2</v>
      </c>
      <c r="L1492">
        <f t="shared" si="165"/>
        <v>644354</v>
      </c>
      <c r="M1492">
        <f t="shared" si="166"/>
        <v>50910</v>
      </c>
      <c r="N1492">
        <f t="shared" si="167"/>
        <v>644354</v>
      </c>
    </row>
    <row r="1493" spans="1:14" x14ac:dyDescent="0.25">
      <c r="A1493" s="2" t="s">
        <v>16</v>
      </c>
      <c r="B1493" s="1">
        <v>44348</v>
      </c>
      <c r="C1493" s="3">
        <v>912010</v>
      </c>
      <c r="D1493" s="3">
        <v>29028</v>
      </c>
      <c r="E1493" s="1">
        <v>44348</v>
      </c>
      <c r="F1493" s="3">
        <v>912010</v>
      </c>
      <c r="G1493" s="3">
        <v>29028</v>
      </c>
      <c r="H1493" t="str">
        <f t="shared" si="161"/>
        <v>Idaho44348</v>
      </c>
      <c r="I1493">
        <f t="shared" si="162"/>
        <v>6</v>
      </c>
      <c r="J1493">
        <f t="shared" si="163"/>
        <v>2021</v>
      </c>
      <c r="K1493">
        <f t="shared" si="164"/>
        <v>3.18285983706319E-2</v>
      </c>
      <c r="L1493">
        <f t="shared" si="165"/>
        <v>912010</v>
      </c>
      <c r="M1493">
        <f t="shared" si="166"/>
        <v>29028</v>
      </c>
      <c r="N1493">
        <f t="shared" si="167"/>
        <v>912010</v>
      </c>
    </row>
    <row r="1494" spans="1:14" x14ac:dyDescent="0.25">
      <c r="A1494" s="2" t="s">
        <v>17</v>
      </c>
      <c r="B1494" s="1">
        <v>44348</v>
      </c>
      <c r="C1494" s="3">
        <v>6303057</v>
      </c>
      <c r="D1494" s="3">
        <v>497352</v>
      </c>
      <c r="E1494" s="1">
        <v>44348</v>
      </c>
      <c r="F1494" s="3">
        <v>6303057</v>
      </c>
      <c r="G1494" s="3">
        <v>497352</v>
      </c>
      <c r="H1494" t="str">
        <f t="shared" si="161"/>
        <v>Illinois44348</v>
      </c>
      <c r="I1494">
        <f t="shared" si="162"/>
        <v>6</v>
      </c>
      <c r="J1494">
        <f t="shared" si="163"/>
        <v>2021</v>
      </c>
      <c r="K1494">
        <f t="shared" si="164"/>
        <v>7.8906473477869554E-2</v>
      </c>
      <c r="L1494">
        <f t="shared" si="165"/>
        <v>6303057</v>
      </c>
      <c r="M1494">
        <f t="shared" si="166"/>
        <v>497352</v>
      </c>
      <c r="N1494">
        <f t="shared" si="167"/>
        <v>6303057</v>
      </c>
    </row>
    <row r="1495" spans="1:14" x14ac:dyDescent="0.25">
      <c r="A1495" s="2" t="s">
        <v>18</v>
      </c>
      <c r="B1495" s="1">
        <v>44348</v>
      </c>
      <c r="C1495" s="3">
        <v>3384338</v>
      </c>
      <c r="D1495" s="3">
        <v>158161</v>
      </c>
      <c r="E1495" s="1">
        <v>44348</v>
      </c>
      <c r="F1495" s="3">
        <v>3384338</v>
      </c>
      <c r="G1495" s="3">
        <v>158161</v>
      </c>
      <c r="H1495" t="str">
        <f t="shared" si="161"/>
        <v>Indiana44348</v>
      </c>
      <c r="I1495">
        <f t="shared" si="162"/>
        <v>6</v>
      </c>
      <c r="J1495">
        <f t="shared" si="163"/>
        <v>2021</v>
      </c>
      <c r="K1495">
        <f t="shared" si="164"/>
        <v>4.6733216363141032E-2</v>
      </c>
      <c r="L1495">
        <f t="shared" si="165"/>
        <v>3384338</v>
      </c>
      <c r="M1495">
        <f t="shared" si="166"/>
        <v>158161</v>
      </c>
      <c r="N1495">
        <f t="shared" si="167"/>
        <v>3384338</v>
      </c>
    </row>
    <row r="1496" spans="1:14" x14ac:dyDescent="0.25">
      <c r="A1496" s="2" t="s">
        <v>19</v>
      </c>
      <c r="B1496" s="1">
        <v>44348</v>
      </c>
      <c r="C1496" s="3">
        <v>1671262</v>
      </c>
      <c r="D1496" s="3">
        <v>77427</v>
      </c>
      <c r="E1496" s="1">
        <v>44348</v>
      </c>
      <c r="F1496" s="3">
        <v>1671262</v>
      </c>
      <c r="G1496" s="3">
        <v>77427</v>
      </c>
      <c r="H1496" t="str">
        <f t="shared" si="161"/>
        <v>Iowa44348</v>
      </c>
      <c r="I1496">
        <f t="shared" si="162"/>
        <v>6</v>
      </c>
      <c r="J1496">
        <f t="shared" si="163"/>
        <v>2021</v>
      </c>
      <c r="K1496">
        <f t="shared" si="164"/>
        <v>4.6328463161371465E-2</v>
      </c>
      <c r="L1496">
        <f t="shared" si="165"/>
        <v>1671262</v>
      </c>
      <c r="M1496">
        <f t="shared" si="166"/>
        <v>77427</v>
      </c>
      <c r="N1496">
        <f t="shared" si="167"/>
        <v>1671262</v>
      </c>
    </row>
    <row r="1497" spans="1:14" x14ac:dyDescent="0.25">
      <c r="A1497" s="2" t="s">
        <v>20</v>
      </c>
      <c r="B1497" s="1">
        <v>44348</v>
      </c>
      <c r="C1497" s="3">
        <v>1521888</v>
      </c>
      <c r="D1497" s="3">
        <v>66766</v>
      </c>
      <c r="E1497" s="1">
        <v>44348</v>
      </c>
      <c r="F1497" s="3">
        <v>1521888</v>
      </c>
      <c r="G1497" s="3">
        <v>66766</v>
      </c>
      <c r="H1497" t="str">
        <f t="shared" si="161"/>
        <v>Kansas44348</v>
      </c>
      <c r="I1497">
        <f t="shared" si="162"/>
        <v>6</v>
      </c>
      <c r="J1497">
        <f t="shared" si="163"/>
        <v>2021</v>
      </c>
      <c r="K1497">
        <f t="shared" si="164"/>
        <v>4.3870508210853885E-2</v>
      </c>
      <c r="L1497">
        <f t="shared" si="165"/>
        <v>1521888</v>
      </c>
      <c r="M1497">
        <f t="shared" si="166"/>
        <v>66766</v>
      </c>
      <c r="N1497">
        <f t="shared" si="167"/>
        <v>1521888</v>
      </c>
    </row>
    <row r="1498" spans="1:14" x14ac:dyDescent="0.25">
      <c r="A1498" s="2" t="s">
        <v>21</v>
      </c>
      <c r="B1498" s="1">
        <v>44348</v>
      </c>
      <c r="C1498" s="3">
        <v>1996738</v>
      </c>
      <c r="D1498" s="3">
        <v>109413</v>
      </c>
      <c r="E1498" s="1">
        <v>44348</v>
      </c>
      <c r="F1498" s="3">
        <v>1996738</v>
      </c>
      <c r="G1498" s="3">
        <v>109413</v>
      </c>
      <c r="H1498" t="str">
        <f t="shared" si="161"/>
        <v>Kentucky44348</v>
      </c>
      <c r="I1498">
        <f t="shared" si="162"/>
        <v>6</v>
      </c>
      <c r="J1498">
        <f t="shared" si="163"/>
        <v>2021</v>
      </c>
      <c r="K1498">
        <f t="shared" si="164"/>
        <v>5.4795872067341836E-2</v>
      </c>
      <c r="L1498">
        <f t="shared" si="165"/>
        <v>1996738</v>
      </c>
      <c r="M1498">
        <f t="shared" si="166"/>
        <v>109413</v>
      </c>
      <c r="N1498">
        <f t="shared" si="167"/>
        <v>1996738</v>
      </c>
    </row>
    <row r="1499" spans="1:14" x14ac:dyDescent="0.25">
      <c r="A1499" s="2" t="s">
        <v>22</v>
      </c>
      <c r="B1499" s="1">
        <v>44348</v>
      </c>
      <c r="C1499" s="3">
        <v>2091397</v>
      </c>
      <c r="D1499" s="3">
        <v>155158</v>
      </c>
      <c r="E1499" s="1">
        <v>44348</v>
      </c>
      <c r="F1499" s="3">
        <v>2091397</v>
      </c>
      <c r="G1499" s="3">
        <v>155158</v>
      </c>
      <c r="H1499" t="str">
        <f t="shared" si="161"/>
        <v>Louisiana44348</v>
      </c>
      <c r="I1499">
        <f t="shared" si="162"/>
        <v>6</v>
      </c>
      <c r="J1499">
        <f t="shared" si="163"/>
        <v>2021</v>
      </c>
      <c r="K1499">
        <f t="shared" si="164"/>
        <v>7.4188688230881081E-2</v>
      </c>
      <c r="L1499">
        <f t="shared" si="165"/>
        <v>2091397</v>
      </c>
      <c r="M1499">
        <f t="shared" si="166"/>
        <v>155158</v>
      </c>
      <c r="N1499">
        <f t="shared" si="167"/>
        <v>2091397</v>
      </c>
    </row>
    <row r="1500" spans="1:14" x14ac:dyDescent="0.25">
      <c r="A1500" s="2" t="s">
        <v>23</v>
      </c>
      <c r="B1500" s="1">
        <v>44348</v>
      </c>
      <c r="C1500" s="3">
        <v>689391</v>
      </c>
      <c r="D1500" s="3">
        <v>35172</v>
      </c>
      <c r="E1500" s="1">
        <v>44348</v>
      </c>
      <c r="F1500" s="3">
        <v>689391</v>
      </c>
      <c r="G1500" s="3">
        <v>35172</v>
      </c>
      <c r="H1500" t="str">
        <f t="shared" si="161"/>
        <v>Maine44348</v>
      </c>
      <c r="I1500">
        <f t="shared" si="162"/>
        <v>6</v>
      </c>
      <c r="J1500">
        <f t="shared" si="163"/>
        <v>2021</v>
      </c>
      <c r="K1500">
        <f t="shared" si="164"/>
        <v>5.1018942806041856E-2</v>
      </c>
      <c r="L1500">
        <f t="shared" si="165"/>
        <v>689391</v>
      </c>
      <c r="M1500">
        <f t="shared" si="166"/>
        <v>35172</v>
      </c>
      <c r="N1500">
        <f t="shared" si="167"/>
        <v>689391</v>
      </c>
    </row>
    <row r="1501" spans="1:14" x14ac:dyDescent="0.25">
      <c r="A1501" s="2" t="s">
        <v>24</v>
      </c>
      <c r="B1501" s="1">
        <v>44348</v>
      </c>
      <c r="C1501" s="3">
        <v>3161816</v>
      </c>
      <c r="D1501" s="3">
        <v>210325</v>
      </c>
      <c r="E1501" s="1">
        <v>44348</v>
      </c>
      <c r="F1501" s="3">
        <v>3161816</v>
      </c>
      <c r="G1501" s="3">
        <v>210325</v>
      </c>
      <c r="H1501" t="str">
        <f t="shared" si="161"/>
        <v>Maryland44348</v>
      </c>
      <c r="I1501">
        <f t="shared" si="162"/>
        <v>6</v>
      </c>
      <c r="J1501">
        <f t="shared" si="163"/>
        <v>2021</v>
      </c>
      <c r="K1501">
        <f t="shared" si="164"/>
        <v>6.6520316172731117E-2</v>
      </c>
      <c r="L1501">
        <f t="shared" si="165"/>
        <v>3161816</v>
      </c>
      <c r="M1501">
        <f t="shared" si="166"/>
        <v>210325</v>
      </c>
      <c r="N1501">
        <f t="shared" si="167"/>
        <v>3161816</v>
      </c>
    </row>
    <row r="1502" spans="1:14" x14ac:dyDescent="0.25">
      <c r="A1502" s="2" t="s">
        <v>25</v>
      </c>
      <c r="B1502" s="1">
        <v>44348</v>
      </c>
      <c r="C1502" s="3">
        <v>3736038</v>
      </c>
      <c r="D1502" s="3">
        <v>201358</v>
      </c>
      <c r="E1502" s="1">
        <v>44348</v>
      </c>
      <c r="F1502" s="3">
        <v>3736038</v>
      </c>
      <c r="G1502" s="3">
        <v>201358</v>
      </c>
      <c r="H1502" t="str">
        <f t="shared" si="161"/>
        <v>Massachusetts44348</v>
      </c>
      <c r="I1502">
        <f t="shared" si="162"/>
        <v>6</v>
      </c>
      <c r="J1502">
        <f t="shared" si="163"/>
        <v>2021</v>
      </c>
      <c r="K1502">
        <f t="shared" si="164"/>
        <v>5.3896132748114445E-2</v>
      </c>
      <c r="L1502">
        <f t="shared" si="165"/>
        <v>3736038</v>
      </c>
      <c r="M1502">
        <f t="shared" si="166"/>
        <v>201358</v>
      </c>
      <c r="N1502">
        <f t="shared" si="167"/>
        <v>3736038</v>
      </c>
    </row>
    <row r="1503" spans="1:14" x14ac:dyDescent="0.25">
      <c r="A1503" s="2" t="s">
        <v>26</v>
      </c>
      <c r="B1503" s="1">
        <v>44348</v>
      </c>
      <c r="C1503" s="3">
        <v>4752547</v>
      </c>
      <c r="D1503" s="3">
        <v>251163</v>
      </c>
      <c r="E1503" s="1">
        <v>44348</v>
      </c>
      <c r="F1503" s="3">
        <v>4752547</v>
      </c>
      <c r="G1503" s="3">
        <v>251163</v>
      </c>
      <c r="H1503" t="str">
        <f t="shared" si="161"/>
        <v>Michigan44348</v>
      </c>
      <c r="I1503">
        <f t="shared" si="162"/>
        <v>6</v>
      </c>
      <c r="J1503">
        <f t="shared" si="163"/>
        <v>2021</v>
      </c>
      <c r="K1503">
        <f t="shared" si="164"/>
        <v>5.2848083354041529E-2</v>
      </c>
      <c r="L1503">
        <f t="shared" si="165"/>
        <v>4752547</v>
      </c>
      <c r="M1503">
        <f t="shared" si="166"/>
        <v>251163</v>
      </c>
      <c r="N1503">
        <f t="shared" si="167"/>
        <v>4752547</v>
      </c>
    </row>
    <row r="1504" spans="1:14" x14ac:dyDescent="0.25">
      <c r="A1504" s="2" t="s">
        <v>27</v>
      </c>
      <c r="B1504" s="1">
        <v>44348</v>
      </c>
      <c r="C1504" s="3">
        <v>3050586</v>
      </c>
      <c r="D1504" s="3">
        <v>133562</v>
      </c>
      <c r="E1504" s="1">
        <v>44348</v>
      </c>
      <c r="F1504" s="3">
        <v>3050586</v>
      </c>
      <c r="G1504" s="3">
        <v>133562</v>
      </c>
      <c r="H1504" t="str">
        <f t="shared" si="161"/>
        <v>Minnesota44348</v>
      </c>
      <c r="I1504">
        <f t="shared" si="162"/>
        <v>6</v>
      </c>
      <c r="J1504">
        <f t="shared" si="163"/>
        <v>2021</v>
      </c>
      <c r="K1504">
        <f t="shared" si="164"/>
        <v>4.3782407707896119E-2</v>
      </c>
      <c r="L1504">
        <f t="shared" si="165"/>
        <v>3050586</v>
      </c>
      <c r="M1504">
        <f t="shared" si="166"/>
        <v>133562</v>
      </c>
      <c r="N1504">
        <f t="shared" si="167"/>
        <v>3050586</v>
      </c>
    </row>
    <row r="1505" spans="1:14" x14ac:dyDescent="0.25">
      <c r="A1505" s="2" t="s">
        <v>28</v>
      </c>
      <c r="B1505" s="1">
        <v>44348</v>
      </c>
      <c r="C1505" s="3">
        <v>1289733</v>
      </c>
      <c r="D1505" s="3">
        <v>98475</v>
      </c>
      <c r="E1505" s="1">
        <v>44348</v>
      </c>
      <c r="F1505" s="3">
        <v>1289733</v>
      </c>
      <c r="G1505" s="3">
        <v>98475</v>
      </c>
      <c r="H1505" t="str">
        <f t="shared" si="161"/>
        <v>Mississippi44348</v>
      </c>
      <c r="I1505">
        <f t="shared" si="162"/>
        <v>6</v>
      </c>
      <c r="J1505">
        <f t="shared" si="163"/>
        <v>2021</v>
      </c>
      <c r="K1505">
        <f t="shared" si="164"/>
        <v>7.6353012600282377E-2</v>
      </c>
      <c r="L1505">
        <f t="shared" si="165"/>
        <v>1289733</v>
      </c>
      <c r="M1505">
        <f t="shared" si="166"/>
        <v>98475</v>
      </c>
      <c r="N1505">
        <f t="shared" si="167"/>
        <v>1289733</v>
      </c>
    </row>
    <row r="1506" spans="1:14" x14ac:dyDescent="0.25">
      <c r="A1506" s="2" t="s">
        <v>29</v>
      </c>
      <c r="B1506" s="1">
        <v>44348</v>
      </c>
      <c r="C1506" s="3">
        <v>3129688</v>
      </c>
      <c r="D1506" s="3">
        <v>161052</v>
      </c>
      <c r="E1506" s="1">
        <v>44348</v>
      </c>
      <c r="F1506" s="3">
        <v>3129688</v>
      </c>
      <c r="G1506" s="3">
        <v>161052</v>
      </c>
      <c r="H1506" t="str">
        <f t="shared" si="161"/>
        <v>Missouri44348</v>
      </c>
      <c r="I1506">
        <f t="shared" si="162"/>
        <v>6</v>
      </c>
      <c r="J1506">
        <f t="shared" si="163"/>
        <v>2021</v>
      </c>
      <c r="K1506">
        <f t="shared" si="164"/>
        <v>5.1459442602585302E-2</v>
      </c>
      <c r="L1506">
        <f t="shared" si="165"/>
        <v>3129688</v>
      </c>
      <c r="M1506">
        <f t="shared" si="166"/>
        <v>161052</v>
      </c>
      <c r="N1506">
        <f t="shared" si="167"/>
        <v>3129688</v>
      </c>
    </row>
    <row r="1507" spans="1:14" x14ac:dyDescent="0.25">
      <c r="A1507" s="2" t="s">
        <v>30</v>
      </c>
      <c r="B1507" s="1">
        <v>44348</v>
      </c>
      <c r="C1507" s="3">
        <v>547716</v>
      </c>
      <c r="D1507" s="3">
        <v>21700</v>
      </c>
      <c r="E1507" s="1">
        <v>44348</v>
      </c>
      <c r="F1507" s="3">
        <v>547716</v>
      </c>
      <c r="G1507" s="3">
        <v>21700</v>
      </c>
      <c r="H1507" t="str">
        <f t="shared" si="161"/>
        <v>Montana44348</v>
      </c>
      <c r="I1507">
        <f t="shared" si="162"/>
        <v>6</v>
      </c>
      <c r="J1507">
        <f t="shared" si="163"/>
        <v>2021</v>
      </c>
      <c r="K1507">
        <f t="shared" si="164"/>
        <v>3.9619072658092877E-2</v>
      </c>
      <c r="L1507">
        <f t="shared" si="165"/>
        <v>547716</v>
      </c>
      <c r="M1507">
        <f t="shared" si="166"/>
        <v>21700</v>
      </c>
      <c r="N1507">
        <f t="shared" si="167"/>
        <v>547716</v>
      </c>
    </row>
    <row r="1508" spans="1:14" x14ac:dyDescent="0.25">
      <c r="A1508" s="2" t="s">
        <v>31</v>
      </c>
      <c r="B1508" s="1">
        <v>44348</v>
      </c>
      <c r="C1508" s="3">
        <v>1033832</v>
      </c>
      <c r="D1508" s="3">
        <v>27706</v>
      </c>
      <c r="E1508" s="1">
        <v>44348</v>
      </c>
      <c r="F1508" s="3">
        <v>1033832</v>
      </c>
      <c r="G1508" s="3">
        <v>27706</v>
      </c>
      <c r="H1508" t="str">
        <f t="shared" si="161"/>
        <v>Nebraska44348</v>
      </c>
      <c r="I1508">
        <f t="shared" si="162"/>
        <v>6</v>
      </c>
      <c r="J1508">
        <f t="shared" si="163"/>
        <v>2021</v>
      </c>
      <c r="K1508">
        <f t="shared" si="164"/>
        <v>2.67993252288573E-2</v>
      </c>
      <c r="L1508">
        <f t="shared" si="165"/>
        <v>1033832</v>
      </c>
      <c r="M1508">
        <f t="shared" si="166"/>
        <v>27706</v>
      </c>
      <c r="N1508">
        <f t="shared" si="167"/>
        <v>1033832</v>
      </c>
    </row>
    <row r="1509" spans="1:14" x14ac:dyDescent="0.25">
      <c r="A1509" s="2" t="s">
        <v>32</v>
      </c>
      <c r="B1509" s="1">
        <v>44348</v>
      </c>
      <c r="C1509" s="3">
        <v>1560291</v>
      </c>
      <c r="D1509" s="3">
        <v>129556</v>
      </c>
      <c r="E1509" s="1">
        <v>44348</v>
      </c>
      <c r="F1509" s="3">
        <v>1560291</v>
      </c>
      <c r="G1509" s="3">
        <v>129556</v>
      </c>
      <c r="H1509" t="str">
        <f t="shared" si="161"/>
        <v>Nevada44348</v>
      </c>
      <c r="I1509">
        <f t="shared" si="162"/>
        <v>6</v>
      </c>
      <c r="J1509">
        <f t="shared" si="163"/>
        <v>2021</v>
      </c>
      <c r="K1509">
        <f t="shared" si="164"/>
        <v>8.3033229057912911E-2</v>
      </c>
      <c r="L1509">
        <f t="shared" si="165"/>
        <v>1560291</v>
      </c>
      <c r="M1509">
        <f t="shared" si="166"/>
        <v>129556</v>
      </c>
      <c r="N1509">
        <f t="shared" si="167"/>
        <v>1560291</v>
      </c>
    </row>
    <row r="1510" spans="1:14" x14ac:dyDescent="0.25">
      <c r="A1510" s="2" t="s">
        <v>33</v>
      </c>
      <c r="B1510" s="1">
        <v>44348</v>
      </c>
      <c r="C1510" s="3">
        <v>753042</v>
      </c>
      <c r="D1510" s="3">
        <v>23229</v>
      </c>
      <c r="E1510" s="1">
        <v>44348</v>
      </c>
      <c r="F1510" s="3">
        <v>753042</v>
      </c>
      <c r="G1510" s="3">
        <v>23229</v>
      </c>
      <c r="H1510" t="str">
        <f t="shared" si="161"/>
        <v>New Hampshire44348</v>
      </c>
      <c r="I1510">
        <f t="shared" si="162"/>
        <v>6</v>
      </c>
      <c r="J1510">
        <f t="shared" si="163"/>
        <v>2021</v>
      </c>
      <c r="K1510">
        <f t="shared" si="164"/>
        <v>3.0846885034300876E-2</v>
      </c>
      <c r="L1510">
        <f t="shared" si="165"/>
        <v>753042</v>
      </c>
      <c r="M1510">
        <f t="shared" si="166"/>
        <v>23229</v>
      </c>
      <c r="N1510">
        <f t="shared" si="167"/>
        <v>753042</v>
      </c>
    </row>
    <row r="1511" spans="1:14" x14ac:dyDescent="0.25">
      <c r="A1511" s="2" t="s">
        <v>34</v>
      </c>
      <c r="B1511" s="1">
        <v>44348</v>
      </c>
      <c r="C1511" s="3">
        <v>4478001</v>
      </c>
      <c r="D1511" s="3">
        <v>351401</v>
      </c>
      <c r="E1511" s="1">
        <v>44348</v>
      </c>
      <c r="F1511" s="3">
        <v>4478001</v>
      </c>
      <c r="G1511" s="3">
        <v>351401</v>
      </c>
      <c r="H1511" t="str">
        <f t="shared" si="161"/>
        <v>New Jersey44348</v>
      </c>
      <c r="I1511">
        <f t="shared" si="162"/>
        <v>6</v>
      </c>
      <c r="J1511">
        <f t="shared" si="163"/>
        <v>2021</v>
      </c>
      <c r="K1511">
        <f t="shared" si="164"/>
        <v>7.8472738170447032E-2</v>
      </c>
      <c r="L1511">
        <f t="shared" si="165"/>
        <v>4478001</v>
      </c>
      <c r="M1511">
        <f t="shared" si="166"/>
        <v>351401</v>
      </c>
      <c r="N1511">
        <f t="shared" si="167"/>
        <v>4478001</v>
      </c>
    </row>
    <row r="1512" spans="1:14" x14ac:dyDescent="0.25">
      <c r="A1512" s="2" t="s">
        <v>35</v>
      </c>
      <c r="B1512" s="1">
        <v>44348</v>
      </c>
      <c r="C1512" s="3">
        <v>956605</v>
      </c>
      <c r="D1512" s="3">
        <v>79941</v>
      </c>
      <c r="E1512" s="1">
        <v>44348</v>
      </c>
      <c r="F1512" s="3">
        <v>956605</v>
      </c>
      <c r="G1512" s="3">
        <v>79941</v>
      </c>
      <c r="H1512" t="str">
        <f t="shared" si="161"/>
        <v>New Mexico44348</v>
      </c>
      <c r="I1512">
        <f t="shared" si="162"/>
        <v>6</v>
      </c>
      <c r="J1512">
        <f t="shared" si="163"/>
        <v>2021</v>
      </c>
      <c r="K1512">
        <f t="shared" si="164"/>
        <v>8.3567407655197282E-2</v>
      </c>
      <c r="L1512">
        <f t="shared" si="165"/>
        <v>956605</v>
      </c>
      <c r="M1512">
        <f t="shared" si="166"/>
        <v>79941</v>
      </c>
      <c r="N1512">
        <f t="shared" si="167"/>
        <v>956605</v>
      </c>
    </row>
    <row r="1513" spans="1:14" x14ac:dyDescent="0.25">
      <c r="A1513" s="2" t="s">
        <v>36</v>
      </c>
      <c r="B1513" s="1">
        <v>44348</v>
      </c>
      <c r="C1513" s="3">
        <v>9398693</v>
      </c>
      <c r="D1513" s="3">
        <v>681773</v>
      </c>
      <c r="E1513" s="1">
        <v>44348</v>
      </c>
      <c r="F1513" s="3">
        <v>9398693</v>
      </c>
      <c r="G1513" s="3">
        <v>681773</v>
      </c>
      <c r="H1513" t="str">
        <f t="shared" si="161"/>
        <v>New York44348</v>
      </c>
      <c r="I1513">
        <f t="shared" si="162"/>
        <v>6</v>
      </c>
      <c r="J1513">
        <f t="shared" si="163"/>
        <v>2021</v>
      </c>
      <c r="K1513">
        <f t="shared" si="164"/>
        <v>7.2539128578835377E-2</v>
      </c>
      <c r="L1513">
        <f t="shared" si="165"/>
        <v>9398693</v>
      </c>
      <c r="M1513">
        <f t="shared" si="166"/>
        <v>681773</v>
      </c>
      <c r="N1513">
        <f t="shared" si="167"/>
        <v>9398693</v>
      </c>
    </row>
    <row r="1514" spans="1:14" x14ac:dyDescent="0.25">
      <c r="A1514" s="2" t="s">
        <v>37</v>
      </c>
      <c r="B1514" s="1">
        <v>44348</v>
      </c>
      <c r="C1514" s="3">
        <v>5037754</v>
      </c>
      <c r="D1514" s="3">
        <v>246934</v>
      </c>
      <c r="E1514" s="1">
        <v>44348</v>
      </c>
      <c r="F1514" s="3">
        <v>5037754</v>
      </c>
      <c r="G1514" s="3">
        <v>246934</v>
      </c>
      <c r="H1514" t="str">
        <f t="shared" si="161"/>
        <v>North Carolina44348</v>
      </c>
      <c r="I1514">
        <f t="shared" si="162"/>
        <v>6</v>
      </c>
      <c r="J1514">
        <f t="shared" si="163"/>
        <v>2021</v>
      </c>
      <c r="K1514">
        <f t="shared" si="164"/>
        <v>4.9016684816289166E-2</v>
      </c>
      <c r="L1514">
        <f t="shared" si="165"/>
        <v>5037754</v>
      </c>
      <c r="M1514">
        <f t="shared" si="166"/>
        <v>246934</v>
      </c>
      <c r="N1514">
        <f t="shared" si="167"/>
        <v>5037754</v>
      </c>
    </row>
    <row r="1515" spans="1:14" x14ac:dyDescent="0.25">
      <c r="A1515" s="2" t="s">
        <v>38</v>
      </c>
      <c r="B1515" s="1">
        <v>44348</v>
      </c>
      <c r="C1515" s="3">
        <v>410250</v>
      </c>
      <c r="D1515" s="3">
        <v>18231</v>
      </c>
      <c r="E1515" s="1">
        <v>44348</v>
      </c>
      <c r="F1515" s="3">
        <v>410250</v>
      </c>
      <c r="G1515" s="3">
        <v>18231</v>
      </c>
      <c r="H1515" t="str">
        <f t="shared" si="161"/>
        <v>North Dakota44348</v>
      </c>
      <c r="I1515">
        <f t="shared" si="162"/>
        <v>6</v>
      </c>
      <c r="J1515">
        <f t="shared" si="163"/>
        <v>2021</v>
      </c>
      <c r="K1515">
        <f t="shared" si="164"/>
        <v>4.443875685557587E-2</v>
      </c>
      <c r="L1515">
        <f t="shared" si="165"/>
        <v>410250</v>
      </c>
      <c r="M1515">
        <f t="shared" si="166"/>
        <v>18231</v>
      </c>
      <c r="N1515">
        <f t="shared" si="167"/>
        <v>410250</v>
      </c>
    </row>
    <row r="1516" spans="1:14" x14ac:dyDescent="0.25">
      <c r="A1516" s="2" t="s">
        <v>39</v>
      </c>
      <c r="B1516" s="1">
        <v>44348</v>
      </c>
      <c r="C1516" s="3">
        <v>5649388</v>
      </c>
      <c r="D1516" s="3">
        <v>354278</v>
      </c>
      <c r="E1516" s="1">
        <v>44348</v>
      </c>
      <c r="F1516" s="3">
        <v>5649388</v>
      </c>
      <c r="G1516" s="3">
        <v>354278</v>
      </c>
      <c r="H1516" t="str">
        <f t="shared" si="161"/>
        <v>Ohio44348</v>
      </c>
      <c r="I1516">
        <f t="shared" si="162"/>
        <v>6</v>
      </c>
      <c r="J1516">
        <f t="shared" si="163"/>
        <v>2021</v>
      </c>
      <c r="K1516">
        <f t="shared" si="164"/>
        <v>6.271086354840559E-2</v>
      </c>
      <c r="L1516">
        <f t="shared" si="165"/>
        <v>5649388</v>
      </c>
      <c r="M1516">
        <f t="shared" si="166"/>
        <v>354278</v>
      </c>
      <c r="N1516">
        <f t="shared" si="167"/>
        <v>5649388</v>
      </c>
    </row>
    <row r="1517" spans="1:14" x14ac:dyDescent="0.25">
      <c r="A1517" s="2" t="s">
        <v>40</v>
      </c>
      <c r="B1517" s="1">
        <v>44348</v>
      </c>
      <c r="C1517" s="3">
        <v>1876242</v>
      </c>
      <c r="D1517" s="3">
        <v>70453</v>
      </c>
      <c r="E1517" s="1">
        <v>44348</v>
      </c>
      <c r="F1517" s="3">
        <v>1876242</v>
      </c>
      <c r="G1517" s="3">
        <v>70453</v>
      </c>
      <c r="H1517" t="str">
        <f t="shared" si="161"/>
        <v>Oklahoma44348</v>
      </c>
      <c r="I1517">
        <f t="shared" si="162"/>
        <v>6</v>
      </c>
      <c r="J1517">
        <f t="shared" si="163"/>
        <v>2021</v>
      </c>
      <c r="K1517">
        <f t="shared" si="164"/>
        <v>3.7550060173474425E-2</v>
      </c>
      <c r="L1517">
        <f t="shared" si="165"/>
        <v>1876242</v>
      </c>
      <c r="M1517">
        <f t="shared" si="166"/>
        <v>70453</v>
      </c>
      <c r="N1517">
        <f t="shared" si="167"/>
        <v>1876242</v>
      </c>
    </row>
    <row r="1518" spans="1:14" x14ac:dyDescent="0.25">
      <c r="A1518" s="2" t="s">
        <v>41</v>
      </c>
      <c r="B1518" s="1">
        <v>44348</v>
      </c>
      <c r="C1518" s="3">
        <v>2175131</v>
      </c>
      <c r="D1518" s="3">
        <v>115165</v>
      </c>
      <c r="E1518" s="1">
        <v>44348</v>
      </c>
      <c r="F1518" s="3">
        <v>2175131</v>
      </c>
      <c r="G1518" s="3">
        <v>115165</v>
      </c>
      <c r="H1518" t="str">
        <f t="shared" si="161"/>
        <v>Oregon44348</v>
      </c>
      <c r="I1518">
        <f t="shared" si="162"/>
        <v>6</v>
      </c>
      <c r="J1518">
        <f t="shared" si="163"/>
        <v>2021</v>
      </c>
      <c r="K1518">
        <f t="shared" si="164"/>
        <v>5.2946236341627241E-2</v>
      </c>
      <c r="L1518">
        <f t="shared" si="165"/>
        <v>2175131</v>
      </c>
      <c r="M1518">
        <f t="shared" si="166"/>
        <v>115165</v>
      </c>
      <c r="N1518">
        <f t="shared" si="167"/>
        <v>2175131</v>
      </c>
    </row>
    <row r="1519" spans="1:14" x14ac:dyDescent="0.25">
      <c r="A1519" s="2" t="s">
        <v>42</v>
      </c>
      <c r="B1519" s="1">
        <v>44348</v>
      </c>
      <c r="C1519" s="3">
        <v>6328870</v>
      </c>
      <c r="D1519" s="3">
        <v>404271</v>
      </c>
      <c r="E1519" s="1">
        <v>44348</v>
      </c>
      <c r="F1519" s="3">
        <v>6328870</v>
      </c>
      <c r="G1519" s="3">
        <v>404271</v>
      </c>
      <c r="H1519" t="str">
        <f t="shared" si="161"/>
        <v>Pennsylvania44348</v>
      </c>
      <c r="I1519">
        <f t="shared" si="162"/>
        <v>6</v>
      </c>
      <c r="J1519">
        <f t="shared" si="163"/>
        <v>2021</v>
      </c>
      <c r="K1519">
        <f t="shared" si="164"/>
        <v>6.3877279830364661E-2</v>
      </c>
      <c r="L1519">
        <f t="shared" si="165"/>
        <v>6328870</v>
      </c>
      <c r="M1519">
        <f t="shared" si="166"/>
        <v>404271</v>
      </c>
      <c r="N1519">
        <f t="shared" si="167"/>
        <v>6328870</v>
      </c>
    </row>
    <row r="1520" spans="1:14" x14ac:dyDescent="0.25">
      <c r="A1520" s="2" t="s">
        <v>43</v>
      </c>
      <c r="B1520" s="1">
        <v>44348</v>
      </c>
      <c r="C1520" s="3">
        <v>538769</v>
      </c>
      <c r="D1520" s="3">
        <v>31048</v>
      </c>
      <c r="E1520" s="1">
        <v>44348</v>
      </c>
      <c r="F1520" s="3">
        <v>538769</v>
      </c>
      <c r="G1520" s="3">
        <v>31048</v>
      </c>
      <c r="H1520" t="str">
        <f t="shared" si="161"/>
        <v>Rhode Island44348</v>
      </c>
      <c r="I1520">
        <f t="shared" si="162"/>
        <v>6</v>
      </c>
      <c r="J1520">
        <f t="shared" si="163"/>
        <v>2021</v>
      </c>
      <c r="K1520">
        <f t="shared" si="164"/>
        <v>5.7627666031267573E-2</v>
      </c>
      <c r="L1520">
        <f t="shared" si="165"/>
        <v>538769</v>
      </c>
      <c r="M1520">
        <f t="shared" si="166"/>
        <v>31048</v>
      </c>
      <c r="N1520">
        <f t="shared" si="167"/>
        <v>538769</v>
      </c>
    </row>
    <row r="1521" spans="1:14" x14ac:dyDescent="0.25">
      <c r="A1521" s="2" t="s">
        <v>44</v>
      </c>
      <c r="B1521" s="1">
        <v>44348</v>
      </c>
      <c r="C1521" s="3">
        <v>2430942</v>
      </c>
      <c r="D1521" s="3">
        <v>108369</v>
      </c>
      <c r="E1521" s="1">
        <v>44348</v>
      </c>
      <c r="F1521" s="3">
        <v>2430942</v>
      </c>
      <c r="G1521" s="3">
        <v>108369</v>
      </c>
      <c r="H1521" t="str">
        <f t="shared" si="161"/>
        <v>South Carolina44348</v>
      </c>
      <c r="I1521">
        <f t="shared" si="162"/>
        <v>6</v>
      </c>
      <c r="J1521">
        <f t="shared" si="163"/>
        <v>2021</v>
      </c>
      <c r="K1521">
        <f t="shared" si="164"/>
        <v>4.4579015048487373E-2</v>
      </c>
      <c r="L1521">
        <f t="shared" si="165"/>
        <v>2430942</v>
      </c>
      <c r="M1521">
        <f t="shared" si="166"/>
        <v>108369</v>
      </c>
      <c r="N1521">
        <f t="shared" si="167"/>
        <v>2430942</v>
      </c>
    </row>
    <row r="1522" spans="1:14" x14ac:dyDescent="0.25">
      <c r="A1522" s="2" t="s">
        <v>45</v>
      </c>
      <c r="B1522" s="1">
        <v>44348</v>
      </c>
      <c r="C1522" s="3">
        <v>479067</v>
      </c>
      <c r="D1522" s="3">
        <v>15978</v>
      </c>
      <c r="E1522" s="1">
        <v>44348</v>
      </c>
      <c r="F1522" s="3">
        <v>479067</v>
      </c>
      <c r="G1522" s="3">
        <v>15978</v>
      </c>
      <c r="H1522" t="str">
        <f t="shared" si="161"/>
        <v>South Dakota44348</v>
      </c>
      <c r="I1522">
        <f t="shared" si="162"/>
        <v>6</v>
      </c>
      <c r="J1522">
        <f t="shared" si="163"/>
        <v>2021</v>
      </c>
      <c r="K1522">
        <f t="shared" si="164"/>
        <v>3.3352328588694274E-2</v>
      </c>
      <c r="L1522">
        <f t="shared" si="165"/>
        <v>479067</v>
      </c>
      <c r="M1522">
        <f t="shared" si="166"/>
        <v>15978</v>
      </c>
      <c r="N1522">
        <f t="shared" si="167"/>
        <v>479067</v>
      </c>
    </row>
    <row r="1523" spans="1:14" x14ac:dyDescent="0.25">
      <c r="A1523" s="2" t="s">
        <v>46</v>
      </c>
      <c r="B1523" s="1">
        <v>44348</v>
      </c>
      <c r="C1523" s="3">
        <v>3344877</v>
      </c>
      <c r="D1523" s="3">
        <v>187515</v>
      </c>
      <c r="E1523" s="1">
        <v>44348</v>
      </c>
      <c r="F1523" s="3">
        <v>3344877</v>
      </c>
      <c r="G1523" s="3">
        <v>187515</v>
      </c>
      <c r="H1523" t="str">
        <f t="shared" si="161"/>
        <v>Tennessee44348</v>
      </c>
      <c r="I1523">
        <f t="shared" si="162"/>
        <v>6</v>
      </c>
      <c r="J1523">
        <f t="shared" si="163"/>
        <v>2021</v>
      </c>
      <c r="K1523">
        <f t="shared" si="164"/>
        <v>5.6060357376369892E-2</v>
      </c>
      <c r="L1523">
        <f t="shared" si="165"/>
        <v>3344877</v>
      </c>
      <c r="M1523">
        <f t="shared" si="166"/>
        <v>187515</v>
      </c>
      <c r="N1523">
        <f t="shared" si="167"/>
        <v>3344877</v>
      </c>
    </row>
    <row r="1524" spans="1:14" x14ac:dyDescent="0.25">
      <c r="A1524" s="2" t="s">
        <v>47</v>
      </c>
      <c r="B1524" s="1">
        <v>44348</v>
      </c>
      <c r="C1524" s="3">
        <v>14127096</v>
      </c>
      <c r="D1524" s="3">
        <v>938842</v>
      </c>
      <c r="E1524" s="1">
        <v>44348</v>
      </c>
      <c r="F1524" s="3">
        <v>14127096</v>
      </c>
      <c r="G1524" s="3">
        <v>938842</v>
      </c>
      <c r="H1524" t="str">
        <f t="shared" si="161"/>
        <v>Texas44348</v>
      </c>
      <c r="I1524">
        <f t="shared" si="162"/>
        <v>6</v>
      </c>
      <c r="J1524">
        <f t="shared" si="163"/>
        <v>2021</v>
      </c>
      <c r="K1524">
        <f t="shared" si="164"/>
        <v>6.6456828777832336E-2</v>
      </c>
      <c r="L1524">
        <f t="shared" si="165"/>
        <v>14127096</v>
      </c>
      <c r="M1524">
        <f t="shared" si="166"/>
        <v>938842</v>
      </c>
      <c r="N1524">
        <f t="shared" si="167"/>
        <v>14127096</v>
      </c>
    </row>
    <row r="1525" spans="1:14" x14ac:dyDescent="0.25">
      <c r="A1525" s="2" t="s">
        <v>48</v>
      </c>
      <c r="B1525" s="1">
        <v>44348</v>
      </c>
      <c r="C1525" s="3">
        <v>1677411</v>
      </c>
      <c r="D1525" s="3">
        <v>51382</v>
      </c>
      <c r="E1525" s="1">
        <v>44348</v>
      </c>
      <c r="F1525" s="3">
        <v>1677411</v>
      </c>
      <c r="G1525" s="3">
        <v>51382</v>
      </c>
      <c r="H1525" t="str">
        <f t="shared" si="161"/>
        <v>Utah44348</v>
      </c>
      <c r="I1525">
        <f t="shared" si="162"/>
        <v>6</v>
      </c>
      <c r="J1525">
        <f t="shared" si="163"/>
        <v>2021</v>
      </c>
      <c r="K1525">
        <f t="shared" si="164"/>
        <v>3.0631729492652665E-2</v>
      </c>
      <c r="L1525">
        <f t="shared" si="165"/>
        <v>1677411</v>
      </c>
      <c r="M1525">
        <f t="shared" si="166"/>
        <v>51382</v>
      </c>
      <c r="N1525">
        <f t="shared" si="167"/>
        <v>1677411</v>
      </c>
    </row>
    <row r="1526" spans="1:14" x14ac:dyDescent="0.25">
      <c r="A1526" s="2" t="s">
        <v>49</v>
      </c>
      <c r="B1526" s="1">
        <v>44348</v>
      </c>
      <c r="C1526" s="3">
        <v>320836</v>
      </c>
      <c r="D1526" s="3">
        <v>11376</v>
      </c>
      <c r="E1526" s="1">
        <v>44348</v>
      </c>
      <c r="F1526" s="3">
        <v>320836</v>
      </c>
      <c r="G1526" s="3">
        <v>11376</v>
      </c>
      <c r="H1526" t="str">
        <f t="shared" si="161"/>
        <v>Vermont44348</v>
      </c>
      <c r="I1526">
        <f t="shared" si="162"/>
        <v>6</v>
      </c>
      <c r="J1526">
        <f t="shared" si="163"/>
        <v>2021</v>
      </c>
      <c r="K1526">
        <f t="shared" si="164"/>
        <v>3.5457367627074271E-2</v>
      </c>
      <c r="L1526">
        <f t="shared" si="165"/>
        <v>320836</v>
      </c>
      <c r="M1526">
        <f t="shared" si="166"/>
        <v>11376</v>
      </c>
      <c r="N1526">
        <f t="shared" si="167"/>
        <v>320836</v>
      </c>
    </row>
    <row r="1527" spans="1:14" x14ac:dyDescent="0.25">
      <c r="A1527" s="2" t="s">
        <v>50</v>
      </c>
      <c r="B1527" s="1">
        <v>44348</v>
      </c>
      <c r="C1527" s="3">
        <v>4288785</v>
      </c>
      <c r="D1527" s="3">
        <v>192555</v>
      </c>
      <c r="E1527" s="1">
        <v>44348</v>
      </c>
      <c r="F1527" s="3">
        <v>4288785</v>
      </c>
      <c r="G1527" s="3">
        <v>192555</v>
      </c>
      <c r="H1527" t="str">
        <f t="shared" si="161"/>
        <v>Virginia44348</v>
      </c>
      <c r="I1527">
        <f t="shared" si="162"/>
        <v>6</v>
      </c>
      <c r="J1527">
        <f t="shared" si="163"/>
        <v>2021</v>
      </c>
      <c r="K1527">
        <f t="shared" si="164"/>
        <v>4.4897331062293863E-2</v>
      </c>
      <c r="L1527">
        <f t="shared" si="165"/>
        <v>4288785</v>
      </c>
      <c r="M1527">
        <f t="shared" si="166"/>
        <v>192555</v>
      </c>
      <c r="N1527">
        <f t="shared" si="167"/>
        <v>4288785</v>
      </c>
    </row>
    <row r="1528" spans="1:14" x14ac:dyDescent="0.25">
      <c r="A1528" s="2" t="s">
        <v>51</v>
      </c>
      <c r="B1528" s="1">
        <v>44348</v>
      </c>
      <c r="C1528" s="3">
        <v>3930058</v>
      </c>
      <c r="D1528" s="3">
        <v>210033</v>
      </c>
      <c r="E1528" s="1">
        <v>44348</v>
      </c>
      <c r="F1528" s="3">
        <v>3930058</v>
      </c>
      <c r="G1528" s="3">
        <v>210033</v>
      </c>
      <c r="H1528" t="str">
        <f t="shared" si="161"/>
        <v>Washington44348</v>
      </c>
      <c r="I1528">
        <f t="shared" si="162"/>
        <v>6</v>
      </c>
      <c r="J1528">
        <f t="shared" si="163"/>
        <v>2021</v>
      </c>
      <c r="K1528">
        <f t="shared" si="164"/>
        <v>5.3442722728265078E-2</v>
      </c>
      <c r="L1528">
        <f t="shared" si="165"/>
        <v>3930058</v>
      </c>
      <c r="M1528">
        <f t="shared" si="166"/>
        <v>210033</v>
      </c>
      <c r="N1528">
        <f t="shared" si="167"/>
        <v>3930058</v>
      </c>
    </row>
    <row r="1529" spans="1:14" x14ac:dyDescent="0.25">
      <c r="A1529" s="2" t="s">
        <v>52</v>
      </c>
      <c r="B1529" s="1">
        <v>44348</v>
      </c>
      <c r="C1529" s="3">
        <v>802792</v>
      </c>
      <c r="D1529" s="3">
        <v>41205</v>
      </c>
      <c r="E1529" s="1">
        <v>44348</v>
      </c>
      <c r="F1529" s="3">
        <v>802792</v>
      </c>
      <c r="G1529" s="3">
        <v>41205</v>
      </c>
      <c r="H1529" t="str">
        <f t="shared" si="161"/>
        <v>West Virginia44348</v>
      </c>
      <c r="I1529">
        <f t="shared" si="162"/>
        <v>6</v>
      </c>
      <c r="J1529">
        <f t="shared" si="163"/>
        <v>2021</v>
      </c>
      <c r="K1529">
        <f t="shared" si="164"/>
        <v>5.13271183569343E-2</v>
      </c>
      <c r="L1529">
        <f t="shared" si="165"/>
        <v>802792</v>
      </c>
      <c r="M1529">
        <f t="shared" si="166"/>
        <v>41205</v>
      </c>
      <c r="N1529">
        <f t="shared" si="167"/>
        <v>802792</v>
      </c>
    </row>
    <row r="1530" spans="1:14" x14ac:dyDescent="0.25">
      <c r="A1530" s="2" t="s">
        <v>53</v>
      </c>
      <c r="B1530" s="1">
        <v>44348</v>
      </c>
      <c r="C1530" s="3">
        <v>3158767</v>
      </c>
      <c r="D1530" s="3">
        <v>142285</v>
      </c>
      <c r="E1530" s="1">
        <v>44348</v>
      </c>
      <c r="F1530" s="3">
        <v>3158767</v>
      </c>
      <c r="G1530" s="3">
        <v>142285</v>
      </c>
      <c r="H1530" t="str">
        <f t="shared" si="161"/>
        <v>Wisconsin44348</v>
      </c>
      <c r="I1530">
        <f t="shared" si="162"/>
        <v>6</v>
      </c>
      <c r="J1530">
        <f t="shared" si="163"/>
        <v>2021</v>
      </c>
      <c r="K1530">
        <f t="shared" si="164"/>
        <v>4.5044474632032053E-2</v>
      </c>
      <c r="L1530">
        <f t="shared" si="165"/>
        <v>3158767</v>
      </c>
      <c r="M1530">
        <f t="shared" si="166"/>
        <v>142285</v>
      </c>
      <c r="N1530">
        <f t="shared" si="167"/>
        <v>3158767</v>
      </c>
    </row>
    <row r="1531" spans="1:14" x14ac:dyDescent="0.25">
      <c r="A1531" s="2" t="s">
        <v>54</v>
      </c>
      <c r="B1531" s="1">
        <v>44348</v>
      </c>
      <c r="C1531" s="3">
        <v>299440</v>
      </c>
      <c r="D1531" s="3">
        <v>16825</v>
      </c>
      <c r="E1531" s="1">
        <v>44348</v>
      </c>
      <c r="F1531" s="3">
        <v>299440</v>
      </c>
      <c r="G1531" s="3">
        <v>16825</v>
      </c>
      <c r="H1531" t="str">
        <f t="shared" si="161"/>
        <v>Wyoming44348</v>
      </c>
      <c r="I1531">
        <f t="shared" si="162"/>
        <v>6</v>
      </c>
      <c r="J1531">
        <f t="shared" si="163"/>
        <v>2021</v>
      </c>
      <c r="K1531">
        <f t="shared" si="164"/>
        <v>5.6188218006946303E-2</v>
      </c>
      <c r="L1531">
        <f t="shared" si="165"/>
        <v>299440</v>
      </c>
      <c r="M1531">
        <f t="shared" si="166"/>
        <v>16825</v>
      </c>
      <c r="N1531">
        <f t="shared" si="167"/>
        <v>299440</v>
      </c>
    </row>
    <row r="1532" spans="1:14" x14ac:dyDescent="0.25">
      <c r="A1532" s="2" t="s">
        <v>4</v>
      </c>
      <c r="B1532" s="1">
        <v>44378</v>
      </c>
      <c r="C1532" s="3">
        <v>2226916</v>
      </c>
      <c r="D1532" s="3">
        <v>76058</v>
      </c>
      <c r="E1532" s="1">
        <v>44378</v>
      </c>
      <c r="F1532" s="3">
        <v>2226916</v>
      </c>
      <c r="G1532" s="3">
        <v>76058</v>
      </c>
      <c r="H1532" t="str">
        <f t="shared" si="161"/>
        <v>Alabama44378</v>
      </c>
      <c r="I1532">
        <f t="shared" si="162"/>
        <v>7</v>
      </c>
      <c r="J1532">
        <f t="shared" si="163"/>
        <v>2021</v>
      </c>
      <c r="K1532">
        <f t="shared" si="164"/>
        <v>3.4153960005676012E-2</v>
      </c>
      <c r="L1532">
        <f t="shared" si="165"/>
        <v>2226916</v>
      </c>
      <c r="M1532">
        <f t="shared" si="166"/>
        <v>76058</v>
      </c>
      <c r="N1532">
        <f t="shared" si="167"/>
        <v>2226916</v>
      </c>
    </row>
    <row r="1533" spans="1:14" x14ac:dyDescent="0.25">
      <c r="A1533" s="2" t="s">
        <v>5</v>
      </c>
      <c r="B1533" s="1">
        <v>44378</v>
      </c>
      <c r="C1533" s="3">
        <v>355856</v>
      </c>
      <c r="D1533" s="3">
        <v>21021</v>
      </c>
      <c r="E1533" s="1">
        <v>44378</v>
      </c>
      <c r="F1533" s="3">
        <v>355856</v>
      </c>
      <c r="G1533" s="3">
        <v>21021</v>
      </c>
      <c r="H1533" t="str">
        <f t="shared" si="161"/>
        <v>Alaska44378</v>
      </c>
      <c r="I1533">
        <f t="shared" si="162"/>
        <v>7</v>
      </c>
      <c r="J1533">
        <f t="shared" si="163"/>
        <v>2021</v>
      </c>
      <c r="K1533">
        <f t="shared" si="164"/>
        <v>5.907164695832022E-2</v>
      </c>
      <c r="L1533">
        <f t="shared" si="165"/>
        <v>355856</v>
      </c>
      <c r="M1533">
        <f t="shared" si="166"/>
        <v>21021</v>
      </c>
      <c r="N1533">
        <f t="shared" si="167"/>
        <v>355856</v>
      </c>
    </row>
    <row r="1534" spans="1:14" x14ac:dyDescent="0.25">
      <c r="A1534" s="2" t="s">
        <v>6</v>
      </c>
      <c r="B1534" s="1">
        <v>44378</v>
      </c>
      <c r="C1534" s="3">
        <v>3644623</v>
      </c>
      <c r="D1534" s="3">
        <v>233367</v>
      </c>
      <c r="E1534" s="1">
        <v>44378</v>
      </c>
      <c r="F1534" s="3">
        <v>3644623</v>
      </c>
      <c r="G1534" s="3">
        <v>233367</v>
      </c>
      <c r="H1534" t="str">
        <f t="shared" si="161"/>
        <v>Arizona44378</v>
      </c>
      <c r="I1534">
        <f t="shared" si="162"/>
        <v>7</v>
      </c>
      <c r="J1534">
        <f t="shared" si="163"/>
        <v>2021</v>
      </c>
      <c r="K1534">
        <f t="shared" si="164"/>
        <v>6.4030490945153992E-2</v>
      </c>
      <c r="L1534">
        <f t="shared" si="165"/>
        <v>3644623</v>
      </c>
      <c r="M1534">
        <f t="shared" si="166"/>
        <v>233367</v>
      </c>
      <c r="N1534">
        <f t="shared" si="167"/>
        <v>3644623</v>
      </c>
    </row>
    <row r="1535" spans="1:14" x14ac:dyDescent="0.25">
      <c r="A1535" s="2" t="s">
        <v>7</v>
      </c>
      <c r="B1535" s="1">
        <v>44378</v>
      </c>
      <c r="C1535" s="3">
        <v>1369922</v>
      </c>
      <c r="D1535" s="3">
        <v>62998</v>
      </c>
      <c r="E1535" s="1">
        <v>44378</v>
      </c>
      <c r="F1535" s="3">
        <v>1369922</v>
      </c>
      <c r="G1535" s="3">
        <v>62998</v>
      </c>
      <c r="H1535" t="str">
        <f t="shared" si="161"/>
        <v>Arkansas44378</v>
      </c>
      <c r="I1535">
        <f t="shared" si="162"/>
        <v>7</v>
      </c>
      <c r="J1535">
        <f t="shared" si="163"/>
        <v>2021</v>
      </c>
      <c r="K1535">
        <f t="shared" si="164"/>
        <v>4.5986559818734209E-2</v>
      </c>
      <c r="L1535">
        <f t="shared" si="165"/>
        <v>1369922</v>
      </c>
      <c r="M1535">
        <f t="shared" si="166"/>
        <v>62998</v>
      </c>
      <c r="N1535">
        <f t="shared" si="167"/>
        <v>1369922</v>
      </c>
    </row>
    <row r="1536" spans="1:14" x14ac:dyDescent="0.25">
      <c r="A1536" s="2" t="s">
        <v>8</v>
      </c>
      <c r="B1536" s="1">
        <v>44378</v>
      </c>
      <c r="C1536" s="3">
        <v>19162864</v>
      </c>
      <c r="D1536" s="3">
        <v>1505402</v>
      </c>
      <c r="E1536" s="1">
        <v>44378</v>
      </c>
      <c r="F1536" s="3">
        <v>19162864</v>
      </c>
      <c r="G1536" s="3">
        <v>1505402</v>
      </c>
      <c r="H1536" t="str">
        <f t="shared" si="161"/>
        <v>California44378</v>
      </c>
      <c r="I1536">
        <f t="shared" si="162"/>
        <v>7</v>
      </c>
      <c r="J1536">
        <f t="shared" si="163"/>
        <v>2021</v>
      </c>
      <c r="K1536">
        <f t="shared" si="164"/>
        <v>7.8558299010001845E-2</v>
      </c>
      <c r="L1536">
        <f t="shared" si="165"/>
        <v>19162864</v>
      </c>
      <c r="M1536">
        <f t="shared" si="166"/>
        <v>1505402</v>
      </c>
      <c r="N1536">
        <f t="shared" si="167"/>
        <v>19162864</v>
      </c>
    </row>
    <row r="1537" spans="1:14" x14ac:dyDescent="0.25">
      <c r="A1537" s="2" t="s">
        <v>9</v>
      </c>
      <c r="B1537" s="1">
        <v>44378</v>
      </c>
      <c r="C1537" s="3">
        <v>3193950</v>
      </c>
      <c r="D1537" s="3">
        <v>190072</v>
      </c>
      <c r="E1537" s="1">
        <v>44378</v>
      </c>
      <c r="F1537" s="3">
        <v>3193950</v>
      </c>
      <c r="G1537" s="3">
        <v>190072</v>
      </c>
      <c r="H1537" t="str">
        <f t="shared" si="161"/>
        <v>Colorado44378</v>
      </c>
      <c r="I1537">
        <f t="shared" si="162"/>
        <v>7</v>
      </c>
      <c r="J1537">
        <f t="shared" si="163"/>
        <v>2021</v>
      </c>
      <c r="K1537">
        <f t="shared" si="164"/>
        <v>5.9510011114763853E-2</v>
      </c>
      <c r="L1537">
        <f t="shared" si="165"/>
        <v>3193950</v>
      </c>
      <c r="M1537">
        <f t="shared" si="166"/>
        <v>190072</v>
      </c>
      <c r="N1537">
        <f t="shared" si="167"/>
        <v>3193950</v>
      </c>
    </row>
    <row r="1538" spans="1:14" x14ac:dyDescent="0.25">
      <c r="A1538" s="2" t="s">
        <v>10</v>
      </c>
      <c r="B1538" s="1">
        <v>44378</v>
      </c>
      <c r="C1538" s="3">
        <v>1835117</v>
      </c>
      <c r="D1538" s="3">
        <v>126865</v>
      </c>
      <c r="E1538" s="1">
        <v>44378</v>
      </c>
      <c r="F1538" s="3">
        <v>1835117</v>
      </c>
      <c r="G1538" s="3">
        <v>126865</v>
      </c>
      <c r="H1538" t="str">
        <f t="shared" si="161"/>
        <v>Connecticut44378</v>
      </c>
      <c r="I1538">
        <f t="shared" si="162"/>
        <v>7</v>
      </c>
      <c r="J1538">
        <f t="shared" si="163"/>
        <v>2021</v>
      </c>
      <c r="K1538">
        <f t="shared" si="164"/>
        <v>6.9131831921343437E-2</v>
      </c>
      <c r="L1538">
        <f t="shared" si="165"/>
        <v>1835117</v>
      </c>
      <c r="M1538">
        <f t="shared" si="166"/>
        <v>126865</v>
      </c>
      <c r="N1538">
        <f t="shared" si="167"/>
        <v>1835117</v>
      </c>
    </row>
    <row r="1539" spans="1:14" x14ac:dyDescent="0.25">
      <c r="A1539" s="2" t="s">
        <v>11</v>
      </c>
      <c r="B1539" s="1">
        <v>44378</v>
      </c>
      <c r="C1539" s="3">
        <v>492377</v>
      </c>
      <c r="D1539" s="3">
        <v>27031</v>
      </c>
      <c r="E1539" s="1">
        <v>44378</v>
      </c>
      <c r="F1539" s="3">
        <v>492377</v>
      </c>
      <c r="G1539" s="3">
        <v>27031</v>
      </c>
      <c r="H1539" t="str">
        <f t="shared" ref="H1539:H1602" si="168">CONCATENATE(A1539, B1539)</f>
        <v>Delaware44378</v>
      </c>
      <c r="I1539">
        <f t="shared" ref="I1539:I1602" si="169">MONTH(E1539)</f>
        <v>7</v>
      </c>
      <c r="J1539">
        <f t="shared" ref="J1539:J1602" si="170">YEAR(E1539)</f>
        <v>2021</v>
      </c>
      <c r="K1539">
        <f t="shared" ref="K1539:K1602" si="171">G1539/F1539</f>
        <v>5.4898990001563841E-2</v>
      </c>
      <c r="L1539">
        <f t="shared" ref="L1539:L1602" si="172">F1539</f>
        <v>492377</v>
      </c>
      <c r="M1539">
        <f t="shared" ref="M1539:M1602" si="173">G1539</f>
        <v>27031</v>
      </c>
      <c r="N1539">
        <f t="shared" ref="N1539:N1602" si="174">F1539</f>
        <v>492377</v>
      </c>
    </row>
    <row r="1540" spans="1:14" x14ac:dyDescent="0.25">
      <c r="A1540" s="2" t="s">
        <v>55</v>
      </c>
      <c r="B1540" s="1">
        <v>44378</v>
      </c>
      <c r="C1540" s="3">
        <v>419413</v>
      </c>
      <c r="D1540" s="3">
        <v>27612</v>
      </c>
      <c r="E1540" s="1">
        <v>44378</v>
      </c>
      <c r="F1540" s="3">
        <v>419413</v>
      </c>
      <c r="G1540" s="3">
        <v>27612</v>
      </c>
      <c r="H1540" t="str">
        <f t="shared" si="168"/>
        <v>District of Columbia44378</v>
      </c>
      <c r="I1540">
        <f t="shared" si="169"/>
        <v>7</v>
      </c>
      <c r="J1540">
        <f t="shared" si="170"/>
        <v>2021</v>
      </c>
      <c r="K1540">
        <f t="shared" si="171"/>
        <v>6.5834869210062638E-2</v>
      </c>
      <c r="L1540">
        <f t="shared" si="172"/>
        <v>419413</v>
      </c>
      <c r="M1540">
        <f t="shared" si="173"/>
        <v>27612</v>
      </c>
      <c r="N1540">
        <f t="shared" si="174"/>
        <v>419413</v>
      </c>
    </row>
    <row r="1541" spans="1:14" x14ac:dyDescent="0.25">
      <c r="A1541" s="2" t="s">
        <v>13</v>
      </c>
      <c r="B1541" s="1">
        <v>44378</v>
      </c>
      <c r="C1541" s="3">
        <v>10646695</v>
      </c>
      <c r="D1541" s="3">
        <v>545882</v>
      </c>
      <c r="E1541" s="1">
        <v>44378</v>
      </c>
      <c r="F1541" s="3">
        <v>10646695</v>
      </c>
      <c r="G1541" s="3">
        <v>545882</v>
      </c>
      <c r="H1541" t="str">
        <f t="shared" si="168"/>
        <v>Florida44378</v>
      </c>
      <c r="I1541">
        <f t="shared" si="169"/>
        <v>7</v>
      </c>
      <c r="J1541">
        <f t="shared" si="170"/>
        <v>2021</v>
      </c>
      <c r="K1541">
        <f t="shared" si="171"/>
        <v>5.1272437127202385E-2</v>
      </c>
      <c r="L1541">
        <f t="shared" si="172"/>
        <v>10646695</v>
      </c>
      <c r="M1541">
        <f t="shared" si="173"/>
        <v>545882</v>
      </c>
      <c r="N1541">
        <f t="shared" si="174"/>
        <v>10646695</v>
      </c>
    </row>
    <row r="1542" spans="1:14" x14ac:dyDescent="0.25">
      <c r="A1542" s="2" t="s">
        <v>14</v>
      </c>
      <c r="B1542" s="1">
        <v>44378</v>
      </c>
      <c r="C1542" s="3">
        <v>5168565</v>
      </c>
      <c r="D1542" s="3">
        <v>164586</v>
      </c>
      <c r="E1542" s="1">
        <v>44378</v>
      </c>
      <c r="F1542" s="3">
        <v>5168565</v>
      </c>
      <c r="G1542" s="3">
        <v>164586</v>
      </c>
      <c r="H1542" t="str">
        <f t="shared" si="168"/>
        <v>Georgia44378</v>
      </c>
      <c r="I1542">
        <f t="shared" si="169"/>
        <v>7</v>
      </c>
      <c r="J1542">
        <f t="shared" si="170"/>
        <v>2021</v>
      </c>
      <c r="K1542">
        <f t="shared" si="171"/>
        <v>3.1843654863583995E-2</v>
      </c>
      <c r="L1542">
        <f t="shared" si="172"/>
        <v>5168565</v>
      </c>
      <c r="M1542">
        <f t="shared" si="173"/>
        <v>164586</v>
      </c>
      <c r="N1542">
        <f t="shared" si="174"/>
        <v>5168565</v>
      </c>
    </row>
    <row r="1543" spans="1:14" x14ac:dyDescent="0.25">
      <c r="A1543" s="2" t="s">
        <v>15</v>
      </c>
      <c r="B1543" s="1">
        <v>44378</v>
      </c>
      <c r="C1543" s="3">
        <v>646745</v>
      </c>
      <c r="D1543" s="3">
        <v>44339</v>
      </c>
      <c r="E1543" s="1">
        <v>44378</v>
      </c>
      <c r="F1543" s="3">
        <v>646745</v>
      </c>
      <c r="G1543" s="3">
        <v>44339</v>
      </c>
      <c r="H1543" t="str">
        <f t="shared" si="168"/>
        <v>Hawaii44378</v>
      </c>
      <c r="I1543">
        <f t="shared" si="169"/>
        <v>7</v>
      </c>
      <c r="J1543">
        <f t="shared" si="170"/>
        <v>2021</v>
      </c>
      <c r="K1543">
        <f t="shared" si="171"/>
        <v>6.8557159313175978E-2</v>
      </c>
      <c r="L1543">
        <f t="shared" si="172"/>
        <v>646745</v>
      </c>
      <c r="M1543">
        <f t="shared" si="173"/>
        <v>44339</v>
      </c>
      <c r="N1543">
        <f t="shared" si="174"/>
        <v>646745</v>
      </c>
    </row>
    <row r="1544" spans="1:14" x14ac:dyDescent="0.25">
      <c r="A1544" s="2" t="s">
        <v>16</v>
      </c>
      <c r="B1544" s="1">
        <v>44378</v>
      </c>
      <c r="C1544" s="3">
        <v>912147</v>
      </c>
      <c r="D1544" s="3">
        <v>26396</v>
      </c>
      <c r="E1544" s="1">
        <v>44378</v>
      </c>
      <c r="F1544" s="3">
        <v>912147</v>
      </c>
      <c r="G1544" s="3">
        <v>26396</v>
      </c>
      <c r="H1544" t="str">
        <f t="shared" si="168"/>
        <v>Idaho44378</v>
      </c>
      <c r="I1544">
        <f t="shared" si="169"/>
        <v>7</v>
      </c>
      <c r="J1544">
        <f t="shared" si="170"/>
        <v>2021</v>
      </c>
      <c r="K1544">
        <f t="shared" si="171"/>
        <v>2.8938318056190505E-2</v>
      </c>
      <c r="L1544">
        <f t="shared" si="172"/>
        <v>912147</v>
      </c>
      <c r="M1544">
        <f t="shared" si="173"/>
        <v>26396</v>
      </c>
      <c r="N1544">
        <f t="shared" si="174"/>
        <v>912147</v>
      </c>
    </row>
    <row r="1545" spans="1:14" x14ac:dyDescent="0.25">
      <c r="A1545" s="2" t="s">
        <v>17</v>
      </c>
      <c r="B1545" s="1">
        <v>44378</v>
      </c>
      <c r="C1545" s="3">
        <v>6318805</v>
      </c>
      <c r="D1545" s="3">
        <v>442160</v>
      </c>
      <c r="E1545" s="1">
        <v>44378</v>
      </c>
      <c r="F1545" s="3">
        <v>6318805</v>
      </c>
      <c r="G1545" s="3">
        <v>442160</v>
      </c>
      <c r="H1545" t="str">
        <f t="shared" si="168"/>
        <v>Illinois44378</v>
      </c>
      <c r="I1545">
        <f t="shared" si="169"/>
        <v>7</v>
      </c>
      <c r="J1545">
        <f t="shared" si="170"/>
        <v>2021</v>
      </c>
      <c r="K1545">
        <f t="shared" si="171"/>
        <v>6.9975256397372607E-2</v>
      </c>
      <c r="L1545">
        <f t="shared" si="172"/>
        <v>6318805</v>
      </c>
      <c r="M1545">
        <f t="shared" si="173"/>
        <v>442160</v>
      </c>
      <c r="N1545">
        <f t="shared" si="174"/>
        <v>6318805</v>
      </c>
    </row>
    <row r="1546" spans="1:14" x14ac:dyDescent="0.25">
      <c r="A1546" s="2" t="s">
        <v>18</v>
      </c>
      <c r="B1546" s="1">
        <v>44378</v>
      </c>
      <c r="C1546" s="3">
        <v>3354296</v>
      </c>
      <c r="D1546" s="3">
        <v>142656</v>
      </c>
      <c r="E1546" s="1">
        <v>44378</v>
      </c>
      <c r="F1546" s="3">
        <v>3354296</v>
      </c>
      <c r="G1546" s="3">
        <v>142656</v>
      </c>
      <c r="H1546" t="str">
        <f t="shared" si="168"/>
        <v>Indiana44378</v>
      </c>
      <c r="I1546">
        <f t="shared" si="169"/>
        <v>7</v>
      </c>
      <c r="J1546">
        <f t="shared" si="170"/>
        <v>2021</v>
      </c>
      <c r="K1546">
        <f t="shared" si="171"/>
        <v>4.2529341477317448E-2</v>
      </c>
      <c r="L1546">
        <f t="shared" si="172"/>
        <v>3354296</v>
      </c>
      <c r="M1546">
        <f t="shared" si="173"/>
        <v>142656</v>
      </c>
      <c r="N1546">
        <f t="shared" si="174"/>
        <v>3354296</v>
      </c>
    </row>
    <row r="1547" spans="1:14" x14ac:dyDescent="0.25">
      <c r="A1547" s="2" t="s">
        <v>19</v>
      </c>
      <c r="B1547" s="1">
        <v>44378</v>
      </c>
      <c r="C1547" s="3">
        <v>1683018</v>
      </c>
      <c r="D1547" s="3">
        <v>67876</v>
      </c>
      <c r="E1547" s="1">
        <v>44378</v>
      </c>
      <c r="F1547" s="3">
        <v>1683018</v>
      </c>
      <c r="G1547" s="3">
        <v>67876</v>
      </c>
      <c r="H1547" t="str">
        <f t="shared" si="168"/>
        <v>Iowa44378</v>
      </c>
      <c r="I1547">
        <f t="shared" si="169"/>
        <v>7</v>
      </c>
      <c r="J1547">
        <f t="shared" si="170"/>
        <v>2021</v>
      </c>
      <c r="K1547">
        <f t="shared" si="171"/>
        <v>4.0329931111847885E-2</v>
      </c>
      <c r="L1547">
        <f t="shared" si="172"/>
        <v>1683018</v>
      </c>
      <c r="M1547">
        <f t="shared" si="173"/>
        <v>67876</v>
      </c>
      <c r="N1547">
        <f t="shared" si="174"/>
        <v>1683018</v>
      </c>
    </row>
    <row r="1548" spans="1:14" x14ac:dyDescent="0.25">
      <c r="A1548" s="2" t="s">
        <v>20</v>
      </c>
      <c r="B1548" s="1">
        <v>44378</v>
      </c>
      <c r="C1548" s="3">
        <v>1538271</v>
      </c>
      <c r="D1548" s="3">
        <v>72351</v>
      </c>
      <c r="E1548" s="1">
        <v>44378</v>
      </c>
      <c r="F1548" s="3">
        <v>1538271</v>
      </c>
      <c r="G1548" s="3">
        <v>72351</v>
      </c>
      <c r="H1548" t="str">
        <f t="shared" si="168"/>
        <v>Kansas44378</v>
      </c>
      <c r="I1548">
        <f t="shared" si="169"/>
        <v>7</v>
      </c>
      <c r="J1548">
        <f t="shared" si="170"/>
        <v>2021</v>
      </c>
      <c r="K1548">
        <f t="shared" si="171"/>
        <v>4.7033975157823295E-2</v>
      </c>
      <c r="L1548">
        <f t="shared" si="172"/>
        <v>1538271</v>
      </c>
      <c r="M1548">
        <f t="shared" si="173"/>
        <v>72351</v>
      </c>
      <c r="N1548">
        <f t="shared" si="174"/>
        <v>1538271</v>
      </c>
    </row>
    <row r="1549" spans="1:14" x14ac:dyDescent="0.25">
      <c r="A1549" s="2" t="s">
        <v>21</v>
      </c>
      <c r="B1549" s="1">
        <v>44378</v>
      </c>
      <c r="C1549" s="3">
        <v>1995108</v>
      </c>
      <c r="D1549" s="3">
        <v>94148</v>
      </c>
      <c r="E1549" s="1">
        <v>44378</v>
      </c>
      <c r="F1549" s="3">
        <v>1995108</v>
      </c>
      <c r="G1549" s="3">
        <v>94148</v>
      </c>
      <c r="H1549" t="str">
        <f t="shared" si="168"/>
        <v>Kentucky44378</v>
      </c>
      <c r="I1549">
        <f t="shared" si="169"/>
        <v>7</v>
      </c>
      <c r="J1549">
        <f t="shared" si="170"/>
        <v>2021</v>
      </c>
      <c r="K1549">
        <f t="shared" si="171"/>
        <v>4.7189425334367867E-2</v>
      </c>
      <c r="L1549">
        <f t="shared" si="172"/>
        <v>1995108</v>
      </c>
      <c r="M1549">
        <f t="shared" si="173"/>
        <v>94148</v>
      </c>
      <c r="N1549">
        <f t="shared" si="174"/>
        <v>1995108</v>
      </c>
    </row>
    <row r="1550" spans="1:14" x14ac:dyDescent="0.25">
      <c r="A1550" s="2" t="s">
        <v>22</v>
      </c>
      <c r="B1550" s="1">
        <v>44378</v>
      </c>
      <c r="C1550" s="3">
        <v>2089612</v>
      </c>
      <c r="D1550" s="3">
        <v>132366</v>
      </c>
      <c r="E1550" s="1">
        <v>44378</v>
      </c>
      <c r="F1550" s="3">
        <v>2089612</v>
      </c>
      <c r="G1550" s="3">
        <v>132366</v>
      </c>
      <c r="H1550" t="str">
        <f t="shared" si="168"/>
        <v>Louisiana44378</v>
      </c>
      <c r="I1550">
        <f t="shared" si="169"/>
        <v>7</v>
      </c>
      <c r="J1550">
        <f t="shared" si="170"/>
        <v>2021</v>
      </c>
      <c r="K1550">
        <f t="shared" si="171"/>
        <v>6.3344774053747777E-2</v>
      </c>
      <c r="L1550">
        <f t="shared" si="172"/>
        <v>2089612</v>
      </c>
      <c r="M1550">
        <f t="shared" si="173"/>
        <v>132366</v>
      </c>
      <c r="N1550">
        <f t="shared" si="174"/>
        <v>2089612</v>
      </c>
    </row>
    <row r="1551" spans="1:14" x14ac:dyDescent="0.25">
      <c r="A1551" s="2" t="s">
        <v>23</v>
      </c>
      <c r="B1551" s="1">
        <v>44378</v>
      </c>
      <c r="C1551" s="3">
        <v>703353</v>
      </c>
      <c r="D1551" s="3">
        <v>35265</v>
      </c>
      <c r="E1551" s="1">
        <v>44378</v>
      </c>
      <c r="F1551" s="3">
        <v>703353</v>
      </c>
      <c r="G1551" s="3">
        <v>35265</v>
      </c>
      <c r="H1551" t="str">
        <f t="shared" si="168"/>
        <v>Maine44378</v>
      </c>
      <c r="I1551">
        <f t="shared" si="169"/>
        <v>7</v>
      </c>
      <c r="J1551">
        <f t="shared" si="170"/>
        <v>2021</v>
      </c>
      <c r="K1551">
        <f t="shared" si="171"/>
        <v>5.0138408452085934E-2</v>
      </c>
      <c r="L1551">
        <f t="shared" si="172"/>
        <v>703353</v>
      </c>
      <c r="M1551">
        <f t="shared" si="173"/>
        <v>35265</v>
      </c>
      <c r="N1551">
        <f t="shared" si="174"/>
        <v>703353</v>
      </c>
    </row>
    <row r="1552" spans="1:14" x14ac:dyDescent="0.25">
      <c r="A1552" s="2" t="s">
        <v>24</v>
      </c>
      <c r="B1552" s="1">
        <v>44378</v>
      </c>
      <c r="C1552" s="3">
        <v>3198938</v>
      </c>
      <c r="D1552" s="3">
        <v>185608</v>
      </c>
      <c r="E1552" s="1">
        <v>44378</v>
      </c>
      <c r="F1552" s="3">
        <v>3198938</v>
      </c>
      <c r="G1552" s="3">
        <v>185608</v>
      </c>
      <c r="H1552" t="str">
        <f t="shared" si="168"/>
        <v>Maryland44378</v>
      </c>
      <c r="I1552">
        <f t="shared" si="169"/>
        <v>7</v>
      </c>
      <c r="J1552">
        <f t="shared" si="170"/>
        <v>2021</v>
      </c>
      <c r="K1552">
        <f t="shared" si="171"/>
        <v>5.8021755970262628E-2</v>
      </c>
      <c r="L1552">
        <f t="shared" si="172"/>
        <v>3198938</v>
      </c>
      <c r="M1552">
        <f t="shared" si="173"/>
        <v>185608</v>
      </c>
      <c r="N1552">
        <f t="shared" si="174"/>
        <v>3198938</v>
      </c>
    </row>
    <row r="1553" spans="1:14" x14ac:dyDescent="0.25">
      <c r="A1553" s="2" t="s">
        <v>25</v>
      </c>
      <c r="B1553" s="1">
        <v>44378</v>
      </c>
      <c r="C1553" s="3">
        <v>3751308</v>
      </c>
      <c r="D1553" s="3">
        <v>212560</v>
      </c>
      <c r="E1553" s="1">
        <v>44378</v>
      </c>
      <c r="F1553" s="3">
        <v>3751308</v>
      </c>
      <c r="G1553" s="3">
        <v>212560</v>
      </c>
      <c r="H1553" t="str">
        <f t="shared" si="168"/>
        <v>Massachusetts44378</v>
      </c>
      <c r="I1553">
        <f t="shared" si="169"/>
        <v>7</v>
      </c>
      <c r="J1553">
        <f t="shared" si="170"/>
        <v>2021</v>
      </c>
      <c r="K1553">
        <f t="shared" si="171"/>
        <v>5.6662902646223666E-2</v>
      </c>
      <c r="L1553">
        <f t="shared" si="172"/>
        <v>3751308</v>
      </c>
      <c r="M1553">
        <f t="shared" si="173"/>
        <v>212560</v>
      </c>
      <c r="N1553">
        <f t="shared" si="174"/>
        <v>3751308</v>
      </c>
    </row>
    <row r="1554" spans="1:14" x14ac:dyDescent="0.25">
      <c r="A1554" s="2" t="s">
        <v>26</v>
      </c>
      <c r="B1554" s="1">
        <v>44378</v>
      </c>
      <c r="C1554" s="3">
        <v>4805709</v>
      </c>
      <c r="D1554" s="3">
        <v>241641</v>
      </c>
      <c r="E1554" s="1">
        <v>44378</v>
      </c>
      <c r="F1554" s="3">
        <v>4805709</v>
      </c>
      <c r="G1554" s="3">
        <v>241641</v>
      </c>
      <c r="H1554" t="str">
        <f t="shared" si="168"/>
        <v>Michigan44378</v>
      </c>
      <c r="I1554">
        <f t="shared" si="169"/>
        <v>7</v>
      </c>
      <c r="J1554">
        <f t="shared" si="170"/>
        <v>2021</v>
      </c>
      <c r="K1554">
        <f t="shared" si="171"/>
        <v>5.0282070762087343E-2</v>
      </c>
      <c r="L1554">
        <f t="shared" si="172"/>
        <v>4805709</v>
      </c>
      <c r="M1554">
        <f t="shared" si="173"/>
        <v>241641</v>
      </c>
      <c r="N1554">
        <f t="shared" si="174"/>
        <v>4805709</v>
      </c>
    </row>
    <row r="1555" spans="1:14" x14ac:dyDescent="0.25">
      <c r="A1555" s="2" t="s">
        <v>27</v>
      </c>
      <c r="B1555" s="1">
        <v>44378</v>
      </c>
      <c r="C1555" s="3">
        <v>3050504</v>
      </c>
      <c r="D1555" s="3">
        <v>103672</v>
      </c>
      <c r="E1555" s="1">
        <v>44378</v>
      </c>
      <c r="F1555" s="3">
        <v>3050504</v>
      </c>
      <c r="G1555" s="3">
        <v>103672</v>
      </c>
      <c r="H1555" t="str">
        <f t="shared" si="168"/>
        <v>Minnesota44378</v>
      </c>
      <c r="I1555">
        <f t="shared" si="169"/>
        <v>7</v>
      </c>
      <c r="J1555">
        <f t="shared" si="170"/>
        <v>2021</v>
      </c>
      <c r="K1555">
        <f t="shared" si="171"/>
        <v>3.3985203756494012E-2</v>
      </c>
      <c r="L1555">
        <f t="shared" si="172"/>
        <v>3050504</v>
      </c>
      <c r="M1555">
        <f t="shared" si="173"/>
        <v>103672</v>
      </c>
      <c r="N1555">
        <f t="shared" si="174"/>
        <v>3050504</v>
      </c>
    </row>
    <row r="1556" spans="1:14" x14ac:dyDescent="0.25">
      <c r="A1556" s="2" t="s">
        <v>28</v>
      </c>
      <c r="B1556" s="1">
        <v>44378</v>
      </c>
      <c r="C1556" s="3">
        <v>1292782</v>
      </c>
      <c r="D1556" s="3">
        <v>87029</v>
      </c>
      <c r="E1556" s="1">
        <v>44378</v>
      </c>
      <c r="F1556" s="3">
        <v>1292782</v>
      </c>
      <c r="G1556" s="3">
        <v>87029</v>
      </c>
      <c r="H1556" t="str">
        <f t="shared" si="168"/>
        <v>Mississippi44378</v>
      </c>
      <c r="I1556">
        <f t="shared" si="169"/>
        <v>7</v>
      </c>
      <c r="J1556">
        <f t="shared" si="170"/>
        <v>2021</v>
      </c>
      <c r="K1556">
        <f t="shared" si="171"/>
        <v>6.7319161312580159E-2</v>
      </c>
      <c r="L1556">
        <f t="shared" si="172"/>
        <v>1292782</v>
      </c>
      <c r="M1556">
        <f t="shared" si="173"/>
        <v>87029</v>
      </c>
      <c r="N1556">
        <f t="shared" si="174"/>
        <v>1292782</v>
      </c>
    </row>
    <row r="1557" spans="1:14" x14ac:dyDescent="0.25">
      <c r="A1557" s="2" t="s">
        <v>29</v>
      </c>
      <c r="B1557" s="1">
        <v>44378</v>
      </c>
      <c r="C1557" s="3">
        <v>3099297</v>
      </c>
      <c r="D1557" s="3">
        <v>119647</v>
      </c>
      <c r="E1557" s="1">
        <v>44378</v>
      </c>
      <c r="F1557" s="3">
        <v>3099297</v>
      </c>
      <c r="G1557" s="3">
        <v>119647</v>
      </c>
      <c r="H1557" t="str">
        <f t="shared" si="168"/>
        <v>Missouri44378</v>
      </c>
      <c r="I1557">
        <f t="shared" si="169"/>
        <v>7</v>
      </c>
      <c r="J1557">
        <f t="shared" si="170"/>
        <v>2021</v>
      </c>
      <c r="K1557">
        <f t="shared" si="171"/>
        <v>3.8604560969794116E-2</v>
      </c>
      <c r="L1557">
        <f t="shared" si="172"/>
        <v>3099297</v>
      </c>
      <c r="M1557">
        <f t="shared" si="173"/>
        <v>119647</v>
      </c>
      <c r="N1557">
        <f t="shared" si="174"/>
        <v>3099297</v>
      </c>
    </row>
    <row r="1558" spans="1:14" x14ac:dyDescent="0.25">
      <c r="A1558" s="2" t="s">
        <v>30</v>
      </c>
      <c r="B1558" s="1">
        <v>44378</v>
      </c>
      <c r="C1558" s="3">
        <v>549555</v>
      </c>
      <c r="D1558" s="3">
        <v>17489</v>
      </c>
      <c r="E1558" s="1">
        <v>44378</v>
      </c>
      <c r="F1558" s="3">
        <v>549555</v>
      </c>
      <c r="G1558" s="3">
        <v>17489</v>
      </c>
      <c r="H1558" t="str">
        <f t="shared" si="168"/>
        <v>Montana44378</v>
      </c>
      <c r="I1558">
        <f t="shared" si="169"/>
        <v>7</v>
      </c>
      <c r="J1558">
        <f t="shared" si="170"/>
        <v>2021</v>
      </c>
      <c r="K1558">
        <f t="shared" si="171"/>
        <v>3.1823930270855512E-2</v>
      </c>
      <c r="L1558">
        <f t="shared" si="172"/>
        <v>549555</v>
      </c>
      <c r="M1558">
        <f t="shared" si="173"/>
        <v>17489</v>
      </c>
      <c r="N1558">
        <f t="shared" si="174"/>
        <v>549555</v>
      </c>
    </row>
    <row r="1559" spans="1:14" x14ac:dyDescent="0.25">
      <c r="A1559" s="2" t="s">
        <v>31</v>
      </c>
      <c r="B1559" s="1">
        <v>44378</v>
      </c>
      <c r="C1559" s="3">
        <v>1034150</v>
      </c>
      <c r="D1559" s="3">
        <v>21733</v>
      </c>
      <c r="E1559" s="1">
        <v>44378</v>
      </c>
      <c r="F1559" s="3">
        <v>1034150</v>
      </c>
      <c r="G1559" s="3">
        <v>21733</v>
      </c>
      <c r="H1559" t="str">
        <f t="shared" si="168"/>
        <v>Nebraska44378</v>
      </c>
      <c r="I1559">
        <f t="shared" si="169"/>
        <v>7</v>
      </c>
      <c r="J1559">
        <f t="shared" si="170"/>
        <v>2021</v>
      </c>
      <c r="K1559">
        <f t="shared" si="171"/>
        <v>2.1015326596721947E-2</v>
      </c>
      <c r="L1559">
        <f t="shared" si="172"/>
        <v>1034150</v>
      </c>
      <c r="M1559">
        <f t="shared" si="173"/>
        <v>21733</v>
      </c>
      <c r="N1559">
        <f t="shared" si="174"/>
        <v>1034150</v>
      </c>
    </row>
    <row r="1560" spans="1:14" x14ac:dyDescent="0.25">
      <c r="A1560" s="2" t="s">
        <v>32</v>
      </c>
      <c r="B1560" s="1">
        <v>44378</v>
      </c>
      <c r="C1560" s="3">
        <v>1547673</v>
      </c>
      <c r="D1560" s="3">
        <v>126825</v>
      </c>
      <c r="E1560" s="1">
        <v>44378</v>
      </c>
      <c r="F1560" s="3">
        <v>1547673</v>
      </c>
      <c r="G1560" s="3">
        <v>126825</v>
      </c>
      <c r="H1560" t="str">
        <f t="shared" si="168"/>
        <v>Nevada44378</v>
      </c>
      <c r="I1560">
        <f t="shared" si="169"/>
        <v>7</v>
      </c>
      <c r="J1560">
        <f t="shared" si="170"/>
        <v>2021</v>
      </c>
      <c r="K1560">
        <f t="shared" si="171"/>
        <v>8.1945604788608448E-2</v>
      </c>
      <c r="L1560">
        <f t="shared" si="172"/>
        <v>1547673</v>
      </c>
      <c r="M1560">
        <f t="shared" si="173"/>
        <v>126825</v>
      </c>
      <c r="N1560">
        <f t="shared" si="174"/>
        <v>1547673</v>
      </c>
    </row>
    <row r="1561" spans="1:14" x14ac:dyDescent="0.25">
      <c r="A1561" s="2" t="s">
        <v>33</v>
      </c>
      <c r="B1561" s="1">
        <v>44378</v>
      </c>
      <c r="C1561" s="3">
        <v>760531</v>
      </c>
      <c r="D1561" s="3">
        <v>25914</v>
      </c>
      <c r="E1561" s="1">
        <v>44378</v>
      </c>
      <c r="F1561" s="3">
        <v>760531</v>
      </c>
      <c r="G1561" s="3">
        <v>25914</v>
      </c>
      <c r="H1561" t="str">
        <f t="shared" si="168"/>
        <v>New Hampshire44378</v>
      </c>
      <c r="I1561">
        <f t="shared" si="169"/>
        <v>7</v>
      </c>
      <c r="J1561">
        <f t="shared" si="170"/>
        <v>2021</v>
      </c>
      <c r="K1561">
        <f t="shared" si="171"/>
        <v>3.4073561761453514E-2</v>
      </c>
      <c r="L1561">
        <f t="shared" si="172"/>
        <v>760531</v>
      </c>
      <c r="M1561">
        <f t="shared" si="173"/>
        <v>25914</v>
      </c>
      <c r="N1561">
        <f t="shared" si="174"/>
        <v>760531</v>
      </c>
    </row>
    <row r="1562" spans="1:14" x14ac:dyDescent="0.25">
      <c r="A1562" s="2" t="s">
        <v>34</v>
      </c>
      <c r="B1562" s="1">
        <v>44378</v>
      </c>
      <c r="C1562" s="3">
        <v>4496967</v>
      </c>
      <c r="D1562" s="3">
        <v>339199</v>
      </c>
      <c r="E1562" s="1">
        <v>44378</v>
      </c>
      <c r="F1562" s="3">
        <v>4496967</v>
      </c>
      <c r="G1562" s="3">
        <v>339199</v>
      </c>
      <c r="H1562" t="str">
        <f t="shared" si="168"/>
        <v>New Jersey44378</v>
      </c>
      <c r="I1562">
        <f t="shared" si="169"/>
        <v>7</v>
      </c>
      <c r="J1562">
        <f t="shared" si="170"/>
        <v>2021</v>
      </c>
      <c r="K1562">
        <f t="shared" si="171"/>
        <v>7.5428394293309248E-2</v>
      </c>
      <c r="L1562">
        <f t="shared" si="172"/>
        <v>4496967</v>
      </c>
      <c r="M1562">
        <f t="shared" si="173"/>
        <v>339199</v>
      </c>
      <c r="N1562">
        <f t="shared" si="174"/>
        <v>4496967</v>
      </c>
    </row>
    <row r="1563" spans="1:14" x14ac:dyDescent="0.25">
      <c r="A1563" s="2" t="s">
        <v>35</v>
      </c>
      <c r="B1563" s="1">
        <v>44378</v>
      </c>
      <c r="C1563" s="3">
        <v>957319</v>
      </c>
      <c r="D1563" s="3">
        <v>73983</v>
      </c>
      <c r="E1563" s="1">
        <v>44378</v>
      </c>
      <c r="F1563" s="3">
        <v>957319</v>
      </c>
      <c r="G1563" s="3">
        <v>73983</v>
      </c>
      <c r="H1563" t="str">
        <f t="shared" si="168"/>
        <v>New Mexico44378</v>
      </c>
      <c r="I1563">
        <f t="shared" si="169"/>
        <v>7</v>
      </c>
      <c r="J1563">
        <f t="shared" si="170"/>
        <v>2021</v>
      </c>
      <c r="K1563">
        <f t="shared" si="171"/>
        <v>7.7281449548165237E-2</v>
      </c>
      <c r="L1563">
        <f t="shared" si="172"/>
        <v>957319</v>
      </c>
      <c r="M1563">
        <f t="shared" si="173"/>
        <v>73983</v>
      </c>
      <c r="N1563">
        <f t="shared" si="174"/>
        <v>957319</v>
      </c>
    </row>
    <row r="1564" spans="1:14" x14ac:dyDescent="0.25">
      <c r="A1564" s="2" t="s">
        <v>36</v>
      </c>
      <c r="B1564" s="1">
        <v>44378</v>
      </c>
      <c r="C1564" s="3">
        <v>9382033</v>
      </c>
      <c r="D1564" s="3">
        <v>689652</v>
      </c>
      <c r="E1564" s="1">
        <v>44378</v>
      </c>
      <c r="F1564" s="3">
        <v>9382033</v>
      </c>
      <c r="G1564" s="3">
        <v>689652</v>
      </c>
      <c r="H1564" t="str">
        <f t="shared" si="168"/>
        <v>New York44378</v>
      </c>
      <c r="I1564">
        <f t="shared" si="169"/>
        <v>7</v>
      </c>
      <c r="J1564">
        <f t="shared" si="170"/>
        <v>2021</v>
      </c>
      <c r="K1564">
        <f t="shared" si="171"/>
        <v>7.3507735476948333E-2</v>
      </c>
      <c r="L1564">
        <f t="shared" si="172"/>
        <v>9382033</v>
      </c>
      <c r="M1564">
        <f t="shared" si="173"/>
        <v>689652</v>
      </c>
      <c r="N1564">
        <f t="shared" si="174"/>
        <v>9382033</v>
      </c>
    </row>
    <row r="1565" spans="1:14" x14ac:dyDescent="0.25">
      <c r="A1565" s="2" t="s">
        <v>37</v>
      </c>
      <c r="B1565" s="1">
        <v>44378</v>
      </c>
      <c r="C1565" s="3">
        <v>5049442</v>
      </c>
      <c r="D1565" s="3">
        <v>232513</v>
      </c>
      <c r="E1565" s="1">
        <v>44378</v>
      </c>
      <c r="F1565" s="3">
        <v>5049442</v>
      </c>
      <c r="G1565" s="3">
        <v>232513</v>
      </c>
      <c r="H1565" t="str">
        <f t="shared" si="168"/>
        <v>North Carolina44378</v>
      </c>
      <c r="I1565">
        <f t="shared" si="169"/>
        <v>7</v>
      </c>
      <c r="J1565">
        <f t="shared" si="170"/>
        <v>2021</v>
      </c>
      <c r="K1565">
        <f t="shared" si="171"/>
        <v>4.6047266212781532E-2</v>
      </c>
      <c r="L1565">
        <f t="shared" si="172"/>
        <v>5049442</v>
      </c>
      <c r="M1565">
        <f t="shared" si="173"/>
        <v>232513</v>
      </c>
      <c r="N1565">
        <f t="shared" si="174"/>
        <v>5049442</v>
      </c>
    </row>
    <row r="1566" spans="1:14" x14ac:dyDescent="0.25">
      <c r="A1566" s="2" t="s">
        <v>38</v>
      </c>
      <c r="B1566" s="1">
        <v>44378</v>
      </c>
      <c r="C1566" s="3">
        <v>411327</v>
      </c>
      <c r="D1566" s="3">
        <v>14950</v>
      </c>
      <c r="E1566" s="1">
        <v>44378</v>
      </c>
      <c r="F1566" s="3">
        <v>411327</v>
      </c>
      <c r="G1566" s="3">
        <v>14950</v>
      </c>
      <c r="H1566" t="str">
        <f t="shared" si="168"/>
        <v>North Dakota44378</v>
      </c>
      <c r="I1566">
        <f t="shared" si="169"/>
        <v>7</v>
      </c>
      <c r="J1566">
        <f t="shared" si="170"/>
        <v>2021</v>
      </c>
      <c r="K1566">
        <f t="shared" si="171"/>
        <v>3.6345778419602896E-2</v>
      </c>
      <c r="L1566">
        <f t="shared" si="172"/>
        <v>411327</v>
      </c>
      <c r="M1566">
        <f t="shared" si="173"/>
        <v>14950</v>
      </c>
      <c r="N1566">
        <f t="shared" si="174"/>
        <v>411327</v>
      </c>
    </row>
    <row r="1567" spans="1:14" x14ac:dyDescent="0.25">
      <c r="A1567" s="2" t="s">
        <v>39</v>
      </c>
      <c r="B1567" s="1">
        <v>44378</v>
      </c>
      <c r="C1567" s="3">
        <v>5699962</v>
      </c>
      <c r="D1567" s="3">
        <v>337903</v>
      </c>
      <c r="E1567" s="1">
        <v>44378</v>
      </c>
      <c r="F1567" s="3">
        <v>5699962</v>
      </c>
      <c r="G1567" s="3">
        <v>337903</v>
      </c>
      <c r="H1567" t="str">
        <f t="shared" si="168"/>
        <v>Ohio44378</v>
      </c>
      <c r="I1567">
        <f t="shared" si="169"/>
        <v>7</v>
      </c>
      <c r="J1567">
        <f t="shared" si="170"/>
        <v>2021</v>
      </c>
      <c r="K1567">
        <f t="shared" si="171"/>
        <v>5.9281623280997314E-2</v>
      </c>
      <c r="L1567">
        <f t="shared" si="172"/>
        <v>5699962</v>
      </c>
      <c r="M1567">
        <f t="shared" si="173"/>
        <v>337903</v>
      </c>
      <c r="N1567">
        <f t="shared" si="174"/>
        <v>5699962</v>
      </c>
    </row>
    <row r="1568" spans="1:14" x14ac:dyDescent="0.25">
      <c r="A1568" s="2" t="s">
        <v>40</v>
      </c>
      <c r="B1568" s="1">
        <v>44378</v>
      </c>
      <c r="C1568" s="3">
        <v>1866548</v>
      </c>
      <c r="D1568" s="3">
        <v>57548</v>
      </c>
      <c r="E1568" s="1">
        <v>44378</v>
      </c>
      <c r="F1568" s="3">
        <v>1866548</v>
      </c>
      <c r="G1568" s="3">
        <v>57548</v>
      </c>
      <c r="H1568" t="str">
        <f t="shared" si="168"/>
        <v>Oklahoma44378</v>
      </c>
      <c r="I1568">
        <f t="shared" si="169"/>
        <v>7</v>
      </c>
      <c r="J1568">
        <f t="shared" si="170"/>
        <v>2021</v>
      </c>
      <c r="K1568">
        <f t="shared" si="171"/>
        <v>3.0831245700619538E-2</v>
      </c>
      <c r="L1568">
        <f t="shared" si="172"/>
        <v>1866548</v>
      </c>
      <c r="M1568">
        <f t="shared" si="173"/>
        <v>57548</v>
      </c>
      <c r="N1568">
        <f t="shared" si="174"/>
        <v>1866548</v>
      </c>
    </row>
    <row r="1569" spans="1:14" x14ac:dyDescent="0.25">
      <c r="A1569" s="2" t="s">
        <v>41</v>
      </c>
      <c r="B1569" s="1">
        <v>44378</v>
      </c>
      <c r="C1569" s="3">
        <v>2190809</v>
      </c>
      <c r="D1569" s="3">
        <v>105813</v>
      </c>
      <c r="E1569" s="1">
        <v>44378</v>
      </c>
      <c r="F1569" s="3">
        <v>2190809</v>
      </c>
      <c r="G1569" s="3">
        <v>105813</v>
      </c>
      <c r="H1569" t="str">
        <f t="shared" si="168"/>
        <v>Oregon44378</v>
      </c>
      <c r="I1569">
        <f t="shared" si="169"/>
        <v>7</v>
      </c>
      <c r="J1569">
        <f t="shared" si="170"/>
        <v>2021</v>
      </c>
      <c r="K1569">
        <f t="shared" si="171"/>
        <v>4.8298596545842197E-2</v>
      </c>
      <c r="L1569">
        <f t="shared" si="172"/>
        <v>2190809</v>
      </c>
      <c r="M1569">
        <f t="shared" si="173"/>
        <v>105813</v>
      </c>
      <c r="N1569">
        <f t="shared" si="174"/>
        <v>2190809</v>
      </c>
    </row>
    <row r="1570" spans="1:14" x14ac:dyDescent="0.25">
      <c r="A1570" s="2" t="s">
        <v>42</v>
      </c>
      <c r="B1570" s="1">
        <v>44378</v>
      </c>
      <c r="C1570" s="3">
        <v>6363999</v>
      </c>
      <c r="D1570" s="3">
        <v>428251</v>
      </c>
      <c r="E1570" s="1">
        <v>44378</v>
      </c>
      <c r="F1570" s="3">
        <v>6363999</v>
      </c>
      <c r="G1570" s="3">
        <v>428251</v>
      </c>
      <c r="H1570" t="str">
        <f t="shared" si="168"/>
        <v>Pennsylvania44378</v>
      </c>
      <c r="I1570">
        <f t="shared" si="169"/>
        <v>7</v>
      </c>
      <c r="J1570">
        <f t="shared" si="170"/>
        <v>2021</v>
      </c>
      <c r="K1570">
        <f t="shared" si="171"/>
        <v>6.729275098880437E-2</v>
      </c>
      <c r="L1570">
        <f t="shared" si="172"/>
        <v>6363999</v>
      </c>
      <c r="M1570">
        <f t="shared" si="173"/>
        <v>428251</v>
      </c>
      <c r="N1570">
        <f t="shared" si="174"/>
        <v>6363999</v>
      </c>
    </row>
    <row r="1571" spans="1:14" x14ac:dyDescent="0.25">
      <c r="A1571" s="2" t="s">
        <v>43</v>
      </c>
      <c r="B1571" s="1">
        <v>44378</v>
      </c>
      <c r="C1571" s="3">
        <v>539649</v>
      </c>
      <c r="D1571" s="3">
        <v>31277</v>
      </c>
      <c r="E1571" s="1">
        <v>44378</v>
      </c>
      <c r="F1571" s="3">
        <v>539649</v>
      </c>
      <c r="G1571" s="3">
        <v>31277</v>
      </c>
      <c r="H1571" t="str">
        <f t="shared" si="168"/>
        <v>Rhode Island44378</v>
      </c>
      <c r="I1571">
        <f t="shared" si="169"/>
        <v>7</v>
      </c>
      <c r="J1571">
        <f t="shared" si="170"/>
        <v>2021</v>
      </c>
      <c r="K1571">
        <f t="shared" si="171"/>
        <v>5.7958043098384322E-2</v>
      </c>
      <c r="L1571">
        <f t="shared" si="172"/>
        <v>539649</v>
      </c>
      <c r="M1571">
        <f t="shared" si="173"/>
        <v>31277</v>
      </c>
      <c r="N1571">
        <f t="shared" si="174"/>
        <v>539649</v>
      </c>
    </row>
    <row r="1572" spans="1:14" x14ac:dyDescent="0.25">
      <c r="A1572" s="2" t="s">
        <v>44</v>
      </c>
      <c r="B1572" s="1">
        <v>44378</v>
      </c>
      <c r="C1572" s="3">
        <v>2439076</v>
      </c>
      <c r="D1572" s="3">
        <v>104586</v>
      </c>
      <c r="E1572" s="1">
        <v>44378</v>
      </c>
      <c r="F1572" s="3">
        <v>2439076</v>
      </c>
      <c r="G1572" s="3">
        <v>104586</v>
      </c>
      <c r="H1572" t="str">
        <f t="shared" si="168"/>
        <v>South Carolina44378</v>
      </c>
      <c r="I1572">
        <f t="shared" si="169"/>
        <v>7</v>
      </c>
      <c r="J1572">
        <f t="shared" si="170"/>
        <v>2021</v>
      </c>
      <c r="K1572">
        <f t="shared" si="171"/>
        <v>4.2879352672897442E-2</v>
      </c>
      <c r="L1572">
        <f t="shared" si="172"/>
        <v>2439076</v>
      </c>
      <c r="M1572">
        <f t="shared" si="173"/>
        <v>104586</v>
      </c>
      <c r="N1572">
        <f t="shared" si="174"/>
        <v>2439076</v>
      </c>
    </row>
    <row r="1573" spans="1:14" x14ac:dyDescent="0.25">
      <c r="A1573" s="2" t="s">
        <v>45</v>
      </c>
      <c r="B1573" s="1">
        <v>44378</v>
      </c>
      <c r="C1573" s="3">
        <v>479266</v>
      </c>
      <c r="D1573" s="3">
        <v>12686</v>
      </c>
      <c r="E1573" s="1">
        <v>44378</v>
      </c>
      <c r="F1573" s="3">
        <v>479266</v>
      </c>
      <c r="G1573" s="3">
        <v>12686</v>
      </c>
      <c r="H1573" t="str">
        <f t="shared" si="168"/>
        <v>South Dakota44378</v>
      </c>
      <c r="I1573">
        <f t="shared" si="169"/>
        <v>7</v>
      </c>
      <c r="J1573">
        <f t="shared" si="170"/>
        <v>2021</v>
      </c>
      <c r="K1573">
        <f t="shared" si="171"/>
        <v>2.6469643162669584E-2</v>
      </c>
      <c r="L1573">
        <f t="shared" si="172"/>
        <v>479266</v>
      </c>
      <c r="M1573">
        <f t="shared" si="173"/>
        <v>12686</v>
      </c>
      <c r="N1573">
        <f t="shared" si="174"/>
        <v>479266</v>
      </c>
    </row>
    <row r="1574" spans="1:14" x14ac:dyDescent="0.25">
      <c r="A1574" s="2" t="s">
        <v>46</v>
      </c>
      <c r="B1574" s="1">
        <v>44378</v>
      </c>
      <c r="C1574" s="3">
        <v>3354367</v>
      </c>
      <c r="D1574" s="3">
        <v>156612</v>
      </c>
      <c r="E1574" s="1">
        <v>44378</v>
      </c>
      <c r="F1574" s="3">
        <v>3354367</v>
      </c>
      <c r="G1574" s="3">
        <v>156612</v>
      </c>
      <c r="H1574" t="str">
        <f t="shared" si="168"/>
        <v>Tennessee44378</v>
      </c>
      <c r="I1574">
        <f t="shared" si="169"/>
        <v>7</v>
      </c>
      <c r="J1574">
        <f t="shared" si="170"/>
        <v>2021</v>
      </c>
      <c r="K1574">
        <f t="shared" si="171"/>
        <v>4.6688987817969832E-2</v>
      </c>
      <c r="L1574">
        <f t="shared" si="172"/>
        <v>3354367</v>
      </c>
      <c r="M1574">
        <f t="shared" si="173"/>
        <v>156612</v>
      </c>
      <c r="N1574">
        <f t="shared" si="174"/>
        <v>3354367</v>
      </c>
    </row>
    <row r="1575" spans="1:14" x14ac:dyDescent="0.25">
      <c r="A1575" s="2" t="s">
        <v>47</v>
      </c>
      <c r="B1575" s="1">
        <v>44378</v>
      </c>
      <c r="C1575" s="3">
        <v>14191587</v>
      </c>
      <c r="D1575" s="3">
        <v>850567</v>
      </c>
      <c r="E1575" s="1">
        <v>44378</v>
      </c>
      <c r="F1575" s="3">
        <v>14191587</v>
      </c>
      <c r="G1575" s="3">
        <v>850567</v>
      </c>
      <c r="H1575" t="str">
        <f t="shared" si="168"/>
        <v>Texas44378</v>
      </c>
      <c r="I1575">
        <f t="shared" si="169"/>
        <v>7</v>
      </c>
      <c r="J1575">
        <f t="shared" si="170"/>
        <v>2021</v>
      </c>
      <c r="K1575">
        <f t="shared" si="171"/>
        <v>5.9934593643402957E-2</v>
      </c>
      <c r="L1575">
        <f t="shared" si="172"/>
        <v>14191587</v>
      </c>
      <c r="M1575">
        <f t="shared" si="173"/>
        <v>850567</v>
      </c>
      <c r="N1575">
        <f t="shared" si="174"/>
        <v>14191587</v>
      </c>
    </row>
    <row r="1576" spans="1:14" x14ac:dyDescent="0.25">
      <c r="A1576" s="2" t="s">
        <v>48</v>
      </c>
      <c r="B1576" s="1">
        <v>44378</v>
      </c>
      <c r="C1576" s="3">
        <v>1672081</v>
      </c>
      <c r="D1576" s="3">
        <v>44211</v>
      </c>
      <c r="E1576" s="1">
        <v>44378</v>
      </c>
      <c r="F1576" s="3">
        <v>1672081</v>
      </c>
      <c r="G1576" s="3">
        <v>44211</v>
      </c>
      <c r="H1576" t="str">
        <f t="shared" si="168"/>
        <v>Utah44378</v>
      </c>
      <c r="I1576">
        <f t="shared" si="169"/>
        <v>7</v>
      </c>
      <c r="J1576">
        <f t="shared" si="170"/>
        <v>2021</v>
      </c>
      <c r="K1576">
        <f t="shared" si="171"/>
        <v>2.6440704726625085E-2</v>
      </c>
      <c r="L1576">
        <f t="shared" si="172"/>
        <v>1672081</v>
      </c>
      <c r="M1576">
        <f t="shared" si="173"/>
        <v>44211</v>
      </c>
      <c r="N1576">
        <f t="shared" si="174"/>
        <v>1672081</v>
      </c>
    </row>
    <row r="1577" spans="1:14" x14ac:dyDescent="0.25">
      <c r="A1577" s="2" t="s">
        <v>49</v>
      </c>
      <c r="B1577" s="1">
        <v>44378</v>
      </c>
      <c r="C1577" s="3">
        <v>324858</v>
      </c>
      <c r="D1577" s="3">
        <v>10276</v>
      </c>
      <c r="E1577" s="1">
        <v>44378</v>
      </c>
      <c r="F1577" s="3">
        <v>324858</v>
      </c>
      <c r="G1577" s="3">
        <v>10276</v>
      </c>
      <c r="H1577" t="str">
        <f t="shared" si="168"/>
        <v>Vermont44378</v>
      </c>
      <c r="I1577">
        <f t="shared" si="169"/>
        <v>7</v>
      </c>
      <c r="J1577">
        <f t="shared" si="170"/>
        <v>2021</v>
      </c>
      <c r="K1577">
        <f t="shared" si="171"/>
        <v>3.1632282412623364E-2</v>
      </c>
      <c r="L1577">
        <f t="shared" si="172"/>
        <v>324858</v>
      </c>
      <c r="M1577">
        <f t="shared" si="173"/>
        <v>10276</v>
      </c>
      <c r="N1577">
        <f t="shared" si="174"/>
        <v>324858</v>
      </c>
    </row>
    <row r="1578" spans="1:14" x14ac:dyDescent="0.25">
      <c r="A1578" s="2" t="s">
        <v>50</v>
      </c>
      <c r="B1578" s="1">
        <v>44378</v>
      </c>
      <c r="C1578" s="3">
        <v>4315705</v>
      </c>
      <c r="D1578" s="3">
        <v>174890</v>
      </c>
      <c r="E1578" s="1">
        <v>44378</v>
      </c>
      <c r="F1578" s="3">
        <v>4315705</v>
      </c>
      <c r="G1578" s="3">
        <v>174890</v>
      </c>
      <c r="H1578" t="str">
        <f t="shared" si="168"/>
        <v>Virginia44378</v>
      </c>
      <c r="I1578">
        <f t="shared" si="169"/>
        <v>7</v>
      </c>
      <c r="J1578">
        <f t="shared" si="170"/>
        <v>2021</v>
      </c>
      <c r="K1578">
        <f t="shared" si="171"/>
        <v>4.0524085867778267E-2</v>
      </c>
      <c r="L1578">
        <f t="shared" si="172"/>
        <v>4315705</v>
      </c>
      <c r="M1578">
        <f t="shared" si="173"/>
        <v>174890</v>
      </c>
      <c r="N1578">
        <f t="shared" si="174"/>
        <v>4315705</v>
      </c>
    </row>
    <row r="1579" spans="1:14" x14ac:dyDescent="0.25">
      <c r="A1579" s="2" t="s">
        <v>51</v>
      </c>
      <c r="B1579" s="1">
        <v>44378</v>
      </c>
      <c r="C1579" s="3">
        <v>3971158</v>
      </c>
      <c r="D1579" s="3">
        <v>196909</v>
      </c>
      <c r="E1579" s="1">
        <v>44378</v>
      </c>
      <c r="F1579" s="3">
        <v>3971158</v>
      </c>
      <c r="G1579" s="3">
        <v>196909</v>
      </c>
      <c r="H1579" t="str">
        <f t="shared" si="168"/>
        <v>Washington44378</v>
      </c>
      <c r="I1579">
        <f t="shared" si="169"/>
        <v>7</v>
      </c>
      <c r="J1579">
        <f t="shared" si="170"/>
        <v>2021</v>
      </c>
      <c r="K1579">
        <f t="shared" si="171"/>
        <v>4.9584781063860967E-2</v>
      </c>
      <c r="L1579">
        <f t="shared" si="172"/>
        <v>3971158</v>
      </c>
      <c r="M1579">
        <f t="shared" si="173"/>
        <v>196909</v>
      </c>
      <c r="N1579">
        <f t="shared" si="174"/>
        <v>3971158</v>
      </c>
    </row>
    <row r="1580" spans="1:14" x14ac:dyDescent="0.25">
      <c r="A1580" s="2" t="s">
        <v>52</v>
      </c>
      <c r="B1580" s="1">
        <v>44378</v>
      </c>
      <c r="C1580" s="3">
        <v>800059</v>
      </c>
      <c r="D1580" s="3">
        <v>36400</v>
      </c>
      <c r="E1580" s="1">
        <v>44378</v>
      </c>
      <c r="F1580" s="3">
        <v>800059</v>
      </c>
      <c r="G1580" s="3">
        <v>36400</v>
      </c>
      <c r="H1580" t="str">
        <f t="shared" si="168"/>
        <v>West Virginia44378</v>
      </c>
      <c r="I1580">
        <f t="shared" si="169"/>
        <v>7</v>
      </c>
      <c r="J1580">
        <f t="shared" si="170"/>
        <v>2021</v>
      </c>
      <c r="K1580">
        <f t="shared" si="171"/>
        <v>4.5496644622459094E-2</v>
      </c>
      <c r="L1580">
        <f t="shared" si="172"/>
        <v>800059</v>
      </c>
      <c r="M1580">
        <f t="shared" si="173"/>
        <v>36400</v>
      </c>
      <c r="N1580">
        <f t="shared" si="174"/>
        <v>800059</v>
      </c>
    </row>
    <row r="1581" spans="1:14" x14ac:dyDescent="0.25">
      <c r="A1581" s="2" t="s">
        <v>53</v>
      </c>
      <c r="B1581" s="1">
        <v>44378</v>
      </c>
      <c r="C1581" s="3">
        <v>3165804</v>
      </c>
      <c r="D1581" s="3">
        <v>129295</v>
      </c>
      <c r="E1581" s="1">
        <v>44378</v>
      </c>
      <c r="F1581" s="3">
        <v>3165804</v>
      </c>
      <c r="G1581" s="3">
        <v>129295</v>
      </c>
      <c r="H1581" t="str">
        <f t="shared" si="168"/>
        <v>Wisconsin44378</v>
      </c>
      <c r="I1581">
        <f t="shared" si="169"/>
        <v>7</v>
      </c>
      <c r="J1581">
        <f t="shared" si="170"/>
        <v>2021</v>
      </c>
      <c r="K1581">
        <f t="shared" si="171"/>
        <v>4.084112598253082E-2</v>
      </c>
      <c r="L1581">
        <f t="shared" si="172"/>
        <v>3165804</v>
      </c>
      <c r="M1581">
        <f t="shared" si="173"/>
        <v>129295</v>
      </c>
      <c r="N1581">
        <f t="shared" si="174"/>
        <v>3165804</v>
      </c>
    </row>
    <row r="1582" spans="1:14" x14ac:dyDescent="0.25">
      <c r="A1582" s="2" t="s">
        <v>54</v>
      </c>
      <c r="B1582" s="1">
        <v>44378</v>
      </c>
      <c r="C1582" s="3">
        <v>296818</v>
      </c>
      <c r="D1582" s="3">
        <v>13098</v>
      </c>
      <c r="E1582" s="1">
        <v>44378</v>
      </c>
      <c r="F1582" s="3">
        <v>296818</v>
      </c>
      <c r="G1582" s="3">
        <v>13098</v>
      </c>
      <c r="H1582" t="str">
        <f t="shared" si="168"/>
        <v>Wyoming44378</v>
      </c>
      <c r="I1582">
        <f t="shared" si="169"/>
        <v>7</v>
      </c>
      <c r="J1582">
        <f t="shared" si="170"/>
        <v>2021</v>
      </c>
      <c r="K1582">
        <f t="shared" si="171"/>
        <v>4.412805153326281E-2</v>
      </c>
      <c r="L1582">
        <f t="shared" si="172"/>
        <v>296818</v>
      </c>
      <c r="M1582">
        <f t="shared" si="173"/>
        <v>13098</v>
      </c>
      <c r="N1582">
        <f t="shared" si="174"/>
        <v>296818</v>
      </c>
    </row>
    <row r="1583" spans="1:14" x14ac:dyDescent="0.25">
      <c r="A1583" s="2" t="s">
        <v>4</v>
      </c>
      <c r="B1583" s="1">
        <v>44409</v>
      </c>
      <c r="C1583" s="3">
        <v>2217056</v>
      </c>
      <c r="D1583" s="3">
        <v>76347</v>
      </c>
      <c r="E1583" s="1">
        <v>44409</v>
      </c>
      <c r="F1583" s="3">
        <v>2217056</v>
      </c>
      <c r="G1583" s="3">
        <v>76347</v>
      </c>
      <c r="H1583" t="str">
        <f t="shared" si="168"/>
        <v>Alabama44409</v>
      </c>
      <c r="I1583">
        <f t="shared" si="169"/>
        <v>8</v>
      </c>
      <c r="J1583">
        <f t="shared" si="170"/>
        <v>2021</v>
      </c>
      <c r="K1583">
        <f t="shared" si="171"/>
        <v>3.443620729471876E-2</v>
      </c>
      <c r="L1583">
        <f t="shared" si="172"/>
        <v>2217056</v>
      </c>
      <c r="M1583">
        <f t="shared" si="173"/>
        <v>76347</v>
      </c>
      <c r="N1583">
        <f t="shared" si="174"/>
        <v>2217056</v>
      </c>
    </row>
    <row r="1584" spans="1:14" x14ac:dyDescent="0.25">
      <c r="A1584" s="2" t="s">
        <v>5</v>
      </c>
      <c r="B1584" s="1">
        <v>44409</v>
      </c>
      <c r="C1584" s="3">
        <v>353087</v>
      </c>
      <c r="D1584" s="3">
        <v>17925</v>
      </c>
      <c r="E1584" s="1">
        <v>44409</v>
      </c>
      <c r="F1584" s="3">
        <v>353087</v>
      </c>
      <c r="G1584" s="3">
        <v>17925</v>
      </c>
      <c r="H1584" t="str">
        <f t="shared" si="168"/>
        <v>Alaska44409</v>
      </c>
      <c r="I1584">
        <f t="shared" si="169"/>
        <v>8</v>
      </c>
      <c r="J1584">
        <f t="shared" si="170"/>
        <v>2021</v>
      </c>
      <c r="K1584">
        <f t="shared" si="171"/>
        <v>5.0766524964102333E-2</v>
      </c>
      <c r="L1584">
        <f t="shared" si="172"/>
        <v>353087</v>
      </c>
      <c r="M1584">
        <f t="shared" si="173"/>
        <v>17925</v>
      </c>
      <c r="N1584">
        <f t="shared" si="174"/>
        <v>353087</v>
      </c>
    </row>
    <row r="1585" spans="1:14" x14ac:dyDescent="0.25">
      <c r="A1585" s="2" t="s">
        <v>6</v>
      </c>
      <c r="B1585" s="1">
        <v>44409</v>
      </c>
      <c r="C1585" s="3">
        <v>3635739</v>
      </c>
      <c r="D1585" s="3">
        <v>194517</v>
      </c>
      <c r="E1585" s="1">
        <v>44409</v>
      </c>
      <c r="F1585" s="3">
        <v>3635739</v>
      </c>
      <c r="G1585" s="3">
        <v>194517</v>
      </c>
      <c r="H1585" t="str">
        <f t="shared" si="168"/>
        <v>Arizona44409</v>
      </c>
      <c r="I1585">
        <f t="shared" si="169"/>
        <v>8</v>
      </c>
      <c r="J1585">
        <f t="shared" si="170"/>
        <v>2021</v>
      </c>
      <c r="K1585">
        <f t="shared" si="171"/>
        <v>5.3501365197006719E-2</v>
      </c>
      <c r="L1585">
        <f t="shared" si="172"/>
        <v>3635739</v>
      </c>
      <c r="M1585">
        <f t="shared" si="173"/>
        <v>194517</v>
      </c>
      <c r="N1585">
        <f t="shared" si="174"/>
        <v>3635739</v>
      </c>
    </row>
    <row r="1586" spans="1:14" x14ac:dyDescent="0.25">
      <c r="A1586" s="2" t="s">
        <v>7</v>
      </c>
      <c r="B1586" s="1">
        <v>44409</v>
      </c>
      <c r="C1586" s="3">
        <v>1357858</v>
      </c>
      <c r="D1586" s="3">
        <v>51514</v>
      </c>
      <c r="E1586" s="1">
        <v>44409</v>
      </c>
      <c r="F1586" s="3">
        <v>1357858</v>
      </c>
      <c r="G1586" s="3">
        <v>51514</v>
      </c>
      <c r="H1586" t="str">
        <f t="shared" si="168"/>
        <v>Arkansas44409</v>
      </c>
      <c r="I1586">
        <f t="shared" si="169"/>
        <v>8</v>
      </c>
      <c r="J1586">
        <f t="shared" si="170"/>
        <v>2021</v>
      </c>
      <c r="K1586">
        <f t="shared" si="171"/>
        <v>3.7937693043013337E-2</v>
      </c>
      <c r="L1586">
        <f t="shared" si="172"/>
        <v>1357858</v>
      </c>
      <c r="M1586">
        <f t="shared" si="173"/>
        <v>51514</v>
      </c>
      <c r="N1586">
        <f t="shared" si="174"/>
        <v>1357858</v>
      </c>
    </row>
    <row r="1587" spans="1:14" x14ac:dyDescent="0.25">
      <c r="A1587" s="2" t="s">
        <v>8</v>
      </c>
      <c r="B1587" s="1">
        <v>44409</v>
      </c>
      <c r="C1587" s="3">
        <v>19024443</v>
      </c>
      <c r="D1587" s="3">
        <v>1424252</v>
      </c>
      <c r="E1587" s="1">
        <v>44409</v>
      </c>
      <c r="F1587" s="3">
        <v>19024443</v>
      </c>
      <c r="G1587" s="3">
        <v>1424252</v>
      </c>
      <c r="H1587" t="str">
        <f t="shared" si="168"/>
        <v>California44409</v>
      </c>
      <c r="I1587">
        <f t="shared" si="169"/>
        <v>8</v>
      </c>
      <c r="J1587">
        <f t="shared" si="170"/>
        <v>2021</v>
      </c>
      <c r="K1587">
        <f t="shared" si="171"/>
        <v>7.4864320600608381E-2</v>
      </c>
      <c r="L1587">
        <f t="shared" si="172"/>
        <v>19024443</v>
      </c>
      <c r="M1587">
        <f t="shared" si="173"/>
        <v>1424252</v>
      </c>
      <c r="N1587">
        <f t="shared" si="174"/>
        <v>19024443</v>
      </c>
    </row>
    <row r="1588" spans="1:14" x14ac:dyDescent="0.25">
      <c r="A1588" s="2" t="s">
        <v>9</v>
      </c>
      <c r="B1588" s="1">
        <v>44409</v>
      </c>
      <c r="C1588" s="3">
        <v>3195524</v>
      </c>
      <c r="D1588" s="3">
        <v>171287</v>
      </c>
      <c r="E1588" s="1">
        <v>44409</v>
      </c>
      <c r="F1588" s="3">
        <v>3195524</v>
      </c>
      <c r="G1588" s="3">
        <v>171287</v>
      </c>
      <c r="H1588" t="str">
        <f t="shared" si="168"/>
        <v>Colorado44409</v>
      </c>
      <c r="I1588">
        <f t="shared" si="169"/>
        <v>8</v>
      </c>
      <c r="J1588">
        <f t="shared" si="170"/>
        <v>2021</v>
      </c>
      <c r="K1588">
        <f t="shared" si="171"/>
        <v>5.3602163526232316E-2</v>
      </c>
      <c r="L1588">
        <f t="shared" si="172"/>
        <v>3195524</v>
      </c>
      <c r="M1588">
        <f t="shared" si="173"/>
        <v>171287</v>
      </c>
      <c r="N1588">
        <f t="shared" si="174"/>
        <v>3195524</v>
      </c>
    </row>
    <row r="1589" spans="1:14" x14ac:dyDescent="0.25">
      <c r="A1589" s="2" t="s">
        <v>10</v>
      </c>
      <c r="B1589" s="1">
        <v>44409</v>
      </c>
      <c r="C1589" s="3">
        <v>1804681</v>
      </c>
      <c r="D1589" s="3">
        <v>110390</v>
      </c>
      <c r="E1589" s="1">
        <v>44409</v>
      </c>
      <c r="F1589" s="3">
        <v>1804681</v>
      </c>
      <c r="G1589" s="3">
        <v>110390</v>
      </c>
      <c r="H1589" t="str">
        <f t="shared" si="168"/>
        <v>Connecticut44409</v>
      </c>
      <c r="I1589">
        <f t="shared" si="169"/>
        <v>8</v>
      </c>
      <c r="J1589">
        <f t="shared" si="170"/>
        <v>2021</v>
      </c>
      <c r="K1589">
        <f t="shared" si="171"/>
        <v>6.1168705161743268E-2</v>
      </c>
      <c r="L1589">
        <f t="shared" si="172"/>
        <v>1804681</v>
      </c>
      <c r="M1589">
        <f t="shared" si="173"/>
        <v>110390</v>
      </c>
      <c r="N1589">
        <f t="shared" si="174"/>
        <v>1804681</v>
      </c>
    </row>
    <row r="1590" spans="1:14" x14ac:dyDescent="0.25">
      <c r="A1590" s="2" t="s">
        <v>11</v>
      </c>
      <c r="B1590" s="1">
        <v>44409</v>
      </c>
      <c r="C1590" s="3">
        <v>489621</v>
      </c>
      <c r="D1590" s="3">
        <v>26151</v>
      </c>
      <c r="E1590" s="1">
        <v>44409</v>
      </c>
      <c r="F1590" s="3">
        <v>489621</v>
      </c>
      <c r="G1590" s="3">
        <v>26151</v>
      </c>
      <c r="H1590" t="str">
        <f t="shared" si="168"/>
        <v>Delaware44409</v>
      </c>
      <c r="I1590">
        <f t="shared" si="169"/>
        <v>8</v>
      </c>
      <c r="J1590">
        <f t="shared" si="170"/>
        <v>2021</v>
      </c>
      <c r="K1590">
        <f t="shared" si="171"/>
        <v>5.3410699295986082E-2</v>
      </c>
      <c r="L1590">
        <f t="shared" si="172"/>
        <v>489621</v>
      </c>
      <c r="M1590">
        <f t="shared" si="173"/>
        <v>26151</v>
      </c>
      <c r="N1590">
        <f t="shared" si="174"/>
        <v>489621</v>
      </c>
    </row>
    <row r="1591" spans="1:14" x14ac:dyDescent="0.25">
      <c r="A1591" s="2" t="s">
        <v>55</v>
      </c>
      <c r="B1591" s="1">
        <v>44409</v>
      </c>
      <c r="C1591" s="3">
        <v>410599</v>
      </c>
      <c r="D1591" s="3">
        <v>26045</v>
      </c>
      <c r="E1591" s="1">
        <v>44409</v>
      </c>
      <c r="F1591" s="3">
        <v>410599</v>
      </c>
      <c r="G1591" s="3">
        <v>26045</v>
      </c>
      <c r="H1591" t="str">
        <f t="shared" si="168"/>
        <v>District of Columbia44409</v>
      </c>
      <c r="I1591">
        <f t="shared" si="169"/>
        <v>8</v>
      </c>
      <c r="J1591">
        <f t="shared" si="170"/>
        <v>2021</v>
      </c>
      <c r="K1591">
        <f t="shared" si="171"/>
        <v>6.343171805094508E-2</v>
      </c>
      <c r="L1591">
        <f t="shared" si="172"/>
        <v>410599</v>
      </c>
      <c r="M1591">
        <f t="shared" si="173"/>
        <v>26045</v>
      </c>
      <c r="N1591">
        <f t="shared" si="174"/>
        <v>410599</v>
      </c>
    </row>
    <row r="1592" spans="1:14" x14ac:dyDescent="0.25">
      <c r="A1592" s="2" t="s">
        <v>13</v>
      </c>
      <c r="B1592" s="1">
        <v>44409</v>
      </c>
      <c r="C1592" s="3">
        <v>10627415</v>
      </c>
      <c r="D1592" s="3">
        <v>526445</v>
      </c>
      <c r="E1592" s="1">
        <v>44409</v>
      </c>
      <c r="F1592" s="3">
        <v>10627415</v>
      </c>
      <c r="G1592" s="3">
        <v>526445</v>
      </c>
      <c r="H1592" t="str">
        <f t="shared" si="168"/>
        <v>Florida44409</v>
      </c>
      <c r="I1592">
        <f t="shared" si="169"/>
        <v>8</v>
      </c>
      <c r="J1592">
        <f t="shared" si="170"/>
        <v>2021</v>
      </c>
      <c r="K1592">
        <f t="shared" si="171"/>
        <v>4.9536505349607594E-2</v>
      </c>
      <c r="L1592">
        <f t="shared" si="172"/>
        <v>10627415</v>
      </c>
      <c r="M1592">
        <f t="shared" si="173"/>
        <v>526445</v>
      </c>
      <c r="N1592">
        <f t="shared" si="174"/>
        <v>10627415</v>
      </c>
    </row>
    <row r="1593" spans="1:14" x14ac:dyDescent="0.25">
      <c r="A1593" s="2" t="s">
        <v>14</v>
      </c>
      <c r="B1593" s="1">
        <v>44409</v>
      </c>
      <c r="C1593" s="3">
        <v>5147836</v>
      </c>
      <c r="D1593" s="3">
        <v>161600</v>
      </c>
      <c r="E1593" s="1">
        <v>44409</v>
      </c>
      <c r="F1593" s="3">
        <v>5147836</v>
      </c>
      <c r="G1593" s="3">
        <v>161600</v>
      </c>
      <c r="H1593" t="str">
        <f t="shared" si="168"/>
        <v>Georgia44409</v>
      </c>
      <c r="I1593">
        <f t="shared" si="169"/>
        <v>8</v>
      </c>
      <c r="J1593">
        <f t="shared" si="170"/>
        <v>2021</v>
      </c>
      <c r="K1593">
        <f t="shared" si="171"/>
        <v>3.1391831441405671E-2</v>
      </c>
      <c r="L1593">
        <f t="shared" si="172"/>
        <v>5147836</v>
      </c>
      <c r="M1593">
        <f t="shared" si="173"/>
        <v>161600</v>
      </c>
      <c r="N1593">
        <f t="shared" si="174"/>
        <v>5147836</v>
      </c>
    </row>
    <row r="1594" spans="1:14" x14ac:dyDescent="0.25">
      <c r="A1594" s="2" t="s">
        <v>15</v>
      </c>
      <c r="B1594" s="1">
        <v>44409</v>
      </c>
      <c r="C1594" s="3">
        <v>648554</v>
      </c>
      <c r="D1594" s="3">
        <v>43013</v>
      </c>
      <c r="E1594" s="1">
        <v>44409</v>
      </c>
      <c r="F1594" s="3">
        <v>648554</v>
      </c>
      <c r="G1594" s="3">
        <v>43013</v>
      </c>
      <c r="H1594" t="str">
        <f t="shared" si="168"/>
        <v>Hawaii44409</v>
      </c>
      <c r="I1594">
        <f t="shared" si="169"/>
        <v>8</v>
      </c>
      <c r="J1594">
        <f t="shared" si="170"/>
        <v>2021</v>
      </c>
      <c r="K1594">
        <f t="shared" si="171"/>
        <v>6.6321385728867602E-2</v>
      </c>
      <c r="L1594">
        <f t="shared" si="172"/>
        <v>648554</v>
      </c>
      <c r="M1594">
        <f t="shared" si="173"/>
        <v>43013</v>
      </c>
      <c r="N1594">
        <f t="shared" si="174"/>
        <v>648554</v>
      </c>
    </row>
    <row r="1595" spans="1:14" x14ac:dyDescent="0.25">
      <c r="A1595" s="2" t="s">
        <v>16</v>
      </c>
      <c r="B1595" s="1">
        <v>44409</v>
      </c>
      <c r="C1595" s="3">
        <v>912060</v>
      </c>
      <c r="D1595" s="3">
        <v>24077</v>
      </c>
      <c r="E1595" s="1">
        <v>44409</v>
      </c>
      <c r="F1595" s="3">
        <v>912060</v>
      </c>
      <c r="G1595" s="3">
        <v>24077</v>
      </c>
      <c r="H1595" t="str">
        <f t="shared" si="168"/>
        <v>Idaho44409</v>
      </c>
      <c r="I1595">
        <f t="shared" si="169"/>
        <v>8</v>
      </c>
      <c r="J1595">
        <f t="shared" si="170"/>
        <v>2021</v>
      </c>
      <c r="K1595">
        <f t="shared" si="171"/>
        <v>2.6398482555972196E-2</v>
      </c>
      <c r="L1595">
        <f t="shared" si="172"/>
        <v>912060</v>
      </c>
      <c r="M1595">
        <f t="shared" si="173"/>
        <v>24077</v>
      </c>
      <c r="N1595">
        <f t="shared" si="174"/>
        <v>912060</v>
      </c>
    </row>
    <row r="1596" spans="1:14" x14ac:dyDescent="0.25">
      <c r="A1596" s="2" t="s">
        <v>17</v>
      </c>
      <c r="B1596" s="1">
        <v>44409</v>
      </c>
      <c r="C1596" s="3">
        <v>6239394</v>
      </c>
      <c r="D1596" s="3">
        <v>425859</v>
      </c>
      <c r="E1596" s="1">
        <v>44409</v>
      </c>
      <c r="F1596" s="3">
        <v>6239394</v>
      </c>
      <c r="G1596" s="3">
        <v>425859</v>
      </c>
      <c r="H1596" t="str">
        <f t="shared" si="168"/>
        <v>Illinois44409</v>
      </c>
      <c r="I1596">
        <f t="shared" si="169"/>
        <v>8</v>
      </c>
      <c r="J1596">
        <f t="shared" si="170"/>
        <v>2021</v>
      </c>
      <c r="K1596">
        <f t="shared" si="171"/>
        <v>6.8253263057277677E-2</v>
      </c>
      <c r="L1596">
        <f t="shared" si="172"/>
        <v>6239394</v>
      </c>
      <c r="M1596">
        <f t="shared" si="173"/>
        <v>425859</v>
      </c>
      <c r="N1596">
        <f t="shared" si="174"/>
        <v>6239394</v>
      </c>
    </row>
    <row r="1597" spans="1:14" x14ac:dyDescent="0.25">
      <c r="A1597" s="2" t="s">
        <v>18</v>
      </c>
      <c r="B1597" s="1">
        <v>44409</v>
      </c>
      <c r="C1597" s="3">
        <v>3334878</v>
      </c>
      <c r="D1597" s="3">
        <v>133638</v>
      </c>
      <c r="E1597" s="1">
        <v>44409</v>
      </c>
      <c r="F1597" s="3">
        <v>3334878</v>
      </c>
      <c r="G1597" s="3">
        <v>133638</v>
      </c>
      <c r="H1597" t="str">
        <f t="shared" si="168"/>
        <v>Indiana44409</v>
      </c>
      <c r="I1597">
        <f t="shared" si="169"/>
        <v>8</v>
      </c>
      <c r="J1597">
        <f t="shared" si="170"/>
        <v>2021</v>
      </c>
      <c r="K1597">
        <f t="shared" si="171"/>
        <v>4.0072830250461933E-2</v>
      </c>
      <c r="L1597">
        <f t="shared" si="172"/>
        <v>3334878</v>
      </c>
      <c r="M1597">
        <f t="shared" si="173"/>
        <v>133638</v>
      </c>
      <c r="N1597">
        <f t="shared" si="174"/>
        <v>3334878</v>
      </c>
    </row>
    <row r="1598" spans="1:14" x14ac:dyDescent="0.25">
      <c r="A1598" s="2" t="s">
        <v>19</v>
      </c>
      <c r="B1598" s="1">
        <v>44409</v>
      </c>
      <c r="C1598" s="3">
        <v>1647396</v>
      </c>
      <c r="D1598" s="3">
        <v>62712</v>
      </c>
      <c r="E1598" s="1">
        <v>44409</v>
      </c>
      <c r="F1598" s="3">
        <v>1647396</v>
      </c>
      <c r="G1598" s="3">
        <v>62712</v>
      </c>
      <c r="H1598" t="str">
        <f t="shared" si="168"/>
        <v>Iowa44409</v>
      </c>
      <c r="I1598">
        <f t="shared" si="169"/>
        <v>8</v>
      </c>
      <c r="J1598">
        <f t="shared" si="170"/>
        <v>2021</v>
      </c>
      <c r="K1598">
        <f t="shared" si="171"/>
        <v>3.8067349926793559E-2</v>
      </c>
      <c r="L1598">
        <f t="shared" si="172"/>
        <v>1647396</v>
      </c>
      <c r="M1598">
        <f t="shared" si="173"/>
        <v>62712</v>
      </c>
      <c r="N1598">
        <f t="shared" si="174"/>
        <v>1647396</v>
      </c>
    </row>
    <row r="1599" spans="1:14" x14ac:dyDescent="0.25">
      <c r="A1599" s="2" t="s">
        <v>20</v>
      </c>
      <c r="B1599" s="1">
        <v>44409</v>
      </c>
      <c r="C1599" s="3">
        <v>1509879</v>
      </c>
      <c r="D1599" s="3">
        <v>60966</v>
      </c>
      <c r="E1599" s="1">
        <v>44409</v>
      </c>
      <c r="F1599" s="3">
        <v>1509879</v>
      </c>
      <c r="G1599" s="3">
        <v>60966</v>
      </c>
      <c r="H1599" t="str">
        <f t="shared" si="168"/>
        <v>Kansas44409</v>
      </c>
      <c r="I1599">
        <f t="shared" si="169"/>
        <v>8</v>
      </c>
      <c r="J1599">
        <f t="shared" si="170"/>
        <v>2021</v>
      </c>
      <c r="K1599">
        <f t="shared" si="171"/>
        <v>4.0378070030777299E-2</v>
      </c>
      <c r="L1599">
        <f t="shared" si="172"/>
        <v>1509879</v>
      </c>
      <c r="M1599">
        <f t="shared" si="173"/>
        <v>60966</v>
      </c>
      <c r="N1599">
        <f t="shared" si="174"/>
        <v>1509879</v>
      </c>
    </row>
    <row r="1600" spans="1:14" x14ac:dyDescent="0.25">
      <c r="A1600" s="2" t="s">
        <v>21</v>
      </c>
      <c r="B1600" s="1">
        <v>44409</v>
      </c>
      <c r="C1600" s="3">
        <v>1991642</v>
      </c>
      <c r="D1600" s="3">
        <v>74395</v>
      </c>
      <c r="E1600" s="1">
        <v>44409</v>
      </c>
      <c r="F1600" s="3">
        <v>1991642</v>
      </c>
      <c r="G1600" s="3">
        <v>74395</v>
      </c>
      <c r="H1600" t="str">
        <f t="shared" si="168"/>
        <v>Kentucky44409</v>
      </c>
      <c r="I1600">
        <f t="shared" si="169"/>
        <v>8</v>
      </c>
      <c r="J1600">
        <f t="shared" si="170"/>
        <v>2021</v>
      </c>
      <c r="K1600">
        <f t="shared" si="171"/>
        <v>3.7353600697314075E-2</v>
      </c>
      <c r="L1600">
        <f t="shared" si="172"/>
        <v>1991642</v>
      </c>
      <c r="M1600">
        <f t="shared" si="173"/>
        <v>74395</v>
      </c>
      <c r="N1600">
        <f t="shared" si="174"/>
        <v>1991642</v>
      </c>
    </row>
    <row r="1601" spans="1:14" x14ac:dyDescent="0.25">
      <c r="A1601" s="2" t="s">
        <v>22</v>
      </c>
      <c r="B1601" s="1">
        <v>44409</v>
      </c>
      <c r="C1601" s="3">
        <v>2060627</v>
      </c>
      <c r="D1601" s="3">
        <v>113530</v>
      </c>
      <c r="E1601" s="1">
        <v>44409</v>
      </c>
      <c r="F1601" s="3">
        <v>2060627</v>
      </c>
      <c r="G1601" s="3">
        <v>113530</v>
      </c>
      <c r="H1601" t="str">
        <f t="shared" si="168"/>
        <v>Louisiana44409</v>
      </c>
      <c r="I1601">
        <f t="shared" si="169"/>
        <v>8</v>
      </c>
      <c r="J1601">
        <f t="shared" si="170"/>
        <v>2021</v>
      </c>
      <c r="K1601">
        <f t="shared" si="171"/>
        <v>5.5094881315250165E-2</v>
      </c>
      <c r="L1601">
        <f t="shared" si="172"/>
        <v>2060627</v>
      </c>
      <c r="M1601">
        <f t="shared" si="173"/>
        <v>113530</v>
      </c>
      <c r="N1601">
        <f t="shared" si="174"/>
        <v>2060627</v>
      </c>
    </row>
    <row r="1602" spans="1:14" x14ac:dyDescent="0.25">
      <c r="A1602" s="2" t="s">
        <v>23</v>
      </c>
      <c r="B1602" s="1">
        <v>44409</v>
      </c>
      <c r="C1602" s="3">
        <v>695007</v>
      </c>
      <c r="D1602" s="3">
        <v>30842</v>
      </c>
      <c r="E1602" s="1">
        <v>44409</v>
      </c>
      <c r="F1602" s="3">
        <v>695007</v>
      </c>
      <c r="G1602" s="3">
        <v>30842</v>
      </c>
      <c r="H1602" t="str">
        <f t="shared" si="168"/>
        <v>Maine44409</v>
      </c>
      <c r="I1602">
        <f t="shared" si="169"/>
        <v>8</v>
      </c>
      <c r="J1602">
        <f t="shared" si="170"/>
        <v>2021</v>
      </c>
      <c r="K1602">
        <f t="shared" si="171"/>
        <v>4.4376531459395373E-2</v>
      </c>
      <c r="L1602">
        <f t="shared" si="172"/>
        <v>695007</v>
      </c>
      <c r="M1602">
        <f t="shared" si="173"/>
        <v>30842</v>
      </c>
      <c r="N1602">
        <f t="shared" si="174"/>
        <v>695007</v>
      </c>
    </row>
    <row r="1603" spans="1:14" x14ac:dyDescent="0.25">
      <c r="A1603" s="2" t="s">
        <v>24</v>
      </c>
      <c r="B1603" s="1">
        <v>44409</v>
      </c>
      <c r="C1603" s="3">
        <v>3150758</v>
      </c>
      <c r="D1603" s="3">
        <v>181422</v>
      </c>
      <c r="E1603" s="1">
        <v>44409</v>
      </c>
      <c r="F1603" s="3">
        <v>3150758</v>
      </c>
      <c r="G1603" s="3">
        <v>181422</v>
      </c>
      <c r="H1603" t="str">
        <f t="shared" ref="H1603:H1633" si="175">CONCATENATE(A1603, B1603)</f>
        <v>Maryland44409</v>
      </c>
      <c r="I1603">
        <f t="shared" ref="I1603:I1633" si="176">MONTH(E1603)</f>
        <v>8</v>
      </c>
      <c r="J1603">
        <f t="shared" ref="J1603:J1633" si="177">YEAR(E1603)</f>
        <v>2021</v>
      </c>
      <c r="K1603">
        <f t="shared" ref="K1603:K1633" si="178">G1603/F1603</f>
        <v>5.7580429852118128E-2</v>
      </c>
      <c r="L1603">
        <f t="shared" ref="L1603:L1633" si="179">F1603</f>
        <v>3150758</v>
      </c>
      <c r="M1603">
        <f t="shared" ref="M1603:M1633" si="180">G1603</f>
        <v>181422</v>
      </c>
      <c r="N1603">
        <f t="shared" ref="N1603:N1633" si="181">F1603</f>
        <v>3150758</v>
      </c>
    </row>
    <row r="1604" spans="1:14" x14ac:dyDescent="0.25">
      <c r="A1604" s="2" t="s">
        <v>25</v>
      </c>
      <c r="B1604" s="1">
        <v>44409</v>
      </c>
      <c r="C1604" s="3">
        <v>3752473</v>
      </c>
      <c r="D1604" s="3">
        <v>203481</v>
      </c>
      <c r="E1604" s="1">
        <v>44409</v>
      </c>
      <c r="F1604" s="3">
        <v>3752473</v>
      </c>
      <c r="G1604" s="3">
        <v>203481</v>
      </c>
      <c r="H1604" t="str">
        <f t="shared" si="175"/>
        <v>Massachusetts44409</v>
      </c>
      <c r="I1604">
        <f t="shared" si="176"/>
        <v>8</v>
      </c>
      <c r="J1604">
        <f t="shared" si="177"/>
        <v>2021</v>
      </c>
      <c r="K1604">
        <f t="shared" si="178"/>
        <v>5.4225839866136279E-2</v>
      </c>
      <c r="L1604">
        <f t="shared" si="179"/>
        <v>3752473</v>
      </c>
      <c r="M1604">
        <f t="shared" si="180"/>
        <v>203481</v>
      </c>
      <c r="N1604">
        <f t="shared" si="181"/>
        <v>3752473</v>
      </c>
    </row>
    <row r="1605" spans="1:14" x14ac:dyDescent="0.25">
      <c r="A1605" s="2" t="s">
        <v>26</v>
      </c>
      <c r="B1605" s="1">
        <v>44409</v>
      </c>
      <c r="C1605" s="3">
        <v>4777722</v>
      </c>
      <c r="D1605" s="3">
        <v>209550</v>
      </c>
      <c r="E1605" s="1">
        <v>44409</v>
      </c>
      <c r="F1605" s="3">
        <v>4777722</v>
      </c>
      <c r="G1605" s="3">
        <v>209550</v>
      </c>
      <c r="H1605" t="str">
        <f t="shared" si="175"/>
        <v>Michigan44409</v>
      </c>
      <c r="I1605">
        <f t="shared" si="176"/>
        <v>8</v>
      </c>
      <c r="J1605">
        <f t="shared" si="177"/>
        <v>2021</v>
      </c>
      <c r="K1605">
        <f t="shared" si="178"/>
        <v>4.3859814363414198E-2</v>
      </c>
      <c r="L1605">
        <f t="shared" si="179"/>
        <v>4777722</v>
      </c>
      <c r="M1605">
        <f t="shared" si="180"/>
        <v>209550</v>
      </c>
      <c r="N1605">
        <f t="shared" si="181"/>
        <v>4777722</v>
      </c>
    </row>
    <row r="1606" spans="1:14" x14ac:dyDescent="0.25">
      <c r="A1606" s="2" t="s">
        <v>27</v>
      </c>
      <c r="B1606" s="1">
        <v>44409</v>
      </c>
      <c r="C1606" s="3">
        <v>3036134</v>
      </c>
      <c r="D1606" s="3">
        <v>102067</v>
      </c>
      <c r="E1606" s="1">
        <v>44409</v>
      </c>
      <c r="F1606" s="3">
        <v>3036134</v>
      </c>
      <c r="G1606" s="3">
        <v>102067</v>
      </c>
      <c r="H1606" t="str">
        <f t="shared" si="175"/>
        <v>Minnesota44409</v>
      </c>
      <c r="I1606">
        <f t="shared" si="176"/>
        <v>8</v>
      </c>
      <c r="J1606">
        <f t="shared" si="177"/>
        <v>2021</v>
      </c>
      <c r="K1606">
        <f t="shared" si="178"/>
        <v>3.3617422682925065E-2</v>
      </c>
      <c r="L1606">
        <f t="shared" si="179"/>
        <v>3036134</v>
      </c>
      <c r="M1606">
        <f t="shared" si="180"/>
        <v>102067</v>
      </c>
      <c r="N1606">
        <f t="shared" si="181"/>
        <v>3036134</v>
      </c>
    </row>
    <row r="1607" spans="1:14" x14ac:dyDescent="0.25">
      <c r="A1607" s="2" t="s">
        <v>28</v>
      </c>
      <c r="B1607" s="1">
        <v>44409</v>
      </c>
      <c r="C1607" s="3">
        <v>1271875</v>
      </c>
      <c r="D1607" s="3">
        <v>75231</v>
      </c>
      <c r="E1607" s="1">
        <v>44409</v>
      </c>
      <c r="F1607" s="3">
        <v>1271875</v>
      </c>
      <c r="G1607" s="3">
        <v>75231</v>
      </c>
      <c r="H1607" t="str">
        <f t="shared" si="175"/>
        <v>Mississippi44409</v>
      </c>
      <c r="I1607">
        <f t="shared" si="176"/>
        <v>8</v>
      </c>
      <c r="J1607">
        <f t="shared" si="177"/>
        <v>2021</v>
      </c>
      <c r="K1607">
        <f t="shared" si="178"/>
        <v>5.9149680589680592E-2</v>
      </c>
      <c r="L1607">
        <f t="shared" si="179"/>
        <v>1271875</v>
      </c>
      <c r="M1607">
        <f t="shared" si="180"/>
        <v>75231</v>
      </c>
      <c r="N1607">
        <f t="shared" si="181"/>
        <v>1271875</v>
      </c>
    </row>
    <row r="1608" spans="1:14" x14ac:dyDescent="0.25">
      <c r="A1608" s="2" t="s">
        <v>29</v>
      </c>
      <c r="B1608" s="1">
        <v>44409</v>
      </c>
      <c r="C1608" s="3">
        <v>3056710</v>
      </c>
      <c r="D1608" s="3">
        <v>106901</v>
      </c>
      <c r="E1608" s="1">
        <v>44409</v>
      </c>
      <c r="F1608" s="3">
        <v>3056710</v>
      </c>
      <c r="G1608" s="3">
        <v>106901</v>
      </c>
      <c r="H1608" t="str">
        <f t="shared" si="175"/>
        <v>Missouri44409</v>
      </c>
      <c r="I1608">
        <f t="shared" si="176"/>
        <v>8</v>
      </c>
      <c r="J1608">
        <f t="shared" si="177"/>
        <v>2021</v>
      </c>
      <c r="K1608">
        <f t="shared" si="178"/>
        <v>3.4972568545920284E-2</v>
      </c>
      <c r="L1608">
        <f t="shared" si="179"/>
        <v>3056710</v>
      </c>
      <c r="M1608">
        <f t="shared" si="180"/>
        <v>106901</v>
      </c>
      <c r="N1608">
        <f t="shared" si="181"/>
        <v>3056710</v>
      </c>
    </row>
    <row r="1609" spans="1:14" x14ac:dyDescent="0.25">
      <c r="A1609" s="2" t="s">
        <v>30</v>
      </c>
      <c r="B1609" s="1">
        <v>44409</v>
      </c>
      <c r="C1609" s="3">
        <v>547971</v>
      </c>
      <c r="D1609" s="3">
        <v>15687</v>
      </c>
      <c r="E1609" s="1">
        <v>44409</v>
      </c>
      <c r="F1609" s="3">
        <v>547971</v>
      </c>
      <c r="G1609" s="3">
        <v>15687</v>
      </c>
      <c r="H1609" t="str">
        <f t="shared" si="175"/>
        <v>Montana44409</v>
      </c>
      <c r="I1609">
        <f t="shared" si="176"/>
        <v>8</v>
      </c>
      <c r="J1609">
        <f t="shared" si="177"/>
        <v>2021</v>
      </c>
      <c r="K1609">
        <f t="shared" si="178"/>
        <v>2.8627427363856848E-2</v>
      </c>
      <c r="L1609">
        <f t="shared" si="179"/>
        <v>547971</v>
      </c>
      <c r="M1609">
        <f t="shared" si="180"/>
        <v>15687</v>
      </c>
      <c r="N1609">
        <f t="shared" si="181"/>
        <v>547971</v>
      </c>
    </row>
    <row r="1610" spans="1:14" x14ac:dyDescent="0.25">
      <c r="A1610" s="2" t="s">
        <v>31</v>
      </c>
      <c r="B1610" s="1">
        <v>44409</v>
      </c>
      <c r="C1610" s="3">
        <v>1022095</v>
      </c>
      <c r="D1610" s="3">
        <v>18780</v>
      </c>
      <c r="E1610" s="1">
        <v>44409</v>
      </c>
      <c r="F1610" s="3">
        <v>1022095</v>
      </c>
      <c r="G1610" s="3">
        <v>18780</v>
      </c>
      <c r="H1610" t="str">
        <f t="shared" si="175"/>
        <v>Nebraska44409</v>
      </c>
      <c r="I1610">
        <f t="shared" si="176"/>
        <v>8</v>
      </c>
      <c r="J1610">
        <f t="shared" si="177"/>
        <v>2021</v>
      </c>
      <c r="K1610">
        <f t="shared" si="178"/>
        <v>1.8374025897788367E-2</v>
      </c>
      <c r="L1610">
        <f t="shared" si="179"/>
        <v>1022095</v>
      </c>
      <c r="M1610">
        <f t="shared" si="180"/>
        <v>18780</v>
      </c>
      <c r="N1610">
        <f t="shared" si="181"/>
        <v>1022095</v>
      </c>
    </row>
    <row r="1611" spans="1:14" x14ac:dyDescent="0.25">
      <c r="A1611" s="2" t="s">
        <v>32</v>
      </c>
      <c r="B1611" s="1">
        <v>44409</v>
      </c>
      <c r="C1611" s="3">
        <v>1533342</v>
      </c>
      <c r="D1611" s="3">
        <v>109306</v>
      </c>
      <c r="E1611" s="1">
        <v>44409</v>
      </c>
      <c r="F1611" s="3">
        <v>1533342</v>
      </c>
      <c r="G1611" s="3">
        <v>109306</v>
      </c>
      <c r="H1611" t="str">
        <f t="shared" si="175"/>
        <v>Nevada44409</v>
      </c>
      <c r="I1611">
        <f t="shared" si="176"/>
        <v>8</v>
      </c>
      <c r="J1611">
        <f t="shared" si="177"/>
        <v>2021</v>
      </c>
      <c r="K1611">
        <f t="shared" si="178"/>
        <v>7.1286118817589297E-2</v>
      </c>
      <c r="L1611">
        <f t="shared" si="179"/>
        <v>1533342</v>
      </c>
      <c r="M1611">
        <f t="shared" si="180"/>
        <v>109306</v>
      </c>
      <c r="N1611">
        <f t="shared" si="181"/>
        <v>1533342</v>
      </c>
    </row>
    <row r="1612" spans="1:14" x14ac:dyDescent="0.25">
      <c r="A1612" s="2" t="s">
        <v>33</v>
      </c>
      <c r="B1612" s="1">
        <v>44409</v>
      </c>
      <c r="C1612" s="3">
        <v>757045</v>
      </c>
      <c r="D1612" s="3">
        <v>21649</v>
      </c>
      <c r="E1612" s="1">
        <v>44409</v>
      </c>
      <c r="F1612" s="3">
        <v>757045</v>
      </c>
      <c r="G1612" s="3">
        <v>21649</v>
      </c>
      <c r="H1612" t="str">
        <f t="shared" si="175"/>
        <v>New Hampshire44409</v>
      </c>
      <c r="I1612">
        <f t="shared" si="176"/>
        <v>8</v>
      </c>
      <c r="J1612">
        <f t="shared" si="177"/>
        <v>2021</v>
      </c>
      <c r="K1612">
        <f t="shared" si="178"/>
        <v>2.8596714858429816E-2</v>
      </c>
      <c r="L1612">
        <f t="shared" si="179"/>
        <v>757045</v>
      </c>
      <c r="M1612">
        <f t="shared" si="180"/>
        <v>21649</v>
      </c>
      <c r="N1612">
        <f t="shared" si="181"/>
        <v>757045</v>
      </c>
    </row>
    <row r="1613" spans="1:14" x14ac:dyDescent="0.25">
      <c r="A1613" s="2" t="s">
        <v>34</v>
      </c>
      <c r="B1613" s="1">
        <v>44409</v>
      </c>
      <c r="C1613" s="3">
        <v>4437037</v>
      </c>
      <c r="D1613" s="3">
        <v>298831</v>
      </c>
      <c r="E1613" s="1">
        <v>44409</v>
      </c>
      <c r="F1613" s="3">
        <v>4437037</v>
      </c>
      <c r="G1613" s="3">
        <v>298831</v>
      </c>
      <c r="H1613" t="str">
        <f t="shared" si="175"/>
        <v>New Jersey44409</v>
      </c>
      <c r="I1613">
        <f t="shared" si="176"/>
        <v>8</v>
      </c>
      <c r="J1613">
        <f t="shared" si="177"/>
        <v>2021</v>
      </c>
      <c r="K1613">
        <f t="shared" si="178"/>
        <v>6.734922426835746E-2</v>
      </c>
      <c r="L1613">
        <f t="shared" si="179"/>
        <v>4437037</v>
      </c>
      <c r="M1613">
        <f t="shared" si="180"/>
        <v>298831</v>
      </c>
      <c r="N1613">
        <f t="shared" si="181"/>
        <v>4437037</v>
      </c>
    </row>
    <row r="1614" spans="1:14" x14ac:dyDescent="0.25">
      <c r="A1614" s="2" t="s">
        <v>35</v>
      </c>
      <c r="B1614" s="1">
        <v>44409</v>
      </c>
      <c r="C1614" s="3">
        <v>950043</v>
      </c>
      <c r="D1614" s="3">
        <v>59762</v>
      </c>
      <c r="E1614" s="1">
        <v>44409</v>
      </c>
      <c r="F1614" s="3">
        <v>950043</v>
      </c>
      <c r="G1614" s="3">
        <v>59762</v>
      </c>
      <c r="H1614" t="str">
        <f t="shared" si="175"/>
        <v>New Mexico44409</v>
      </c>
      <c r="I1614">
        <f t="shared" si="176"/>
        <v>8</v>
      </c>
      <c r="J1614">
        <f t="shared" si="177"/>
        <v>2021</v>
      </c>
      <c r="K1614">
        <f t="shared" si="178"/>
        <v>6.2904521163778898E-2</v>
      </c>
      <c r="L1614">
        <f t="shared" si="179"/>
        <v>950043</v>
      </c>
      <c r="M1614">
        <f t="shared" si="180"/>
        <v>59762</v>
      </c>
      <c r="N1614">
        <f t="shared" si="181"/>
        <v>950043</v>
      </c>
    </row>
    <row r="1615" spans="1:14" x14ac:dyDescent="0.25">
      <c r="A1615" s="2" t="s">
        <v>36</v>
      </c>
      <c r="B1615" s="1">
        <v>44409</v>
      </c>
      <c r="C1615" s="3">
        <v>9339555</v>
      </c>
      <c r="D1615" s="3">
        <v>667488</v>
      </c>
      <c r="E1615" s="1">
        <v>44409</v>
      </c>
      <c r="F1615" s="3">
        <v>9339555</v>
      </c>
      <c r="G1615" s="3">
        <v>667488</v>
      </c>
      <c r="H1615" t="str">
        <f t="shared" si="175"/>
        <v>New York44409</v>
      </c>
      <c r="I1615">
        <f t="shared" si="176"/>
        <v>8</v>
      </c>
      <c r="J1615">
        <f t="shared" si="177"/>
        <v>2021</v>
      </c>
      <c r="K1615">
        <f t="shared" si="178"/>
        <v>7.1468929729521374E-2</v>
      </c>
      <c r="L1615">
        <f t="shared" si="179"/>
        <v>9339555</v>
      </c>
      <c r="M1615">
        <f t="shared" si="180"/>
        <v>667488</v>
      </c>
      <c r="N1615">
        <f t="shared" si="181"/>
        <v>9339555</v>
      </c>
    </row>
    <row r="1616" spans="1:14" x14ac:dyDescent="0.25">
      <c r="A1616" s="2" t="s">
        <v>37</v>
      </c>
      <c r="B1616" s="1">
        <v>44409</v>
      </c>
      <c r="C1616" s="3">
        <v>5027377</v>
      </c>
      <c r="D1616" s="3">
        <v>221865</v>
      </c>
      <c r="E1616" s="1">
        <v>44409</v>
      </c>
      <c r="F1616" s="3">
        <v>5027377</v>
      </c>
      <c r="G1616" s="3">
        <v>221865</v>
      </c>
      <c r="H1616" t="str">
        <f t="shared" si="175"/>
        <v>North Carolina44409</v>
      </c>
      <c r="I1616">
        <f t="shared" si="176"/>
        <v>8</v>
      </c>
      <c r="J1616">
        <f t="shared" si="177"/>
        <v>2021</v>
      </c>
      <c r="K1616">
        <f t="shared" si="178"/>
        <v>4.4131363134294485E-2</v>
      </c>
      <c r="L1616">
        <f t="shared" si="179"/>
        <v>5027377</v>
      </c>
      <c r="M1616">
        <f t="shared" si="180"/>
        <v>221865</v>
      </c>
      <c r="N1616">
        <f t="shared" si="181"/>
        <v>5027377</v>
      </c>
    </row>
    <row r="1617" spans="1:14" x14ac:dyDescent="0.25">
      <c r="A1617" s="2" t="s">
        <v>38</v>
      </c>
      <c r="B1617" s="1">
        <v>44409</v>
      </c>
      <c r="C1617" s="3">
        <v>406692</v>
      </c>
      <c r="D1617" s="3">
        <v>13041</v>
      </c>
      <c r="E1617" s="1">
        <v>44409</v>
      </c>
      <c r="F1617" s="3">
        <v>406692</v>
      </c>
      <c r="G1617" s="3">
        <v>13041</v>
      </c>
      <c r="H1617" t="str">
        <f t="shared" si="175"/>
        <v>North Dakota44409</v>
      </c>
      <c r="I1617">
        <f t="shared" si="176"/>
        <v>8</v>
      </c>
      <c r="J1617">
        <f t="shared" si="177"/>
        <v>2021</v>
      </c>
      <c r="K1617">
        <f t="shared" si="178"/>
        <v>3.2066035230592191E-2</v>
      </c>
      <c r="L1617">
        <f t="shared" si="179"/>
        <v>406692</v>
      </c>
      <c r="M1617">
        <f t="shared" si="180"/>
        <v>13041</v>
      </c>
      <c r="N1617">
        <f t="shared" si="181"/>
        <v>406692</v>
      </c>
    </row>
    <row r="1618" spans="1:14" x14ac:dyDescent="0.25">
      <c r="A1618" s="2" t="s">
        <v>39</v>
      </c>
      <c r="B1618" s="1">
        <v>44409</v>
      </c>
      <c r="C1618" s="3">
        <v>5683876</v>
      </c>
      <c r="D1618" s="3">
        <v>291845</v>
      </c>
      <c r="E1618" s="1">
        <v>44409</v>
      </c>
      <c r="F1618" s="3">
        <v>5683876</v>
      </c>
      <c r="G1618" s="3">
        <v>291845</v>
      </c>
      <c r="H1618" t="str">
        <f t="shared" si="175"/>
        <v>Ohio44409</v>
      </c>
      <c r="I1618">
        <f t="shared" si="176"/>
        <v>8</v>
      </c>
      <c r="J1618">
        <f t="shared" si="177"/>
        <v>2021</v>
      </c>
      <c r="K1618">
        <f t="shared" si="178"/>
        <v>5.1346123666315031E-2</v>
      </c>
      <c r="L1618">
        <f t="shared" si="179"/>
        <v>5683876</v>
      </c>
      <c r="M1618">
        <f t="shared" si="180"/>
        <v>291845</v>
      </c>
      <c r="N1618">
        <f t="shared" si="181"/>
        <v>5683876</v>
      </c>
    </row>
    <row r="1619" spans="1:14" x14ac:dyDescent="0.25">
      <c r="A1619" s="2" t="s">
        <v>40</v>
      </c>
      <c r="B1619" s="1">
        <v>44409</v>
      </c>
      <c r="C1619" s="3">
        <v>1851843</v>
      </c>
      <c r="D1619" s="3">
        <v>51570</v>
      </c>
      <c r="E1619" s="1">
        <v>44409</v>
      </c>
      <c r="F1619" s="3">
        <v>1851843</v>
      </c>
      <c r="G1619" s="3">
        <v>51570</v>
      </c>
      <c r="H1619" t="str">
        <f t="shared" si="175"/>
        <v>Oklahoma44409</v>
      </c>
      <c r="I1619">
        <f t="shared" si="176"/>
        <v>8</v>
      </c>
      <c r="J1619">
        <f t="shared" si="177"/>
        <v>2021</v>
      </c>
      <c r="K1619">
        <f t="shared" si="178"/>
        <v>2.7847933113120282E-2</v>
      </c>
      <c r="L1619">
        <f t="shared" si="179"/>
        <v>1851843</v>
      </c>
      <c r="M1619">
        <f t="shared" si="180"/>
        <v>51570</v>
      </c>
      <c r="N1619">
        <f t="shared" si="181"/>
        <v>1851843</v>
      </c>
    </row>
    <row r="1620" spans="1:14" x14ac:dyDescent="0.25">
      <c r="A1620" s="2" t="s">
        <v>41</v>
      </c>
      <c r="B1620" s="1">
        <v>44409</v>
      </c>
      <c r="C1620" s="3">
        <v>2176876</v>
      </c>
      <c r="D1620" s="3">
        <v>98497</v>
      </c>
      <c r="E1620" s="1">
        <v>44409</v>
      </c>
      <c r="F1620" s="3">
        <v>2176876</v>
      </c>
      <c r="G1620" s="3">
        <v>98497</v>
      </c>
      <c r="H1620" t="str">
        <f t="shared" si="175"/>
        <v>Oregon44409</v>
      </c>
      <c r="I1620">
        <f t="shared" si="176"/>
        <v>8</v>
      </c>
      <c r="J1620">
        <f t="shared" si="177"/>
        <v>2021</v>
      </c>
      <c r="K1620">
        <f t="shared" si="178"/>
        <v>4.5246950216732605E-2</v>
      </c>
      <c r="L1620">
        <f t="shared" si="179"/>
        <v>2176876</v>
      </c>
      <c r="M1620">
        <f t="shared" si="180"/>
        <v>98497</v>
      </c>
      <c r="N1620">
        <f t="shared" si="181"/>
        <v>2176876</v>
      </c>
    </row>
    <row r="1621" spans="1:14" x14ac:dyDescent="0.25">
      <c r="A1621" s="2" t="s">
        <v>42</v>
      </c>
      <c r="B1621" s="1">
        <v>44409</v>
      </c>
      <c r="C1621" s="3">
        <v>6325232</v>
      </c>
      <c r="D1621" s="3">
        <v>423494</v>
      </c>
      <c r="E1621" s="1">
        <v>44409</v>
      </c>
      <c r="F1621" s="3">
        <v>6325232</v>
      </c>
      <c r="G1621" s="3">
        <v>423494</v>
      </c>
      <c r="H1621" t="str">
        <f t="shared" si="175"/>
        <v>Pennsylvania44409</v>
      </c>
      <c r="I1621">
        <f t="shared" si="176"/>
        <v>8</v>
      </c>
      <c r="J1621">
        <f t="shared" si="177"/>
        <v>2021</v>
      </c>
      <c r="K1621">
        <f t="shared" si="178"/>
        <v>6.6953117292772812E-2</v>
      </c>
      <c r="L1621">
        <f t="shared" si="179"/>
        <v>6325232</v>
      </c>
      <c r="M1621">
        <f t="shared" si="180"/>
        <v>423494</v>
      </c>
      <c r="N1621">
        <f t="shared" si="181"/>
        <v>6325232</v>
      </c>
    </row>
    <row r="1622" spans="1:14" x14ac:dyDescent="0.25">
      <c r="A1622" s="2" t="s">
        <v>43</v>
      </c>
      <c r="B1622" s="1">
        <v>44409</v>
      </c>
      <c r="C1622" s="3">
        <v>535396</v>
      </c>
      <c r="D1622" s="3">
        <v>32304</v>
      </c>
      <c r="E1622" s="1">
        <v>44409</v>
      </c>
      <c r="F1622" s="3">
        <v>535396</v>
      </c>
      <c r="G1622" s="3">
        <v>32304</v>
      </c>
      <c r="H1622" t="str">
        <f t="shared" si="175"/>
        <v>Rhode Island44409</v>
      </c>
      <c r="I1622">
        <f t="shared" si="176"/>
        <v>8</v>
      </c>
      <c r="J1622">
        <f t="shared" si="177"/>
        <v>2021</v>
      </c>
      <c r="K1622">
        <f t="shared" si="178"/>
        <v>6.0336648013806601E-2</v>
      </c>
      <c r="L1622">
        <f t="shared" si="179"/>
        <v>535396</v>
      </c>
      <c r="M1622">
        <f t="shared" si="180"/>
        <v>32304</v>
      </c>
      <c r="N1622">
        <f t="shared" si="181"/>
        <v>535396</v>
      </c>
    </row>
    <row r="1623" spans="1:14" x14ac:dyDescent="0.25">
      <c r="A1623" s="2" t="s">
        <v>44</v>
      </c>
      <c r="B1623" s="1">
        <v>44409</v>
      </c>
      <c r="C1623" s="3">
        <v>2417092</v>
      </c>
      <c r="D1623" s="3">
        <v>102212</v>
      </c>
      <c r="E1623" s="1">
        <v>44409</v>
      </c>
      <c r="F1623" s="3">
        <v>2417092</v>
      </c>
      <c r="G1623" s="3">
        <v>102212</v>
      </c>
      <c r="H1623" t="str">
        <f t="shared" si="175"/>
        <v>South Carolina44409</v>
      </c>
      <c r="I1623">
        <f t="shared" si="176"/>
        <v>8</v>
      </c>
      <c r="J1623">
        <f t="shared" si="177"/>
        <v>2021</v>
      </c>
      <c r="K1623">
        <f t="shared" si="178"/>
        <v>4.2287178146301424E-2</v>
      </c>
      <c r="L1623">
        <f t="shared" si="179"/>
        <v>2417092</v>
      </c>
      <c r="M1623">
        <f t="shared" si="180"/>
        <v>102212</v>
      </c>
      <c r="N1623">
        <f t="shared" si="181"/>
        <v>2417092</v>
      </c>
    </row>
    <row r="1624" spans="1:14" x14ac:dyDescent="0.25">
      <c r="A1624" s="2" t="s">
        <v>45</v>
      </c>
      <c r="B1624" s="1">
        <v>44409</v>
      </c>
      <c r="C1624" s="3">
        <v>475721</v>
      </c>
      <c r="D1624" s="3">
        <v>13572</v>
      </c>
      <c r="E1624" s="1">
        <v>44409</v>
      </c>
      <c r="F1624" s="3">
        <v>475721</v>
      </c>
      <c r="G1624" s="3">
        <v>13572</v>
      </c>
      <c r="H1624" t="str">
        <f t="shared" si="175"/>
        <v>South Dakota44409</v>
      </c>
      <c r="I1624">
        <f t="shared" si="176"/>
        <v>8</v>
      </c>
      <c r="J1624">
        <f t="shared" si="177"/>
        <v>2021</v>
      </c>
      <c r="K1624">
        <f t="shared" si="178"/>
        <v>2.8529327063551956E-2</v>
      </c>
      <c r="L1624">
        <f t="shared" si="179"/>
        <v>475721</v>
      </c>
      <c r="M1624">
        <f t="shared" si="180"/>
        <v>13572</v>
      </c>
      <c r="N1624">
        <f t="shared" si="181"/>
        <v>475721</v>
      </c>
    </row>
    <row r="1625" spans="1:14" x14ac:dyDescent="0.25">
      <c r="A1625" s="2" t="s">
        <v>46</v>
      </c>
      <c r="B1625" s="1">
        <v>44409</v>
      </c>
      <c r="C1625" s="3">
        <v>3316531</v>
      </c>
      <c r="D1625" s="3">
        <v>141194</v>
      </c>
      <c r="E1625" s="1">
        <v>44409</v>
      </c>
      <c r="F1625" s="3">
        <v>3316531</v>
      </c>
      <c r="G1625" s="3">
        <v>141194</v>
      </c>
      <c r="H1625" t="str">
        <f t="shared" si="175"/>
        <v>Tennessee44409</v>
      </c>
      <c r="I1625">
        <f t="shared" si="176"/>
        <v>8</v>
      </c>
      <c r="J1625">
        <f t="shared" si="177"/>
        <v>2021</v>
      </c>
      <c r="K1625">
        <f t="shared" si="178"/>
        <v>4.2572796696307078E-2</v>
      </c>
      <c r="L1625">
        <f t="shared" si="179"/>
        <v>3316531</v>
      </c>
      <c r="M1625">
        <f t="shared" si="180"/>
        <v>141194</v>
      </c>
      <c r="N1625">
        <f t="shared" si="181"/>
        <v>3316531</v>
      </c>
    </row>
    <row r="1626" spans="1:14" x14ac:dyDescent="0.25">
      <c r="A1626" s="2" t="s">
        <v>47</v>
      </c>
      <c r="B1626" s="1">
        <v>44409</v>
      </c>
      <c r="C1626" s="3">
        <v>14192497</v>
      </c>
      <c r="D1626" s="3">
        <v>759139</v>
      </c>
      <c r="E1626" s="1">
        <v>44409</v>
      </c>
      <c r="F1626" s="3">
        <v>14192497</v>
      </c>
      <c r="G1626" s="3">
        <v>759139</v>
      </c>
      <c r="H1626" t="str">
        <f t="shared" si="175"/>
        <v>Texas44409</v>
      </c>
      <c r="I1626">
        <f t="shared" si="176"/>
        <v>8</v>
      </c>
      <c r="J1626">
        <f t="shared" si="177"/>
        <v>2021</v>
      </c>
      <c r="K1626">
        <f t="shared" si="178"/>
        <v>5.3488755361371577E-2</v>
      </c>
      <c r="L1626">
        <f t="shared" si="179"/>
        <v>14192497</v>
      </c>
      <c r="M1626">
        <f t="shared" si="180"/>
        <v>759139</v>
      </c>
      <c r="N1626">
        <f t="shared" si="181"/>
        <v>14192497</v>
      </c>
    </row>
    <row r="1627" spans="1:14" x14ac:dyDescent="0.25">
      <c r="A1627" s="2" t="s">
        <v>48</v>
      </c>
      <c r="B1627" s="1">
        <v>44409</v>
      </c>
      <c r="C1627" s="3">
        <v>1674828</v>
      </c>
      <c r="D1627" s="3">
        <v>42593</v>
      </c>
      <c r="E1627" s="1">
        <v>44409</v>
      </c>
      <c r="F1627" s="3">
        <v>1674828</v>
      </c>
      <c r="G1627" s="3">
        <v>42593</v>
      </c>
      <c r="H1627" t="str">
        <f t="shared" si="175"/>
        <v>Utah44409</v>
      </c>
      <c r="I1627">
        <f t="shared" si="176"/>
        <v>8</v>
      </c>
      <c r="J1627">
        <f t="shared" si="177"/>
        <v>2021</v>
      </c>
      <c r="K1627">
        <f t="shared" si="178"/>
        <v>2.5431268166044515E-2</v>
      </c>
      <c r="L1627">
        <f t="shared" si="179"/>
        <v>1674828</v>
      </c>
      <c r="M1627">
        <f t="shared" si="180"/>
        <v>42593</v>
      </c>
      <c r="N1627">
        <f t="shared" si="181"/>
        <v>1674828</v>
      </c>
    </row>
    <row r="1628" spans="1:14" x14ac:dyDescent="0.25">
      <c r="A1628" s="2" t="s">
        <v>49</v>
      </c>
      <c r="B1628" s="1">
        <v>44409</v>
      </c>
      <c r="C1628" s="3">
        <v>322573</v>
      </c>
      <c r="D1628" s="3">
        <v>9543</v>
      </c>
      <c r="E1628" s="1">
        <v>44409</v>
      </c>
      <c r="F1628" s="3">
        <v>322573</v>
      </c>
      <c r="G1628" s="3">
        <v>9543</v>
      </c>
      <c r="H1628" t="str">
        <f t="shared" si="175"/>
        <v>Vermont44409</v>
      </c>
      <c r="I1628">
        <f t="shared" si="176"/>
        <v>8</v>
      </c>
      <c r="J1628">
        <f t="shared" si="177"/>
        <v>2021</v>
      </c>
      <c r="K1628">
        <f t="shared" si="178"/>
        <v>2.9584001140827036E-2</v>
      </c>
      <c r="L1628">
        <f t="shared" si="179"/>
        <v>322573</v>
      </c>
      <c r="M1628">
        <f t="shared" si="180"/>
        <v>9543</v>
      </c>
      <c r="N1628">
        <f t="shared" si="181"/>
        <v>322573</v>
      </c>
    </row>
    <row r="1629" spans="1:14" x14ac:dyDescent="0.25">
      <c r="A1629" s="2" t="s">
        <v>50</v>
      </c>
      <c r="B1629" s="1">
        <v>44409</v>
      </c>
      <c r="C1629" s="3">
        <v>4265719</v>
      </c>
      <c r="D1629" s="3">
        <v>161621</v>
      </c>
      <c r="E1629" s="1">
        <v>44409</v>
      </c>
      <c r="F1629" s="3">
        <v>4265719</v>
      </c>
      <c r="G1629" s="3">
        <v>161621</v>
      </c>
      <c r="H1629" t="str">
        <f t="shared" si="175"/>
        <v>Virginia44409</v>
      </c>
      <c r="I1629">
        <f t="shared" si="176"/>
        <v>8</v>
      </c>
      <c r="J1629">
        <f t="shared" si="177"/>
        <v>2021</v>
      </c>
      <c r="K1629">
        <f t="shared" si="178"/>
        <v>3.7888337229901925E-2</v>
      </c>
      <c r="L1629">
        <f t="shared" si="179"/>
        <v>4265719</v>
      </c>
      <c r="M1629">
        <f t="shared" si="180"/>
        <v>161621</v>
      </c>
      <c r="N1629">
        <f t="shared" si="181"/>
        <v>4265719</v>
      </c>
    </row>
    <row r="1630" spans="1:14" x14ac:dyDescent="0.25">
      <c r="A1630" s="2" t="s">
        <v>51</v>
      </c>
      <c r="B1630" s="1">
        <v>44409</v>
      </c>
      <c r="C1630" s="3">
        <v>3959766</v>
      </c>
      <c r="D1630" s="3">
        <v>197106</v>
      </c>
      <c r="E1630" s="1">
        <v>44409</v>
      </c>
      <c r="F1630" s="3">
        <v>3959766</v>
      </c>
      <c r="G1630" s="3">
        <v>197106</v>
      </c>
      <c r="H1630" t="str">
        <f t="shared" si="175"/>
        <v>Washington44409</v>
      </c>
      <c r="I1630">
        <f t="shared" si="176"/>
        <v>8</v>
      </c>
      <c r="J1630">
        <f t="shared" si="177"/>
        <v>2021</v>
      </c>
      <c r="K1630">
        <f t="shared" si="178"/>
        <v>4.9777183803285344E-2</v>
      </c>
      <c r="L1630">
        <f t="shared" si="179"/>
        <v>3959766</v>
      </c>
      <c r="M1630">
        <f t="shared" si="180"/>
        <v>197106</v>
      </c>
      <c r="N1630">
        <f t="shared" si="181"/>
        <v>3959766</v>
      </c>
    </row>
    <row r="1631" spans="1:14" x14ac:dyDescent="0.25">
      <c r="A1631" s="2" t="s">
        <v>52</v>
      </c>
      <c r="B1631" s="1">
        <v>44409</v>
      </c>
      <c r="C1631" s="3">
        <v>794840</v>
      </c>
      <c r="D1631" s="3">
        <v>33895</v>
      </c>
      <c r="E1631" s="1">
        <v>44409</v>
      </c>
      <c r="F1631" s="3">
        <v>794840</v>
      </c>
      <c r="G1631" s="3">
        <v>33895</v>
      </c>
      <c r="H1631" t="str">
        <f t="shared" si="175"/>
        <v>West Virginia44409</v>
      </c>
      <c r="I1631">
        <f t="shared" si="176"/>
        <v>8</v>
      </c>
      <c r="J1631">
        <f t="shared" si="177"/>
        <v>2021</v>
      </c>
      <c r="K1631">
        <f t="shared" si="178"/>
        <v>4.26438025262946E-2</v>
      </c>
      <c r="L1631">
        <f t="shared" si="179"/>
        <v>794840</v>
      </c>
      <c r="M1631">
        <f t="shared" si="180"/>
        <v>33895</v>
      </c>
      <c r="N1631">
        <f t="shared" si="181"/>
        <v>794840</v>
      </c>
    </row>
    <row r="1632" spans="1:14" x14ac:dyDescent="0.25">
      <c r="A1632" s="2" t="s">
        <v>53</v>
      </c>
      <c r="B1632" s="1">
        <v>44409</v>
      </c>
      <c r="C1632" s="3">
        <v>3130288</v>
      </c>
      <c r="D1632" s="3">
        <v>125946</v>
      </c>
      <c r="E1632" s="1">
        <v>44409</v>
      </c>
      <c r="F1632" s="3">
        <v>3130288</v>
      </c>
      <c r="G1632" s="3">
        <v>125946</v>
      </c>
      <c r="H1632" t="str">
        <f t="shared" si="175"/>
        <v>Wisconsin44409</v>
      </c>
      <c r="I1632">
        <f t="shared" si="176"/>
        <v>8</v>
      </c>
      <c r="J1632">
        <f t="shared" si="177"/>
        <v>2021</v>
      </c>
      <c r="K1632">
        <f t="shared" si="178"/>
        <v>4.0234636557403024E-2</v>
      </c>
      <c r="L1632">
        <f t="shared" si="179"/>
        <v>3130288</v>
      </c>
      <c r="M1632">
        <f t="shared" si="180"/>
        <v>125946</v>
      </c>
      <c r="N1632">
        <f t="shared" si="181"/>
        <v>3130288</v>
      </c>
    </row>
    <row r="1633" spans="1:14" x14ac:dyDescent="0.25">
      <c r="A1633" s="2" t="s">
        <v>54</v>
      </c>
      <c r="B1633" s="1">
        <v>44409</v>
      </c>
      <c r="C1633" s="3">
        <v>294925</v>
      </c>
      <c r="D1633" s="3">
        <v>10969</v>
      </c>
      <c r="E1633" s="1">
        <v>44409</v>
      </c>
      <c r="F1633" s="3">
        <v>294925</v>
      </c>
      <c r="G1633" s="3">
        <v>10969</v>
      </c>
      <c r="H1633" t="str">
        <f t="shared" si="175"/>
        <v>Wyoming44409</v>
      </c>
      <c r="I1633">
        <f t="shared" si="176"/>
        <v>8</v>
      </c>
      <c r="J1633">
        <f t="shared" si="177"/>
        <v>2021</v>
      </c>
      <c r="K1633">
        <f t="shared" si="178"/>
        <v>3.7192506569466814E-2</v>
      </c>
      <c r="L1633">
        <f t="shared" si="179"/>
        <v>294925</v>
      </c>
      <c r="M1633">
        <f t="shared" si="180"/>
        <v>10969</v>
      </c>
      <c r="N1633">
        <f t="shared" si="181"/>
        <v>294925</v>
      </c>
    </row>
  </sheetData>
  <autoFilter ref="A1:G163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opLeftCell="C1" workbookViewId="0">
      <selection activeCell="F3" sqref="F3"/>
    </sheetView>
  </sheetViews>
  <sheetFormatPr defaultRowHeight="15" x14ac:dyDescent="0.25"/>
  <cols>
    <col min="2" max="2" width="15" bestFit="1" customWidth="1"/>
    <col min="4" max="4" width="11.42578125" bestFit="1" customWidth="1"/>
    <col min="6" max="11" width="12.7109375" bestFit="1" customWidth="1"/>
    <col min="12" max="14" width="13.85546875" bestFit="1" customWidth="1"/>
    <col min="15" max="22" width="12.7109375" bestFit="1" customWidth="1"/>
  </cols>
  <sheetData>
    <row r="1" spans="1:22" x14ac:dyDescent="0.25">
      <c r="F1" s="1">
        <v>43922</v>
      </c>
      <c r="G1" s="1">
        <v>43952</v>
      </c>
      <c r="H1" s="1">
        <v>43983</v>
      </c>
      <c r="I1" s="1">
        <v>44013</v>
      </c>
      <c r="J1" s="1">
        <v>44044</v>
      </c>
      <c r="K1" s="1">
        <v>44075</v>
      </c>
      <c r="L1" s="1">
        <v>44105</v>
      </c>
      <c r="M1" s="1">
        <v>44136</v>
      </c>
      <c r="N1" s="1">
        <v>44166</v>
      </c>
      <c r="O1" s="1">
        <v>44197</v>
      </c>
      <c r="P1" s="1">
        <v>44228</v>
      </c>
      <c r="Q1" s="1">
        <v>44256</v>
      </c>
      <c r="R1" s="1">
        <v>44287</v>
      </c>
      <c r="S1" s="1">
        <v>44317</v>
      </c>
      <c r="T1" s="1">
        <v>44348</v>
      </c>
      <c r="U1" s="1">
        <v>44378</v>
      </c>
      <c r="V1" s="1">
        <v>44409</v>
      </c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</row>
    <row r="3" spans="1:22" x14ac:dyDescent="0.25">
      <c r="A3" t="s">
        <v>4</v>
      </c>
      <c r="B3" s="1">
        <v>43862</v>
      </c>
      <c r="C3">
        <v>2230984</v>
      </c>
      <c r="D3">
        <v>64556</v>
      </c>
      <c r="E3">
        <f>D3/C3</f>
        <v>2.8936110702721309E-2</v>
      </c>
      <c r="F3">
        <f>($E3-VLOOKUP(_xlfn.CONCAT($A3, F$1), prop_test_workforce_monthly_siz!$H:$K, 4, FALSE))/SQRT(1)</f>
        <v>-0.10362674319925438</v>
      </c>
      <c r="G3">
        <f>($E3-VLOOKUP(_xlfn.CONCAT($A3, G$1), prop_test_workforce_monthly_siz!$H:$K, 4, FALSE))/SQRT(1)</f>
        <v>-6.2732382460218561E-2</v>
      </c>
      <c r="H3">
        <f>($E3-VLOOKUP(_xlfn.CONCAT($A3, H$1), prop_test_workforce_monthly_siz!$H:$K, 4, FALSE))/SQRT(1)</f>
        <v>-5.0915287204783416E-2</v>
      </c>
      <c r="I3">
        <f>($E3-VLOOKUP(_xlfn.CONCAT($A3, I$1), prop_test_workforce_monthly_siz!$H:$K, 4, FALSE))/SQRT(1)</f>
        <v>-5.2753618421054305E-2</v>
      </c>
      <c r="J3">
        <f>($E3-VLOOKUP(_xlfn.CONCAT($A3, J$1), prop_test_workforce_monthly_siz!$H:$K, 4, FALSE))/SQRT(1)</f>
        <v>-2.9146973378368756E-2</v>
      </c>
      <c r="K3">
        <f>($E3-VLOOKUP(_xlfn.CONCAT($A3, K$1), prop_test_workforce_monthly_siz!$H:$K, 4, FALSE))/SQRT(1)</f>
        <v>-3.6007521128196246E-2</v>
      </c>
      <c r="L3">
        <f>($E3-VLOOKUP(_xlfn.CONCAT($A3, L$1), prop_test_workforce_monthly_siz!$H:$K, 4, FALSE))/SQRT(1)</f>
        <v>-2.5819832703495003E-2</v>
      </c>
      <c r="M3">
        <f>($E3-VLOOKUP(_xlfn.CONCAT($A3, M$1), prop_test_workforce_monthly_siz!$H:$K, 4, FALSE))/SQRT(1)</f>
        <v>-1.0959738159574375E-2</v>
      </c>
      <c r="N3">
        <f>($E3-VLOOKUP(_xlfn.CONCAT($A3, N$1), prop_test_workforce_monthly_siz!$H:$K, 4, FALSE))/SQRT(1)</f>
        <v>-8.0528787130030276E-3</v>
      </c>
      <c r="O3">
        <f>($E3-VLOOKUP(_xlfn.CONCAT($A3, O$1), prop_test_workforce_monthly_siz!$H:$K, 4, FALSE))/SQRT(1)</f>
        <v>-1.1539727262921091E-2</v>
      </c>
      <c r="P3">
        <f>($E3-VLOOKUP(_xlfn.CONCAT($A3, P$1), prop_test_workforce_monthly_siz!$H:$K, 4, FALSE))/SQRT(1)</f>
        <v>-8.5199080578210636E-3</v>
      </c>
      <c r="Q3">
        <f>($E3-VLOOKUP(_xlfn.CONCAT($A3, Q$1), prop_test_workforce_monthly_siz!$H:$K, 4, FALSE))/SQRT(1)</f>
        <v>-5.2958561764460087E-3</v>
      </c>
      <c r="R3">
        <f>($E3-VLOOKUP(_xlfn.CONCAT($A3, R$1), prop_test_workforce_monthly_siz!$H:$K, 4, FALSE))/SQRT(1)</f>
        <v>-3.7847132695945779E-4</v>
      </c>
      <c r="S3">
        <f>($E3-VLOOKUP(_xlfn.CONCAT($A3, S$1), prop_test_workforce_monthly_siz!$H:$K, 4, FALSE))/SQRT(1)</f>
        <v>2.160538384937058E-4</v>
      </c>
      <c r="T3">
        <f>($E3-VLOOKUP(_xlfn.CONCAT($A3, T$1), prop_test_workforce_monthly_siz!$H:$K, 4, FALSE))/SQRT(1)</f>
        <v>-8.0434588493295718E-3</v>
      </c>
      <c r="U3">
        <f>($E3-VLOOKUP(_xlfn.CONCAT($A3, U$1), prop_test_workforce_monthly_siz!$H:$K, 4, FALSE))/SQRT(1)</f>
        <v>-5.2178493029547031E-3</v>
      </c>
      <c r="V3">
        <f>($E3-VLOOKUP(_xlfn.CONCAT($A3, V$1), prop_test_workforce_monthly_siz!$H:$K, 4, FALSE))/SQRT(1)</f>
        <v>-5.5000965919974505E-3</v>
      </c>
    </row>
    <row r="4" spans="1:22" x14ac:dyDescent="0.25">
      <c r="A4" t="s">
        <v>5</v>
      </c>
      <c r="B4" s="1">
        <v>43862</v>
      </c>
      <c r="C4">
        <v>338971</v>
      </c>
      <c r="D4">
        <v>19908</v>
      </c>
      <c r="E4">
        <f t="shared" ref="E4:E53" si="0">D4/C4</f>
        <v>5.8730687875953994E-2</v>
      </c>
      <c r="F4">
        <f>($E4-VLOOKUP(_xlfn.CONCAT($A4, F$1), prop_test_workforce_monthly_siz!$H:$K, 4, FALSE))/SQRT(1)</f>
        <v>-7.8626779106573105E-2</v>
      </c>
      <c r="G4">
        <f>($E4-VLOOKUP(_xlfn.CONCAT($A4, G$1), prop_test_workforce_monthly_siz!$H:$K, 4, FALSE))/SQRT(1)</f>
        <v>-6.6837245654123287E-2</v>
      </c>
      <c r="H4">
        <f>($E4-VLOOKUP(_xlfn.CONCAT($A4, H$1), prop_test_workforce_monthly_siz!$H:$K, 4, FALSE))/SQRT(1)</f>
        <v>-6.4098998674734425E-2</v>
      </c>
      <c r="I4">
        <f>($E4-VLOOKUP(_xlfn.CONCAT($A4, I$1), prop_test_workforce_monthly_siz!$H:$K, 4, FALSE))/SQRT(1)</f>
        <v>-4.9413815408211562E-2</v>
      </c>
      <c r="J4">
        <f>($E4-VLOOKUP(_xlfn.CONCAT($A4, J$1), prop_test_workforce_monthly_siz!$H:$K, 4, FALSE))/SQRT(1)</f>
        <v>-5.291956424792868E-3</v>
      </c>
      <c r="K4">
        <f>($E4-VLOOKUP(_xlfn.CONCAT($A4, K$1), prop_test_workforce_monthly_siz!$H:$K, 4, FALSE))/SQRT(1)</f>
        <v>-5.7806195392590826E-3</v>
      </c>
      <c r="L4">
        <f>($E4-VLOOKUP(_xlfn.CONCAT($A4, L$1), prop_test_workforce_monthly_siz!$H:$K, 4, FALSE))/SQRT(1)</f>
        <v>4.5986774534796798E-3</v>
      </c>
      <c r="M4">
        <f>($E4-VLOOKUP(_xlfn.CONCAT($A4, M$1), prop_test_workforce_monthly_siz!$H:$K, 4, FALSE))/SQRT(1)</f>
        <v>-4.9575799834591094E-3</v>
      </c>
      <c r="N4">
        <f>($E4-VLOOKUP(_xlfn.CONCAT($A4, N$1), prop_test_workforce_monthly_siz!$H:$K, 4, FALSE))/SQRT(1)</f>
        <v>-8.4988305724513491E-4</v>
      </c>
      <c r="O4">
        <f>($E4-VLOOKUP(_xlfn.CONCAT($A4, O$1), prop_test_workforce_monthly_siz!$H:$K, 4, FALSE))/SQRT(1)</f>
        <v>-1.0296170065701021E-2</v>
      </c>
      <c r="P4">
        <f>($E4-VLOOKUP(_xlfn.CONCAT($A4, P$1), prop_test_workforce_monthly_siz!$H:$K, 4, FALSE))/SQRT(1)</f>
        <v>-1.2035080489214228E-2</v>
      </c>
      <c r="Q4">
        <f>($E4-VLOOKUP(_xlfn.CONCAT($A4, Q$1), prop_test_workforce_monthly_siz!$H:$K, 4, FALSE))/SQRT(1)</f>
        <v>-1.5158724400297904E-2</v>
      </c>
      <c r="R4">
        <f>($E4-VLOOKUP(_xlfn.CONCAT($A4, R$1), prop_test_workforce_monthly_siz!$H:$K, 4, FALSE))/SQRT(1)</f>
        <v>-1.6765883704257897E-2</v>
      </c>
      <c r="S4">
        <f>($E4-VLOOKUP(_xlfn.CONCAT($A4, S$1), prop_test_workforce_monthly_siz!$H:$K, 4, FALSE))/SQRT(1)</f>
        <v>-5.6469088572593806E-3</v>
      </c>
      <c r="T4">
        <f>($E4-VLOOKUP(_xlfn.CONCAT($A4, T$1), prop_test_workforce_monthly_siz!$H:$K, 4, FALSE))/SQRT(1)</f>
        <v>-7.7009221774960862E-3</v>
      </c>
      <c r="U4">
        <f>($E4-VLOOKUP(_xlfn.CONCAT($A4, U$1), prop_test_workforce_monthly_siz!$H:$K, 4, FALSE))/SQRT(1)</f>
        <v>-3.4095908236622674E-4</v>
      </c>
      <c r="V4">
        <f>($E4-VLOOKUP(_xlfn.CONCAT($A4, V$1), prop_test_workforce_monthly_siz!$H:$K, 4, FALSE))/SQRT(1)</f>
        <v>7.9641629118516605E-3</v>
      </c>
    </row>
    <row r="5" spans="1:22" x14ac:dyDescent="0.25">
      <c r="A5" t="s">
        <v>6</v>
      </c>
      <c r="B5" s="1">
        <v>43862</v>
      </c>
      <c r="C5">
        <v>3633403</v>
      </c>
      <c r="D5">
        <v>158568</v>
      </c>
      <c r="E5">
        <f t="shared" si="0"/>
        <v>4.364173200715693E-2</v>
      </c>
      <c r="F5">
        <f>($E5-VLOOKUP(_xlfn.CONCAT($A5, F$1), prop_test_workforce_monthly_siz!$H:$K, 4, FALSE))/SQRT(1)</f>
        <v>-8.5733631738746041E-2</v>
      </c>
      <c r="G5">
        <f>($E5-VLOOKUP(_xlfn.CONCAT($A5, G$1), prop_test_workforce_monthly_siz!$H:$K, 4, FALSE))/SQRT(1)</f>
        <v>-4.4029763143650369E-2</v>
      </c>
      <c r="H5">
        <f>($E5-VLOOKUP(_xlfn.CONCAT($A5, H$1), prop_test_workforce_monthly_siz!$H:$K, 4, FALSE))/SQRT(1)</f>
        <v>-5.9098256310212816E-2</v>
      </c>
      <c r="I5">
        <f>($E5-VLOOKUP(_xlfn.CONCAT($A5, I$1), prop_test_workforce_monthly_siz!$H:$K, 4, FALSE))/SQRT(1)</f>
        <v>-6.6553659885182484E-2</v>
      </c>
      <c r="J5">
        <f>($E5-VLOOKUP(_xlfn.CONCAT($A5, J$1), prop_test_workforce_monthly_siz!$H:$K, 4, FALSE))/SQRT(1)</f>
        <v>-1.9150889042486366E-2</v>
      </c>
      <c r="K5">
        <f>($E5-VLOOKUP(_xlfn.CONCAT($A5, K$1), prop_test_workforce_monthly_siz!$H:$K, 4, FALSE))/SQRT(1)</f>
        <v>-2.2411842861041156E-2</v>
      </c>
      <c r="L5">
        <f>($E5-VLOOKUP(_xlfn.CONCAT($A5, L$1), prop_test_workforce_monthly_siz!$H:$K, 4, FALSE))/SQRT(1)</f>
        <v>-3.5533656162312299E-2</v>
      </c>
      <c r="M5">
        <f>($E5-VLOOKUP(_xlfn.CONCAT($A5, M$1), prop_test_workforce_monthly_siz!$H:$K, 4, FALSE))/SQRT(1)</f>
        <v>-3.3549927881350625E-2</v>
      </c>
      <c r="N5">
        <f>($E5-VLOOKUP(_xlfn.CONCAT($A5, N$1), prop_test_workforce_monthly_siz!$H:$K, 4, FALSE))/SQRT(1)</f>
        <v>-2.9014760398023795E-2</v>
      </c>
      <c r="O5">
        <f>($E5-VLOOKUP(_xlfn.CONCAT($A5, O$1), prop_test_workforce_monthly_siz!$H:$K, 4, FALSE))/SQRT(1)</f>
        <v>-2.5463235445034538E-2</v>
      </c>
      <c r="P5">
        <f>($E5-VLOOKUP(_xlfn.CONCAT($A5, P$1), prop_test_workforce_monthly_siz!$H:$K, 4, FALSE))/SQRT(1)</f>
        <v>-2.641716720306074E-2</v>
      </c>
      <c r="Q5">
        <f>($E5-VLOOKUP(_xlfn.CONCAT($A5, Q$1), prop_test_workforce_monthly_siz!$H:$K, 4, FALSE))/SQRT(1)</f>
        <v>-2.076644808648162E-2</v>
      </c>
      <c r="R5">
        <f>($E5-VLOOKUP(_xlfn.CONCAT($A5, R$1), prop_test_workforce_monthly_siz!$H:$K, 4, FALSE))/SQRT(1)</f>
        <v>-2.0241234374037326E-2</v>
      </c>
      <c r="S5">
        <f>($E5-VLOOKUP(_xlfn.CONCAT($A5, S$1), prop_test_workforce_monthly_siz!$H:$K, 4, FALSE))/SQRT(1)</f>
        <v>-2.3442721201200598E-2</v>
      </c>
      <c r="T5">
        <f>($E5-VLOOKUP(_xlfn.CONCAT($A5, T$1), prop_test_workforce_monthly_siz!$H:$K, 4, FALSE))/SQRT(1)</f>
        <v>-2.8969611028254336E-2</v>
      </c>
      <c r="U5">
        <f>($E5-VLOOKUP(_xlfn.CONCAT($A5, U$1), prop_test_workforce_monthly_siz!$H:$K, 4, FALSE))/SQRT(1)</f>
        <v>-2.0388758937997062E-2</v>
      </c>
      <c r="V5">
        <f>($E5-VLOOKUP(_xlfn.CONCAT($A5, V$1), prop_test_workforce_monthly_siz!$H:$K, 4, FALSE))/SQRT(1)</f>
        <v>-9.8596331898497883E-3</v>
      </c>
    </row>
    <row r="6" spans="1:22" x14ac:dyDescent="0.25">
      <c r="A6" t="s">
        <v>7</v>
      </c>
      <c r="B6" s="1">
        <v>43862</v>
      </c>
      <c r="C6">
        <v>1361087</v>
      </c>
      <c r="D6">
        <v>53699</v>
      </c>
      <c r="E6">
        <f t="shared" si="0"/>
        <v>3.9453025412776697E-2</v>
      </c>
      <c r="F6">
        <f>($E6-VLOOKUP(_xlfn.CONCAT($A6, F$1), prop_test_workforce_monthly_siz!$H:$K, 4, FALSE))/SQRT(1)</f>
        <v>-6.3203321610408925E-2</v>
      </c>
      <c r="G6">
        <f>($E6-VLOOKUP(_xlfn.CONCAT($A6, G$1), prop_test_workforce_monthly_siz!$H:$K, 4, FALSE))/SQRT(1)</f>
        <v>-5.4720162790584094E-2</v>
      </c>
      <c r="H6">
        <f>($E6-VLOOKUP(_xlfn.CONCAT($A6, H$1), prop_test_workforce_monthly_siz!$H:$K, 4, FALSE))/SQRT(1)</f>
        <v>-4.2936489346287306E-2</v>
      </c>
      <c r="I6">
        <f>($E6-VLOOKUP(_xlfn.CONCAT($A6, I$1), prop_test_workforce_monthly_siz!$H:$K, 4, FALSE))/SQRT(1)</f>
        <v>-3.598142510421224E-2</v>
      </c>
      <c r="J6">
        <f>($E6-VLOOKUP(_xlfn.CONCAT($A6, J$1), prop_test_workforce_monthly_siz!$H:$K, 4, FALSE))/SQRT(1)</f>
        <v>-3.4619783060497698E-2</v>
      </c>
      <c r="K6">
        <f>($E6-VLOOKUP(_xlfn.CONCAT($A6, K$1), prop_test_workforce_monthly_siz!$H:$K, 4, FALSE))/SQRT(1)</f>
        <v>-3.0220120534246435E-2</v>
      </c>
      <c r="L6">
        <f>($E6-VLOOKUP(_xlfn.CONCAT($A6, L$1), prop_test_workforce_monthly_siz!$H:$K, 4, FALSE))/SQRT(1)</f>
        <v>-1.7628056804949555E-2</v>
      </c>
      <c r="M6">
        <f>($E6-VLOOKUP(_xlfn.CONCAT($A6, M$1), prop_test_workforce_monthly_siz!$H:$K, 4, FALSE))/SQRT(1)</f>
        <v>-1.8828133671080653E-2</v>
      </c>
      <c r="N6">
        <f>($E6-VLOOKUP(_xlfn.CONCAT($A6, N$1), prop_test_workforce_monthly_siz!$H:$K, 4, FALSE))/SQRT(1)</f>
        <v>-9.1921977062339733E-4</v>
      </c>
      <c r="O6">
        <f>($E6-VLOOKUP(_xlfn.CONCAT($A6, O$1), prop_test_workforce_monthly_siz!$H:$K, 4, FALSE))/SQRT(1)</f>
        <v>-1.161715189786372E-2</v>
      </c>
      <c r="P6">
        <f>($E6-VLOOKUP(_xlfn.CONCAT($A6, P$1), prop_test_workforce_monthly_siz!$H:$K, 4, FALSE))/SQRT(1)</f>
        <v>-1.3692848225722205E-2</v>
      </c>
      <c r="Q6">
        <f>($E6-VLOOKUP(_xlfn.CONCAT($A6, Q$1), prop_test_workforce_monthly_siz!$H:$K, 4, FALSE))/SQRT(1)</f>
        <v>-8.1004996200222598E-3</v>
      </c>
      <c r="R6">
        <f>($E6-VLOOKUP(_xlfn.CONCAT($A6, R$1), prop_test_workforce_monthly_siz!$H:$K, 4, FALSE))/SQRT(1)</f>
        <v>-1.9188940717059927E-3</v>
      </c>
      <c r="S6">
        <f>($E6-VLOOKUP(_xlfn.CONCAT($A6, S$1), prop_test_workforce_monthly_siz!$H:$K, 4, FALSE))/SQRT(1)</f>
        <v>-5.4864243377912222E-3</v>
      </c>
      <c r="T6">
        <f>($E6-VLOOKUP(_xlfn.CONCAT($A6, T$1), prop_test_workforce_monthly_siz!$H:$K, 4, FALSE))/SQRT(1)</f>
        <v>-1.0676188559754447E-2</v>
      </c>
      <c r="U6">
        <f>($E6-VLOOKUP(_xlfn.CONCAT($A6, U$1), prop_test_workforce_monthly_siz!$H:$K, 4, FALSE))/SQRT(1)</f>
        <v>-6.5335344059575112E-3</v>
      </c>
      <c r="V6">
        <f>($E6-VLOOKUP(_xlfn.CONCAT($A6, V$1), prop_test_workforce_monthly_siz!$H:$K, 4, FALSE))/SQRT(1)</f>
        <v>1.51533236976336E-3</v>
      </c>
    </row>
    <row r="7" spans="1:22" x14ac:dyDescent="0.25">
      <c r="A7" t="s">
        <v>8</v>
      </c>
      <c r="B7" s="1">
        <v>43862</v>
      </c>
      <c r="C7">
        <v>19528254</v>
      </c>
      <c r="D7">
        <v>841220</v>
      </c>
      <c r="E7">
        <f t="shared" si="0"/>
        <v>4.3077071816046635E-2</v>
      </c>
      <c r="F7">
        <f>($E7-VLOOKUP(_xlfn.CONCAT($A7, F$1), prop_test_workforce_monthly_siz!$H:$K, 4, FALSE))/SQRT(1)</f>
        <v>-0.11833164949847741</v>
      </c>
      <c r="G7">
        <f>($E7-VLOOKUP(_xlfn.CONCAT($A7, G$1), prop_test_workforce_monthly_siz!$H:$K, 4, FALSE))/SQRT(1)</f>
        <v>-0.11701546925186118</v>
      </c>
      <c r="H7">
        <f>($E7-VLOOKUP(_xlfn.CONCAT($A7, H$1), prop_test_workforce_monthly_siz!$H:$K, 4, FALSE))/SQRT(1)</f>
        <v>-0.10744334875052236</v>
      </c>
      <c r="I7">
        <f>($E7-VLOOKUP(_xlfn.CONCAT($A7, I$1), prop_test_workforce_monthly_siz!$H:$K, 4, FALSE))/SQRT(1)</f>
        <v>-9.5645202027417303E-2</v>
      </c>
      <c r="J7">
        <f>($E7-VLOOKUP(_xlfn.CONCAT($A7, J$1), prop_test_workforce_monthly_siz!$H:$K, 4, FALSE))/SQRT(1)</f>
        <v>-7.2879295622602119E-2</v>
      </c>
      <c r="K7">
        <f>($E7-VLOOKUP(_xlfn.CONCAT($A7, K$1), prop_test_workforce_monthly_siz!$H:$K, 4, FALSE))/SQRT(1)</f>
        <v>-6.4017326307604899E-2</v>
      </c>
      <c r="L7">
        <f>($E7-VLOOKUP(_xlfn.CONCAT($A7, L$1), prop_test_workforce_monthly_siz!$H:$K, 4, FALSE))/SQRT(1)</f>
        <v>-4.6692404696532706E-2</v>
      </c>
      <c r="M7">
        <f>($E7-VLOOKUP(_xlfn.CONCAT($A7, M$1), prop_test_workforce_monthly_siz!$H:$K, 4, FALSE))/SQRT(1)</f>
        <v>-3.5900558534525971E-2</v>
      </c>
      <c r="N7">
        <f>($E7-VLOOKUP(_xlfn.CONCAT($A7, N$1), prop_test_workforce_monthly_siz!$H:$K, 4, FALSE))/SQRT(1)</f>
        <v>-4.5186081660367854E-2</v>
      </c>
      <c r="O7">
        <f>($E7-VLOOKUP(_xlfn.CONCAT($A7, O$1), prop_test_workforce_monthly_siz!$H:$K, 4, FALSE))/SQRT(1)</f>
        <v>-4.9297636572237576E-2</v>
      </c>
      <c r="P7">
        <f>($E7-VLOOKUP(_xlfn.CONCAT($A7, P$1), prop_test_workforce_monthly_siz!$H:$K, 4, FALSE))/SQRT(1)</f>
        <v>-4.1006578776225537E-2</v>
      </c>
      <c r="Q7">
        <f>($E7-VLOOKUP(_xlfn.CONCAT($A7, Q$1), prop_test_workforce_monthly_siz!$H:$K, 4, FALSE))/SQRT(1)</f>
        <v>-3.8876027951013171E-2</v>
      </c>
      <c r="R7">
        <f>($E7-VLOOKUP(_xlfn.CONCAT($A7, R$1), prop_test_workforce_monthly_siz!$H:$K, 4, FALSE))/SQRT(1)</f>
        <v>-3.7720676774470267E-2</v>
      </c>
      <c r="S7">
        <f>($E7-VLOOKUP(_xlfn.CONCAT($A7, S$1), prop_test_workforce_monthly_siz!$H:$K, 4, FALSE))/SQRT(1)</f>
        <v>-3.2014731703704509E-2</v>
      </c>
      <c r="T7">
        <f>($E7-VLOOKUP(_xlfn.CONCAT($A7, T$1), prop_test_workforce_monthly_siz!$H:$K, 4, FALSE))/SQRT(1)</f>
        <v>-3.7049108227680781E-2</v>
      </c>
      <c r="U7">
        <f>($E7-VLOOKUP(_xlfn.CONCAT($A7, U$1), prop_test_workforce_monthly_siz!$H:$K, 4, FALSE))/SQRT(1)</f>
        <v>-3.548122719395521E-2</v>
      </c>
      <c r="V7">
        <f>($E7-VLOOKUP(_xlfn.CONCAT($A7, V$1), prop_test_workforce_monthly_siz!$H:$K, 4, FALSE))/SQRT(1)</f>
        <v>-3.1787248784561746E-2</v>
      </c>
    </row>
    <row r="8" spans="1:22" x14ac:dyDescent="0.25">
      <c r="A8" t="s">
        <v>9</v>
      </c>
      <c r="B8" s="1">
        <v>43862</v>
      </c>
      <c r="C8">
        <v>3190546</v>
      </c>
      <c r="D8">
        <v>93939</v>
      </c>
      <c r="E8">
        <f t="shared" si="0"/>
        <v>2.9442922935447414E-2</v>
      </c>
      <c r="F8">
        <f>($E8-VLOOKUP(_xlfn.CONCAT($A8, F$1), prop_test_workforce_monthly_siz!$H:$K, 4, FALSE))/SQRT(1)</f>
        <v>-9.0305169988027623E-2</v>
      </c>
      <c r="G8">
        <f>($E8-VLOOKUP(_xlfn.CONCAT($A8, G$1), prop_test_workforce_monthly_siz!$H:$K, 4, FALSE))/SQRT(1)</f>
        <v>-7.1018080892451915E-2</v>
      </c>
      <c r="H8">
        <f>($E8-VLOOKUP(_xlfn.CONCAT($A8, H$1), prop_test_workforce_monthly_siz!$H:$K, 4, FALSE))/SQRT(1)</f>
        <v>-7.7279195518448418E-2</v>
      </c>
      <c r="I8">
        <f>($E8-VLOOKUP(_xlfn.CONCAT($A8, I$1), prop_test_workforce_monthly_siz!$H:$K, 4, FALSE))/SQRT(1)</f>
        <v>-4.4738802727271876E-2</v>
      </c>
      <c r="J8">
        <f>($E8-VLOOKUP(_xlfn.CONCAT($A8, J$1), prop_test_workforce_monthly_siz!$H:$K, 4, FALSE))/SQRT(1)</f>
        <v>-3.6707524965938168E-2</v>
      </c>
      <c r="K8">
        <f>($E8-VLOOKUP(_xlfn.CONCAT($A8, K$1), prop_test_workforce_monthly_siz!$H:$K, 4, FALSE))/SQRT(1)</f>
        <v>-3.2076542815889203E-2</v>
      </c>
      <c r="L8">
        <f>($E8-VLOOKUP(_xlfn.CONCAT($A8, L$1), prop_test_workforce_monthly_siz!$H:$K, 4, FALSE))/SQRT(1)</f>
        <v>-3.2219472837557897E-2</v>
      </c>
      <c r="M8">
        <f>($E8-VLOOKUP(_xlfn.CONCAT($A8, M$1), prop_test_workforce_monthly_siz!$H:$K, 4, FALSE))/SQRT(1)</f>
        <v>-3.2571273073927445E-2</v>
      </c>
      <c r="N8">
        <f>($E8-VLOOKUP(_xlfn.CONCAT($A8, N$1), prop_test_workforce_monthly_siz!$H:$K, 4, FALSE))/SQRT(1)</f>
        <v>-5.3026944833792361E-2</v>
      </c>
      <c r="O8">
        <f>($E8-VLOOKUP(_xlfn.CONCAT($A8, O$1), prop_test_workforce_monthly_siz!$H:$K, 4, FALSE))/SQRT(1)</f>
        <v>-3.9756569406323244E-2</v>
      </c>
      <c r="P8">
        <f>($E8-VLOOKUP(_xlfn.CONCAT($A8, P$1), prop_test_workforce_monthly_siz!$H:$K, 4, FALSE))/SQRT(1)</f>
        <v>-3.8821220731331693E-2</v>
      </c>
      <c r="Q8">
        <f>($E8-VLOOKUP(_xlfn.CONCAT($A8, Q$1), prop_test_workforce_monthly_siz!$H:$K, 4, FALSE))/SQRT(1)</f>
        <v>-3.5771671596799753E-2</v>
      </c>
      <c r="R8">
        <f>($E8-VLOOKUP(_xlfn.CONCAT($A8, R$1), prop_test_workforce_monthly_siz!$H:$K, 4, FALSE))/SQRT(1)</f>
        <v>-3.3495174895574589E-2</v>
      </c>
      <c r="S8">
        <f>($E8-VLOOKUP(_xlfn.CONCAT($A8, S$1), prop_test_workforce_monthly_siz!$H:$K, 4, FALSE))/SQRT(1)</f>
        <v>-2.8564429466822788E-2</v>
      </c>
      <c r="T8">
        <f>($E8-VLOOKUP(_xlfn.CONCAT($A8, T$1), prop_test_workforce_monthly_siz!$H:$K, 4, FALSE))/SQRT(1)</f>
        <v>-3.3116601973955717E-2</v>
      </c>
      <c r="U8">
        <f>($E8-VLOOKUP(_xlfn.CONCAT($A8, U$1), prop_test_workforce_monthly_siz!$H:$K, 4, FALSE))/SQRT(1)</f>
        <v>-3.0067088179316439E-2</v>
      </c>
      <c r="V8">
        <f>($E8-VLOOKUP(_xlfn.CONCAT($A8, V$1), prop_test_workforce_monthly_siz!$H:$K, 4, FALSE))/SQRT(1)</f>
        <v>-2.4159240590784902E-2</v>
      </c>
    </row>
    <row r="9" spans="1:22" x14ac:dyDescent="0.25">
      <c r="A9" t="s">
        <v>10</v>
      </c>
      <c r="B9" s="1">
        <v>43862</v>
      </c>
      <c r="C9">
        <v>1917736</v>
      </c>
      <c r="D9">
        <v>84669</v>
      </c>
      <c r="E9">
        <f t="shared" si="0"/>
        <v>4.415049829590726E-2</v>
      </c>
      <c r="F9">
        <f>($E9-VLOOKUP(_xlfn.CONCAT($A9, F$1), prop_test_workforce_monthly_siz!$H:$K, 4, FALSE))/SQRT(1)</f>
        <v>-3.5691365284469291E-2</v>
      </c>
      <c r="G9">
        <f>($E9-VLOOKUP(_xlfn.CONCAT($A9, G$1), prop_test_workforce_monthly_siz!$H:$K, 4, FALSE))/SQRT(1)</f>
        <v>-5.0203675378728711E-2</v>
      </c>
      <c r="H9">
        <f>($E9-VLOOKUP(_xlfn.CONCAT($A9, H$1), prop_test_workforce_monthly_siz!$H:$K, 4, FALSE))/SQRT(1)</f>
        <v>-5.5690592457163658E-2</v>
      </c>
      <c r="I9">
        <f>($E9-VLOOKUP(_xlfn.CONCAT($A9, I$1), prop_test_workforce_monthly_siz!$H:$K, 4, FALSE))/SQRT(1)</f>
        <v>-5.9229207959526665E-2</v>
      </c>
      <c r="J9">
        <f>($E9-VLOOKUP(_xlfn.CONCAT($A9, J$1), prop_test_workforce_monthly_siz!$H:$K, 4, FALSE))/SQRT(1)</f>
        <v>-3.7506874395091531E-2</v>
      </c>
      <c r="K9">
        <f>($E9-VLOOKUP(_xlfn.CONCAT($A9, K$1), prop_test_workforce_monthly_siz!$H:$K, 4, FALSE))/SQRT(1)</f>
        <v>-3.1052942764311288E-2</v>
      </c>
      <c r="L9">
        <f>($E9-VLOOKUP(_xlfn.CONCAT($A9, L$1), prop_test_workforce_monthly_siz!$H:$K, 4, FALSE))/SQRT(1)</f>
        <v>-1.4323148370946177E-2</v>
      </c>
      <c r="M9">
        <f>($E9-VLOOKUP(_xlfn.CONCAT($A9, M$1), prop_test_workforce_monthly_siz!$H:$K, 4, FALSE))/SQRT(1)</f>
        <v>-3.3006482082672116E-2</v>
      </c>
      <c r="N9">
        <f>($E9-VLOOKUP(_xlfn.CONCAT($A9, N$1), prop_test_workforce_monthly_siz!$H:$K, 4, FALSE))/SQRT(1)</f>
        <v>-3.0712526801308933E-2</v>
      </c>
      <c r="O9">
        <f>($E9-VLOOKUP(_xlfn.CONCAT($A9, O$1), prop_test_workforce_monthly_siz!$H:$K, 4, FALSE))/SQRT(1)</f>
        <v>-4.0415887987665482E-2</v>
      </c>
      <c r="P9">
        <f>($E9-VLOOKUP(_xlfn.CONCAT($A9, P$1), prop_test_workforce_monthly_siz!$H:$K, 4, FALSE))/SQRT(1)</f>
        <v>-4.0587998840477556E-2</v>
      </c>
      <c r="Q9">
        <f>($E9-VLOOKUP(_xlfn.CONCAT($A9, Q$1), prop_test_workforce_monthly_siz!$H:$K, 4, FALSE))/SQRT(1)</f>
        <v>-3.8300765206390093E-2</v>
      </c>
      <c r="R9">
        <f>($E9-VLOOKUP(_xlfn.CONCAT($A9, R$1), prop_test_workforce_monthly_siz!$H:$K, 4, FALSE))/SQRT(1)</f>
        <v>-3.1617053879714467E-2</v>
      </c>
      <c r="S9">
        <f>($E9-VLOOKUP(_xlfn.CONCAT($A9, S$1), prop_test_workforce_monthly_siz!$H:$K, 4, FALSE))/SQRT(1)</f>
        <v>-2.433295636272239E-2</v>
      </c>
      <c r="T9">
        <f>($E9-VLOOKUP(_xlfn.CONCAT($A9, T$1), prop_test_workforce_monthly_siz!$H:$K, 4, FALSE))/SQRT(1)</f>
        <v>-2.565277475309629E-2</v>
      </c>
      <c r="U9">
        <f>($E9-VLOOKUP(_xlfn.CONCAT($A9, U$1), prop_test_workforce_monthly_siz!$H:$K, 4, FALSE))/SQRT(1)</f>
        <v>-2.4981333625436176E-2</v>
      </c>
      <c r="V9">
        <f>($E9-VLOOKUP(_xlfn.CONCAT($A9, V$1), prop_test_workforce_monthly_siz!$H:$K, 4, FALSE))/SQRT(1)</f>
        <v>-1.7018206865836008E-2</v>
      </c>
    </row>
    <row r="10" spans="1:22" x14ac:dyDescent="0.25">
      <c r="A10" t="s">
        <v>11</v>
      </c>
      <c r="B10" s="1">
        <v>43862</v>
      </c>
      <c r="C10">
        <v>487483</v>
      </c>
      <c r="D10">
        <v>19736</v>
      </c>
      <c r="E10">
        <f t="shared" si="0"/>
        <v>4.0485514366654839E-2</v>
      </c>
      <c r="F10">
        <f>($E10-VLOOKUP(_xlfn.CONCAT($A10, F$1), prop_test_workforce_monthly_siz!$H:$K, 4, FALSE))/SQRT(1)</f>
        <v>-0.10737375279007036</v>
      </c>
      <c r="G10">
        <f>($E10-VLOOKUP(_xlfn.CONCAT($A10, G$1), prop_test_workforce_monthly_siz!$H:$K, 4, FALSE))/SQRT(1)</f>
        <v>-0.11455610669080005</v>
      </c>
      <c r="H10">
        <f>($E10-VLOOKUP(_xlfn.CONCAT($A10, H$1), prop_test_workforce_monthly_siz!$H:$K, 4, FALSE))/SQRT(1)</f>
        <v>-8.6745770694943769E-2</v>
      </c>
      <c r="I10">
        <f>($E10-VLOOKUP(_xlfn.CONCAT($A10, I$1), prop_test_workforce_monthly_siz!$H:$K, 4, FALSE))/SQRT(1)</f>
        <v>-6.6203078904618379E-2</v>
      </c>
      <c r="J10">
        <f>($E10-VLOOKUP(_xlfn.CONCAT($A10, J$1), prop_test_workforce_monthly_siz!$H:$K, 4, FALSE))/SQRT(1)</f>
        <v>-5.0174900633374937E-2</v>
      </c>
      <c r="K10">
        <f>($E10-VLOOKUP(_xlfn.CONCAT($A10, K$1), prop_test_workforce_monthly_siz!$H:$K, 4, FALSE))/SQRT(1)</f>
        <v>-4.2831830915425965E-2</v>
      </c>
      <c r="L10">
        <f>($E10-VLOOKUP(_xlfn.CONCAT($A10, L$1), prop_test_workforce_monthly_siz!$H:$K, 4, FALSE))/SQRT(1)</f>
        <v>-1.4498867680215723E-2</v>
      </c>
      <c r="M10">
        <f>($E10-VLOOKUP(_xlfn.CONCAT($A10, M$1), prop_test_workforce_monthly_siz!$H:$K, 4, FALSE))/SQRT(1)</f>
        <v>-6.037961554384387E-3</v>
      </c>
      <c r="N10">
        <f>($E10-VLOOKUP(_xlfn.CONCAT($A10, N$1), prop_test_workforce_monthly_siz!$H:$K, 4, FALSE))/SQRT(1)</f>
        <v>-7.8186585277437645E-3</v>
      </c>
      <c r="O10">
        <f>($E10-VLOOKUP(_xlfn.CONCAT($A10, O$1), prop_test_workforce_monthly_siz!$H:$K, 4, FALSE))/SQRT(1)</f>
        <v>-2.3691410571918585E-2</v>
      </c>
      <c r="P10">
        <f>($E10-VLOOKUP(_xlfn.CONCAT($A10, P$1), prop_test_workforce_monthly_siz!$H:$K, 4, FALSE))/SQRT(1)</f>
        <v>-2.625126969559307E-2</v>
      </c>
      <c r="Q10">
        <f>($E10-VLOOKUP(_xlfn.CONCAT($A10, Q$1), prop_test_workforce_monthly_siz!$H:$K, 4, FALSE))/SQRT(1)</f>
        <v>-2.5639194353015336E-2</v>
      </c>
      <c r="R10">
        <f>($E10-VLOOKUP(_xlfn.CONCAT($A10, R$1), prop_test_workforce_monthly_siz!$H:$K, 4, FALSE))/SQRT(1)</f>
        <v>-2.050755274654828E-2</v>
      </c>
      <c r="S10">
        <f>($E10-VLOOKUP(_xlfn.CONCAT($A10, S$1), prop_test_workforce_monthly_siz!$H:$K, 4, FALSE))/SQRT(1)</f>
        <v>-1.0892610258348784E-2</v>
      </c>
      <c r="T10">
        <f>($E10-VLOOKUP(_xlfn.CONCAT($A10, T$1), prop_test_workforce_monthly_siz!$H:$K, 4, FALSE))/SQRT(1)</f>
        <v>-1.8286656565777375E-2</v>
      </c>
      <c r="U10">
        <f>($E10-VLOOKUP(_xlfn.CONCAT($A10, U$1), prop_test_workforce_monthly_siz!$H:$K, 4, FALSE))/SQRT(1)</f>
        <v>-1.4413475634909002E-2</v>
      </c>
      <c r="V10">
        <f>($E10-VLOOKUP(_xlfn.CONCAT($A10, V$1), prop_test_workforce_monthly_siz!$H:$K, 4, FALSE))/SQRT(1)</f>
        <v>-1.2925184929331243E-2</v>
      </c>
    </row>
    <row r="11" spans="1:22" x14ac:dyDescent="0.25">
      <c r="A11" t="s">
        <v>12</v>
      </c>
      <c r="B11" s="1">
        <v>43862</v>
      </c>
      <c r="C11">
        <v>419262</v>
      </c>
      <c r="D11">
        <v>21696</v>
      </c>
      <c r="E11">
        <f t="shared" si="0"/>
        <v>5.1748071611546001E-2</v>
      </c>
      <c r="F11">
        <f>($E11-VLOOKUP(_xlfn.CONCAT($A11, F$1), prop_test_workforce_monthly_siz!$H:$K, 4, FALSE))/SQRT(1)</f>
        <v>-5.945618231450632E-2</v>
      </c>
      <c r="G11">
        <f>($E11-VLOOKUP(_xlfn.CONCAT($A11, G$1), prop_test_workforce_monthly_siz!$H:$K, 4, FALSE))/SQRT(1)</f>
        <v>-3.2752706685096208E-2</v>
      </c>
      <c r="H11">
        <f>($E11-VLOOKUP(_xlfn.CONCAT($A11, H$1), prop_test_workforce_monthly_siz!$H:$K, 4, FALSE))/SQRT(1)</f>
        <v>-3.7935310075174339E-2</v>
      </c>
      <c r="I11">
        <f>($E11-VLOOKUP(_xlfn.CONCAT($A11, I$1), prop_test_workforce_monthly_siz!$H:$K, 4, FALSE))/SQRT(1)</f>
        <v>-3.7662815412547249E-2</v>
      </c>
      <c r="J11">
        <f>($E11-VLOOKUP(_xlfn.CONCAT($A11, J$1), prop_test_workforce_monthly_siz!$H:$K, 4, FALSE))/SQRT(1)</f>
        <v>-3.521308090520997E-2</v>
      </c>
      <c r="K11">
        <f>($E11-VLOOKUP(_xlfn.CONCAT($A11, K$1), prop_test_workforce_monthly_siz!$H:$K, 4, FALSE))/SQRT(1)</f>
        <v>-3.9817779694319086E-2</v>
      </c>
      <c r="L11">
        <f>($E11-VLOOKUP(_xlfn.CONCAT($A11, L$1), prop_test_workforce_monthly_siz!$H:$K, 4, FALSE))/SQRT(1)</f>
        <v>-3.0282833019601649E-2</v>
      </c>
      <c r="M11">
        <f>($E11-VLOOKUP(_xlfn.CONCAT($A11, M$1), prop_test_workforce_monthly_siz!$H:$K, 4, FALSE))/SQRT(1)</f>
        <v>-2.1074295600132173E-2</v>
      </c>
      <c r="N11">
        <f>($E11-VLOOKUP(_xlfn.CONCAT($A11, N$1), prop_test_workforce_monthly_siz!$H:$K, 4, FALSE))/SQRT(1)</f>
        <v>-2.4411365509798097E-2</v>
      </c>
      <c r="O11" t="e">
        <f>($E11-VLOOKUP(_xlfn.CONCAT($A11, O$1), prop_test_workforce_monthly_siz!$H:$K, 4, FALSE))/SQRT(1)</f>
        <v>#N/A</v>
      </c>
      <c r="P11" t="e">
        <f>($E11-VLOOKUP(_xlfn.CONCAT($A11, P$1), prop_test_workforce_monthly_siz!$H:$K, 4, FALSE))/SQRT(1)</f>
        <v>#N/A</v>
      </c>
      <c r="Q11" t="e">
        <f>($E11-VLOOKUP(_xlfn.CONCAT($A11, Q$1), prop_test_workforce_monthly_siz!$H:$K, 4, FALSE))/SQRT(1)</f>
        <v>#N/A</v>
      </c>
      <c r="R11" t="e">
        <f>($E11-VLOOKUP(_xlfn.CONCAT($A11, R$1), prop_test_workforce_monthly_siz!$H:$K, 4, FALSE))/SQRT(1)</f>
        <v>#N/A</v>
      </c>
      <c r="S11" t="e">
        <f>($E11-VLOOKUP(_xlfn.CONCAT($A11, S$1), prop_test_workforce_monthly_siz!$H:$K, 4, FALSE))/SQRT(1)</f>
        <v>#N/A</v>
      </c>
      <c r="T11" t="e">
        <f>($E11-VLOOKUP(_xlfn.CONCAT($A11, T$1), prop_test_workforce_monthly_siz!$H:$K, 4, FALSE))/SQRT(1)</f>
        <v>#N/A</v>
      </c>
      <c r="U11" t="e">
        <f>($E11-VLOOKUP(_xlfn.CONCAT($A11, U$1), prop_test_workforce_monthly_siz!$H:$K, 4, FALSE))/SQRT(1)</f>
        <v>#N/A</v>
      </c>
      <c r="V11" t="e">
        <f>($E11-VLOOKUP(_xlfn.CONCAT($A11, V$1), prop_test_workforce_monthly_siz!$H:$K, 4, FALSE))/SQRT(1)</f>
        <v>#N/A</v>
      </c>
    </row>
    <row r="12" spans="1:22" x14ac:dyDescent="0.25">
      <c r="A12" t="s">
        <v>13</v>
      </c>
      <c r="B12" s="1">
        <v>43862</v>
      </c>
      <c r="C12">
        <v>10482635</v>
      </c>
      <c r="D12">
        <v>297363</v>
      </c>
      <c r="E12">
        <f t="shared" si="0"/>
        <v>2.836719965924598E-2</v>
      </c>
      <c r="F12">
        <f>($E12-VLOOKUP(_xlfn.CONCAT($A12, F$1), prop_test_workforce_monthly_siz!$H:$K, 4, FALSE))/SQRT(1)</f>
        <v>-0.10493974823663765</v>
      </c>
      <c r="G12">
        <f>($E12-VLOOKUP(_xlfn.CONCAT($A12, G$1), prop_test_workforce_monthly_siz!$H:$K, 4, FALSE))/SQRT(1)</f>
        <v>-0.10674330509982097</v>
      </c>
      <c r="H12">
        <f>($E12-VLOOKUP(_xlfn.CONCAT($A12, H$1), prop_test_workforce_monthly_siz!$H:$K, 4, FALSE))/SQRT(1)</f>
        <v>-7.8433661587109516E-2</v>
      </c>
      <c r="I12">
        <f>($E12-VLOOKUP(_xlfn.CONCAT($A12, I$1), prop_test_workforce_monthly_siz!$H:$K, 4, FALSE))/SQRT(1)</f>
        <v>-8.79836206752177E-2</v>
      </c>
      <c r="J12">
        <f>($E12-VLOOKUP(_xlfn.CONCAT($A12, J$1), prop_test_workforce_monthly_siz!$H:$K, 4, FALSE))/SQRT(1)</f>
        <v>-4.8510521801301602E-2</v>
      </c>
      <c r="K12">
        <f>($E12-VLOOKUP(_xlfn.CONCAT($A12, K$1), prop_test_workforce_monthly_siz!$H:$K, 4, FALSE))/SQRT(1)</f>
        <v>-4.4003815107217271E-2</v>
      </c>
      <c r="L12">
        <f>($E12-VLOOKUP(_xlfn.CONCAT($A12, L$1), prop_test_workforce_monthly_siz!$H:$K, 4, FALSE))/SQRT(1)</f>
        <v>-3.5922005891362928E-2</v>
      </c>
      <c r="M12">
        <f>($E12-VLOOKUP(_xlfn.CONCAT($A12, M$1), prop_test_workforce_monthly_siz!$H:$K, 4, FALSE))/SQRT(1)</f>
        <v>-3.3174435716527631E-2</v>
      </c>
      <c r="N12">
        <f>($E12-VLOOKUP(_xlfn.CONCAT($A12, N$1), prop_test_workforce_monthly_siz!$H:$K, 4, FALSE))/SQRT(1)</f>
        <v>-2.9772110590611731E-2</v>
      </c>
      <c r="O12">
        <f>($E12-VLOOKUP(_xlfn.CONCAT($A12, O$1), prop_test_workforce_monthly_siz!$H:$K, 4, FALSE))/SQRT(1)</f>
        <v>-2.4765745484571271E-2</v>
      </c>
      <c r="P12">
        <f>($E12-VLOOKUP(_xlfn.CONCAT($A12, P$1), prop_test_workforce_monthly_siz!$H:$K, 4, FALSE))/SQRT(1)</f>
        <v>-2.2114202367275217E-2</v>
      </c>
      <c r="Q12">
        <f>($E12-VLOOKUP(_xlfn.CONCAT($A12, Q$1), prop_test_workforce_monthly_siz!$H:$K, 4, FALSE))/SQRT(1)</f>
        <v>-2.4417172671055511E-2</v>
      </c>
      <c r="R12">
        <f>($E12-VLOOKUP(_xlfn.CONCAT($A12, R$1), prop_test_workforce_monthly_siz!$H:$K, 4, FALSE))/SQRT(1)</f>
        <v>-2.3040250459085879E-2</v>
      </c>
      <c r="S12">
        <f>($E12-VLOOKUP(_xlfn.CONCAT($A12, S$1), prop_test_workforce_monthly_siz!$H:$K, 4, FALSE))/SQRT(1)</f>
        <v>-2.175982614876084E-2</v>
      </c>
      <c r="T12">
        <f>($E12-VLOOKUP(_xlfn.CONCAT($A12, T$1), prop_test_workforce_monthly_siz!$H:$K, 4, FALSE))/SQRT(1)</f>
        <v>-2.8448808382030809E-2</v>
      </c>
      <c r="U12">
        <f>($E12-VLOOKUP(_xlfn.CONCAT($A12, U$1), prop_test_workforce_monthly_siz!$H:$K, 4, FALSE))/SQRT(1)</f>
        <v>-2.2905237467956405E-2</v>
      </c>
      <c r="V12">
        <f>($E12-VLOOKUP(_xlfn.CONCAT($A12, V$1), prop_test_workforce_monthly_siz!$H:$K, 4, FALSE))/SQRT(1)</f>
        <v>-2.1169305690361614E-2</v>
      </c>
    </row>
    <row r="13" spans="1:22" x14ac:dyDescent="0.25">
      <c r="A13" t="s">
        <v>14</v>
      </c>
      <c r="B13" s="1">
        <v>43862</v>
      </c>
      <c r="C13">
        <v>5186538</v>
      </c>
      <c r="D13">
        <v>181160</v>
      </c>
      <c r="E13">
        <f t="shared" si="0"/>
        <v>3.4928887053367774E-2</v>
      </c>
      <c r="F13">
        <f>($E13-VLOOKUP(_xlfn.CONCAT($A13, F$1), prop_test_workforce_monthly_siz!$H:$K, 4, FALSE))/SQRT(1)</f>
        <v>-8.7385154731693185E-2</v>
      </c>
      <c r="G13">
        <f>($E13-VLOOKUP(_xlfn.CONCAT($A13, G$1), prop_test_workforce_monthly_siz!$H:$K, 4, FALSE))/SQRT(1)</f>
        <v>-5.6971222340819763E-2</v>
      </c>
      <c r="H13">
        <f>($E13-VLOOKUP(_xlfn.CONCAT($A13, H$1), prop_test_workforce_monthly_siz!$H:$K, 4, FALSE))/SQRT(1)</f>
        <v>-4.4541863325010797E-2</v>
      </c>
      <c r="I13">
        <f>($E13-VLOOKUP(_xlfn.CONCAT($A13, I$1), prop_test_workforce_monthly_siz!$H:$K, 4, FALSE))/SQRT(1)</f>
        <v>-4.524614018762578E-2</v>
      </c>
      <c r="J13">
        <f>($E13-VLOOKUP(_xlfn.CONCAT($A13, J$1), prop_test_workforce_monthly_siz!$H:$K, 4, FALSE))/SQRT(1)</f>
        <v>-2.3608065107726742E-2</v>
      </c>
      <c r="K13">
        <f>($E13-VLOOKUP(_xlfn.CONCAT($A13, K$1), prop_test_workforce_monthly_siz!$H:$K, 4, FALSE))/SQRT(1)</f>
        <v>-2.704399345828401E-2</v>
      </c>
      <c r="L13">
        <f>($E13-VLOOKUP(_xlfn.CONCAT($A13, L$1), prop_test_workforce_monthly_siz!$H:$K, 4, FALSE))/SQRT(1)</f>
        <v>-9.9609556121057763E-3</v>
      </c>
      <c r="M13">
        <f>($E13-VLOOKUP(_xlfn.CONCAT($A13, M$1), prop_test_workforce_monthly_siz!$H:$K, 4, FALSE))/SQRT(1)</f>
        <v>-1.8545357940805092E-2</v>
      </c>
      <c r="N13">
        <f>($E13-VLOOKUP(_xlfn.CONCAT($A13, N$1), prop_test_workforce_monthly_siz!$H:$K, 4, FALSE))/SQRT(1)</f>
        <v>-1.8593698534224906E-2</v>
      </c>
      <c r="O13">
        <f>($E13-VLOOKUP(_xlfn.CONCAT($A13, O$1), prop_test_workforce_monthly_siz!$H:$K, 4, FALSE))/SQRT(1)</f>
        <v>-1.5141620183992767E-2</v>
      </c>
      <c r="P13">
        <f>($E13-VLOOKUP(_xlfn.CONCAT($A13, P$1), prop_test_workforce_monthly_siz!$H:$K, 4, FALSE))/SQRT(1)</f>
        <v>-9.2352677390282675E-3</v>
      </c>
      <c r="Q13">
        <f>($E13-VLOOKUP(_xlfn.CONCAT($A13, Q$1), prop_test_workforce_monthly_siz!$H:$K, 4, FALSE))/SQRT(1)</f>
        <v>-5.3761549949428514E-3</v>
      </c>
      <c r="R13">
        <f>($E13-VLOOKUP(_xlfn.CONCAT($A13, R$1), prop_test_workforce_monthly_siz!$H:$K, 4, FALSE))/SQRT(1)</f>
        <v>-3.0737786534226624E-3</v>
      </c>
      <c r="S13">
        <f>($E13-VLOOKUP(_xlfn.CONCAT($A13, S$1), prop_test_workforce_monthly_siz!$H:$K, 4, FALSE))/SQRT(1)</f>
        <v>-4.7277033729424683E-3</v>
      </c>
      <c r="T13">
        <f>($E13-VLOOKUP(_xlfn.CONCAT($A13, T$1), prop_test_workforce_monthly_siz!$H:$K, 4, FALSE))/SQRT(1)</f>
        <v>-9.5189814087456304E-3</v>
      </c>
      <c r="U13">
        <f>($E13-VLOOKUP(_xlfn.CONCAT($A13, U$1), prop_test_workforce_monthly_siz!$H:$K, 4, FALSE))/SQRT(1)</f>
        <v>3.0852321897837792E-3</v>
      </c>
      <c r="V13">
        <f>($E13-VLOOKUP(_xlfn.CONCAT($A13, V$1), prop_test_workforce_monthly_siz!$H:$K, 4, FALSE))/SQRT(1)</f>
        <v>3.5370556119621033E-3</v>
      </c>
    </row>
    <row r="14" spans="1:22" x14ac:dyDescent="0.25">
      <c r="A14" t="s">
        <v>15</v>
      </c>
      <c r="B14" s="1">
        <v>43862</v>
      </c>
      <c r="C14">
        <v>669115</v>
      </c>
      <c r="D14">
        <v>17633</v>
      </c>
      <c r="E14">
        <f t="shared" si="0"/>
        <v>2.6352719637132632E-2</v>
      </c>
      <c r="F14">
        <f>($E14-VLOOKUP(_xlfn.CONCAT($A14, F$1), prop_test_workforce_monthly_siz!$H:$K, 4, FALSE))/SQRT(1)</f>
        <v>-0.20899343572797935</v>
      </c>
      <c r="G14">
        <f>($E14-VLOOKUP(_xlfn.CONCAT($A14, G$1), prop_test_workforce_monthly_siz!$H:$K, 4, FALSE))/SQRT(1)</f>
        <v>-0.20759687580077743</v>
      </c>
      <c r="H14">
        <f>($E14-VLOOKUP(_xlfn.CONCAT($A14, H$1), prop_test_workforce_monthly_siz!$H:$K, 4, FALSE))/SQRT(1)</f>
        <v>-0.11796755712277358</v>
      </c>
      <c r="I14">
        <f>($E14-VLOOKUP(_xlfn.CONCAT($A14, I$1), prop_test_workforce_monthly_siz!$H:$K, 4, FALSE))/SQRT(1)</f>
        <v>-0.10816088314236917</v>
      </c>
      <c r="J14">
        <f>($E14-VLOOKUP(_xlfn.CONCAT($A14, J$1), prop_test_workforce_monthly_siz!$H:$K, 4, FALSE))/SQRT(1)</f>
        <v>-9.8208840948008261E-2</v>
      </c>
      <c r="K14">
        <f>($E14-VLOOKUP(_xlfn.CONCAT($A14, K$1), prop_test_workforce_monthly_siz!$H:$K, 4, FALSE))/SQRT(1)</f>
        <v>-0.12515076191123459</v>
      </c>
      <c r="L14">
        <f>($E14-VLOOKUP(_xlfn.CONCAT($A14, L$1), prop_test_workforce_monthly_siz!$H:$K, 4, FALSE))/SQRT(1)</f>
        <v>-0.11586209743746902</v>
      </c>
      <c r="M14">
        <f>($E14-VLOOKUP(_xlfn.CONCAT($A14, M$1), prop_test_workforce_monthly_siz!$H:$K, 4, FALSE))/SQRT(1)</f>
        <v>-7.7445619155144016E-2</v>
      </c>
      <c r="N14">
        <f>($E14-VLOOKUP(_xlfn.CONCAT($A14, N$1), prop_test_workforce_monthly_siz!$H:$K, 4, FALSE))/SQRT(1)</f>
        <v>-6.355635090608111E-2</v>
      </c>
      <c r="O14">
        <f>($E14-VLOOKUP(_xlfn.CONCAT($A14, O$1), prop_test_workforce_monthly_siz!$H:$K, 4, FALSE))/SQRT(1)</f>
        <v>-7.2537852283491314E-2</v>
      </c>
      <c r="P14">
        <f>($E14-VLOOKUP(_xlfn.CONCAT($A14, P$1), prop_test_workforce_monthly_siz!$H:$K, 4, FALSE))/SQRT(1)</f>
        <v>-5.8992155111361369E-2</v>
      </c>
      <c r="Q14">
        <f>($E14-VLOOKUP(_xlfn.CONCAT($A14, Q$1), prop_test_workforce_monthly_siz!$H:$K, 4, FALSE))/SQRT(1)</f>
        <v>-6.0294781251685414E-2</v>
      </c>
      <c r="R14">
        <f>($E14-VLOOKUP(_xlfn.CONCAT($A14, R$1), prop_test_workforce_monthly_siz!$H:$K, 4, FALSE))/SQRT(1)</f>
        <v>-5.477226160909747E-2</v>
      </c>
      <c r="S14">
        <f>($E14-VLOOKUP(_xlfn.CONCAT($A14, S$1), prop_test_workforce_monthly_siz!$H:$K, 4, FALSE))/SQRT(1)</f>
        <v>-4.7953739454460201E-2</v>
      </c>
      <c r="T14">
        <f>($E14-VLOOKUP(_xlfn.CONCAT($A14, T$1), prop_test_workforce_monthly_siz!$H:$K, 4, FALSE))/SQRT(1)</f>
        <v>-5.2656644780563228E-2</v>
      </c>
      <c r="U14">
        <f>($E14-VLOOKUP(_xlfn.CONCAT($A14, U$1), prop_test_workforce_monthly_siz!$H:$K, 4, FALSE))/SQRT(1)</f>
        <v>-4.2204439676043343E-2</v>
      </c>
      <c r="V14">
        <f>($E14-VLOOKUP(_xlfn.CONCAT($A14, V$1), prop_test_workforce_monthly_siz!$H:$K, 4, FALSE))/SQRT(1)</f>
        <v>-3.9968666091734967E-2</v>
      </c>
    </row>
    <row r="15" spans="1:22" x14ac:dyDescent="0.25">
      <c r="A15" t="s">
        <v>16</v>
      </c>
      <c r="B15" s="1">
        <v>43862</v>
      </c>
      <c r="C15">
        <v>891257</v>
      </c>
      <c r="D15">
        <v>27474</v>
      </c>
      <c r="E15">
        <f t="shared" si="0"/>
        <v>3.0826125348805116E-2</v>
      </c>
      <c r="F15">
        <f>($E15-VLOOKUP(_xlfn.CONCAT($A15, F$1), prop_test_workforce_monthly_siz!$H:$K, 4, FALSE))/SQRT(1)</f>
        <v>-8.7430514450724126E-2</v>
      </c>
      <c r="G15">
        <f>($E15-VLOOKUP(_xlfn.CONCAT($A15, G$1), prop_test_workforce_monthly_siz!$H:$K, 4, FALSE))/SQRT(1)</f>
        <v>-5.5359999632795254E-2</v>
      </c>
      <c r="H15">
        <f>($E15-VLOOKUP(_xlfn.CONCAT($A15, H$1), prop_test_workforce_monthly_siz!$H:$K, 4, FALSE))/SQRT(1)</f>
        <v>-2.2513796716540777E-2</v>
      </c>
      <c r="I15">
        <f>($E15-VLOOKUP(_xlfn.CONCAT($A15, I$1), prop_test_workforce_monthly_siz!$H:$K, 4, FALSE))/SQRT(1)</f>
        <v>-1.6862538245059355E-2</v>
      </c>
      <c r="J15">
        <f>($E15-VLOOKUP(_xlfn.CONCAT($A15, J$1), prop_test_workforce_monthly_siz!$H:$K, 4, FALSE))/SQRT(1)</f>
        <v>-6.8626187602425885E-3</v>
      </c>
      <c r="K15">
        <f>($E15-VLOOKUP(_xlfn.CONCAT($A15, K$1), prop_test_workforce_monthly_siz!$H:$K, 4, FALSE))/SQRT(1)</f>
        <v>-2.5355031327827651E-2</v>
      </c>
      <c r="L15">
        <f>($E15-VLOOKUP(_xlfn.CONCAT($A15, L$1), prop_test_workforce_monthly_siz!$H:$K, 4, FALSE))/SQRT(1)</f>
        <v>-1.9411444176744123E-2</v>
      </c>
      <c r="M15">
        <f>($E15-VLOOKUP(_xlfn.CONCAT($A15, M$1), prop_test_workforce_monthly_siz!$H:$K, 4, FALSE))/SQRT(1)</f>
        <v>-1.7048392040700511E-2</v>
      </c>
      <c r="N15">
        <f>($E15-VLOOKUP(_xlfn.CONCAT($A15, N$1), prop_test_workforce_monthly_siz!$H:$K, 4, FALSE))/SQRT(1)</f>
        <v>-1.392138932400858E-2</v>
      </c>
      <c r="O15">
        <f>($E15-VLOOKUP(_xlfn.CONCAT($A15, O$1), prop_test_workforce_monthly_siz!$H:$K, 4, FALSE))/SQRT(1)</f>
        <v>-1.3575008638192099E-2</v>
      </c>
      <c r="P15">
        <f>($E15-VLOOKUP(_xlfn.CONCAT($A15, P$1), prop_test_workforce_monthly_siz!$H:$K, 4, FALSE))/SQRT(1)</f>
        <v>-1.3156136232610163E-2</v>
      </c>
      <c r="Q15">
        <f>($E15-VLOOKUP(_xlfn.CONCAT($A15, Q$1), prop_test_workforce_monthly_siz!$H:$K, 4, FALSE))/SQRT(1)</f>
        <v>-9.447824278008405E-3</v>
      </c>
      <c r="R15">
        <f>($E15-VLOOKUP(_xlfn.CONCAT($A15, R$1), prop_test_workforce_monthly_siz!$H:$K, 4, FALSE))/SQRT(1)</f>
        <v>-2.695878707467337E-3</v>
      </c>
      <c r="S15">
        <f>($E15-VLOOKUP(_xlfn.CONCAT($A15, S$1), prop_test_workforce_monthly_siz!$H:$K, 4, FALSE))/SQRT(1)</f>
        <v>1.8915081447607451E-3</v>
      </c>
      <c r="T15">
        <f>($E15-VLOOKUP(_xlfn.CONCAT($A15, T$1), prop_test_workforce_monthly_siz!$H:$K, 4, FALSE))/SQRT(1)</f>
        <v>-1.0024730218267837E-3</v>
      </c>
      <c r="U15">
        <f>($E15-VLOOKUP(_xlfn.CONCAT($A15, U$1), prop_test_workforce_monthly_siz!$H:$K, 4, FALSE))/SQRT(1)</f>
        <v>1.8878072926146114E-3</v>
      </c>
      <c r="V15">
        <f>($E15-VLOOKUP(_xlfn.CONCAT($A15, V$1), prop_test_workforce_monthly_siz!$H:$K, 4, FALSE))/SQRT(1)</f>
        <v>4.4276427928329198E-3</v>
      </c>
    </row>
    <row r="16" spans="1:22" x14ac:dyDescent="0.25">
      <c r="A16" t="s">
        <v>17</v>
      </c>
      <c r="B16" s="1">
        <v>43862</v>
      </c>
      <c r="C16">
        <v>6337213</v>
      </c>
      <c r="D16">
        <v>223656</v>
      </c>
      <c r="E16">
        <f t="shared" si="0"/>
        <v>3.5292485829338541E-2</v>
      </c>
      <c r="F16">
        <f>($E16-VLOOKUP(_xlfn.CONCAT($A16, F$1), prop_test_workforce_monthly_siz!$H:$K, 4, FALSE))/SQRT(1)</f>
        <v>-0.13358478713651367</v>
      </c>
      <c r="G16">
        <f>($E16-VLOOKUP(_xlfn.CONCAT($A16, G$1), prop_test_workforce_monthly_siz!$H:$K, 4, FALSE))/SQRT(1)</f>
        <v>-0.11302512821718529</v>
      </c>
      <c r="H16">
        <f>($E16-VLOOKUP(_xlfn.CONCAT($A16, H$1), prop_test_workforce_monthly_siz!$H:$K, 4, FALSE))/SQRT(1)</f>
        <v>-0.110806810573034</v>
      </c>
      <c r="I16">
        <f>($E16-VLOOKUP(_xlfn.CONCAT($A16, I$1), prop_test_workforce_monthly_siz!$H:$K, 4, FALSE))/SQRT(1)</f>
        <v>-7.9796587600246938E-2</v>
      </c>
      <c r="J16">
        <f>($E16-VLOOKUP(_xlfn.CONCAT($A16, J$1), prop_test_workforce_monthly_siz!$H:$K, 4, FALSE))/SQRT(1)</f>
        <v>-7.3638023643335049E-2</v>
      </c>
      <c r="K16">
        <f>($E16-VLOOKUP(_xlfn.CONCAT($A16, K$1), prop_test_workforce_monthly_siz!$H:$K, 4, FALSE))/SQRT(1)</f>
        <v>-6.4893986025914341E-2</v>
      </c>
      <c r="L16">
        <f>($E16-VLOOKUP(_xlfn.CONCAT($A16, L$1), prop_test_workforce_monthly_siz!$H:$K, 4, FALSE))/SQRT(1)</f>
        <v>-2.9807182977664937E-2</v>
      </c>
      <c r="M16">
        <f>($E16-VLOOKUP(_xlfn.CONCAT($A16, M$1), prop_test_workforce_monthly_siz!$H:$K, 4, FALSE))/SQRT(1)</f>
        <v>-2.9487556958710234E-2</v>
      </c>
      <c r="N16">
        <f>($E16-VLOOKUP(_xlfn.CONCAT($A16, N$1), prop_test_workforce_monthly_siz!$H:$K, 4, FALSE))/SQRT(1)</f>
        <v>-3.9855267154979168E-2</v>
      </c>
      <c r="O16">
        <f>($E16-VLOOKUP(_xlfn.CONCAT($A16, O$1), prop_test_workforce_monthly_siz!$H:$K, 4, FALSE))/SQRT(1)</f>
        <v>-4.9186315871063244E-2</v>
      </c>
      <c r="P16">
        <f>($E16-VLOOKUP(_xlfn.CONCAT($A16, P$1), prop_test_workforce_monthly_siz!$H:$K, 4, FALSE))/SQRT(1)</f>
        <v>-4.271067702174064E-2</v>
      </c>
      <c r="Q16">
        <f>($E16-VLOOKUP(_xlfn.CONCAT($A16, Q$1), prop_test_workforce_monthly_siz!$H:$K, 4, FALSE))/SQRT(1)</f>
        <v>-3.5682287282036707E-2</v>
      </c>
      <c r="R16">
        <f>($E16-VLOOKUP(_xlfn.CONCAT($A16, R$1), prop_test_workforce_monthly_siz!$H:$K, 4, FALSE))/SQRT(1)</f>
        <v>-3.5262215312918274E-2</v>
      </c>
      <c r="S16">
        <f>($E16-VLOOKUP(_xlfn.CONCAT($A16, S$1), prop_test_workforce_monthly_siz!$H:$K, 4, FALSE))/SQRT(1)</f>
        <v>-3.1770062937650514E-2</v>
      </c>
      <c r="T16">
        <f>($E16-VLOOKUP(_xlfn.CONCAT($A16, T$1), prop_test_workforce_monthly_siz!$H:$K, 4, FALSE))/SQRT(1)</f>
        <v>-4.3613987648531014E-2</v>
      </c>
      <c r="U16">
        <f>($E16-VLOOKUP(_xlfn.CONCAT($A16, U$1), prop_test_workforce_monthly_siz!$H:$K, 4, FALSE))/SQRT(1)</f>
        <v>-3.4682770568034066E-2</v>
      </c>
      <c r="V16">
        <f>($E16-VLOOKUP(_xlfn.CONCAT($A16, V$1), prop_test_workforce_monthly_siz!$H:$K, 4, FALSE))/SQRT(1)</f>
        <v>-3.2960777227939136E-2</v>
      </c>
    </row>
    <row r="17" spans="1:22" x14ac:dyDescent="0.25">
      <c r="A17" t="s">
        <v>18</v>
      </c>
      <c r="B17" s="1">
        <v>43862</v>
      </c>
      <c r="C17">
        <v>3392051</v>
      </c>
      <c r="D17">
        <v>113949</v>
      </c>
      <c r="E17">
        <f t="shared" si="0"/>
        <v>3.3592950105997818E-2</v>
      </c>
      <c r="F17">
        <f>($E17-VLOOKUP(_xlfn.CONCAT($A17, F$1), prop_test_workforce_monthly_siz!$H:$K, 4, FALSE))/SQRT(1)</f>
        <v>-0.13789084880158781</v>
      </c>
      <c r="G17">
        <f>($E17-VLOOKUP(_xlfn.CONCAT($A17, G$1), prop_test_workforce_monthly_siz!$H:$K, 4, FALSE))/SQRT(1)</f>
        <v>-8.5272676331241762E-2</v>
      </c>
      <c r="H17">
        <f>($E17-VLOOKUP(_xlfn.CONCAT($A17, H$1), prop_test_workforce_monthly_siz!$H:$K, 4, FALSE))/SQRT(1)</f>
        <v>-7.8222009074632559E-2</v>
      </c>
      <c r="I17">
        <f>($E17-VLOOKUP(_xlfn.CONCAT($A17, I$1), prop_test_workforce_monthly_siz!$H:$K, 4, FALSE))/SQRT(1)</f>
        <v>-4.6248929698580493E-2</v>
      </c>
      <c r="J17">
        <f>($E17-VLOOKUP(_xlfn.CONCAT($A17, J$1), prop_test_workforce_monthly_siz!$H:$K, 4, FALSE))/SQRT(1)</f>
        <v>-3.1056557452850519E-2</v>
      </c>
      <c r="K17">
        <f>($E17-VLOOKUP(_xlfn.CONCAT($A17, K$1), prop_test_workforce_monthly_siz!$H:$K, 4, FALSE))/SQRT(1)</f>
        <v>-2.4885083057067582E-2</v>
      </c>
      <c r="L17">
        <f>($E17-VLOOKUP(_xlfn.CONCAT($A17, L$1), prop_test_workforce_monthly_siz!$H:$K, 4, FALSE))/SQRT(1)</f>
        <v>-1.4333041227411261E-2</v>
      </c>
      <c r="M17">
        <f>($E17-VLOOKUP(_xlfn.CONCAT($A17, M$1), prop_test_workforce_monthly_siz!$H:$K, 4, FALSE))/SQRT(1)</f>
        <v>-1.5669342276346511E-2</v>
      </c>
      <c r="N17">
        <f>($E17-VLOOKUP(_xlfn.CONCAT($A17, N$1), prop_test_workforce_monthly_siz!$H:$K, 4, FALSE))/SQRT(1)</f>
        <v>-6.8584583572432814E-3</v>
      </c>
      <c r="O17">
        <f>($E17-VLOOKUP(_xlfn.CONCAT($A17, O$1), prop_test_workforce_monthly_siz!$H:$K, 4, FALSE))/SQRT(1)</f>
        <v>-1.3350792162194841E-2</v>
      </c>
      <c r="P17">
        <f>($E17-VLOOKUP(_xlfn.CONCAT($A17, P$1), prop_test_workforce_monthly_siz!$H:$K, 4, FALSE))/SQRT(1)</f>
        <v>-1.3693889212905923E-2</v>
      </c>
      <c r="Q17">
        <f>($E17-VLOOKUP(_xlfn.CONCAT($A17, Q$1), prop_test_workforce_monthly_siz!$H:$K, 4, FALSE))/SQRT(1)</f>
        <v>-1.2904113713227867E-2</v>
      </c>
      <c r="R17">
        <f>($E17-VLOOKUP(_xlfn.CONCAT($A17, R$1), prop_test_workforce_monthly_siz!$H:$K, 4, FALSE))/SQRT(1)</f>
        <v>-8.3912768043154645E-3</v>
      </c>
      <c r="S17">
        <f>($E17-VLOOKUP(_xlfn.CONCAT($A17, S$1), prop_test_workforce_monthly_siz!$H:$K, 4, FALSE))/SQRT(1)</f>
        <v>-1.1578985857454004E-2</v>
      </c>
      <c r="T17">
        <f>($E17-VLOOKUP(_xlfn.CONCAT($A17, T$1), prop_test_workforce_monthly_siz!$H:$K, 4, FALSE))/SQRT(1)</f>
        <v>-1.3140266257143214E-2</v>
      </c>
      <c r="U17">
        <f>($E17-VLOOKUP(_xlfn.CONCAT($A17, U$1), prop_test_workforce_monthly_siz!$H:$K, 4, FALSE))/SQRT(1)</f>
        <v>-8.9363913713196297E-3</v>
      </c>
      <c r="V17">
        <f>($E17-VLOOKUP(_xlfn.CONCAT($A17, V$1), prop_test_workforce_monthly_siz!$H:$K, 4, FALSE))/SQRT(1)</f>
        <v>-6.4798801444641146E-3</v>
      </c>
    </row>
    <row r="18" spans="1:22" x14ac:dyDescent="0.25">
      <c r="A18" t="s">
        <v>19</v>
      </c>
      <c r="B18" s="1">
        <v>43862</v>
      </c>
      <c r="C18">
        <v>1735103</v>
      </c>
      <c r="D18">
        <v>54537</v>
      </c>
      <c r="E18">
        <f t="shared" si="0"/>
        <v>3.1431563428799325E-2</v>
      </c>
      <c r="F18">
        <f>($E18-VLOOKUP(_xlfn.CONCAT($A18, F$1), prop_test_workforce_monthly_siz!$H:$K, 4, FALSE))/SQRT(1)</f>
        <v>-7.5796490564767519E-2</v>
      </c>
      <c r="G18">
        <f>($E18-VLOOKUP(_xlfn.CONCAT($A18, G$1), prop_test_workforce_monthly_siz!$H:$K, 4, FALSE))/SQRT(1)</f>
        <v>-6.7825461602994644E-2</v>
      </c>
      <c r="H18">
        <f>($E18-VLOOKUP(_xlfn.CONCAT($A18, H$1), prop_test_workforce_monthly_siz!$H:$K, 4, FALSE))/SQRT(1)</f>
        <v>-4.7862897364387438E-2</v>
      </c>
      <c r="I18">
        <f>($E18-VLOOKUP(_xlfn.CONCAT($A18, I$1), prop_test_workforce_monthly_siz!$H:$K, 4, FALSE))/SQRT(1)</f>
        <v>-3.5541722020381611E-2</v>
      </c>
      <c r="J18">
        <f>($E18-VLOOKUP(_xlfn.CONCAT($A18, J$1), prop_test_workforce_monthly_siz!$H:$K, 4, FALSE))/SQRT(1)</f>
        <v>-2.7929987286633949E-2</v>
      </c>
      <c r="K18">
        <f>($E18-VLOOKUP(_xlfn.CONCAT($A18, K$1), prop_test_workforce_monthly_siz!$H:$K, 4, FALSE))/SQRT(1)</f>
        <v>-1.2177855108204259E-2</v>
      </c>
      <c r="L18">
        <f>($E18-VLOOKUP(_xlfn.CONCAT($A18, L$1), prop_test_workforce_monthly_siz!$H:$K, 4, FALSE))/SQRT(1)</f>
        <v>1.4744935139149005E-3</v>
      </c>
      <c r="M18">
        <f>($E18-VLOOKUP(_xlfn.CONCAT($A18, M$1), prop_test_workforce_monthly_siz!$H:$K, 4, FALSE))/SQRT(1)</f>
        <v>-1.8317072833465009E-3</v>
      </c>
      <c r="N18">
        <f>($E18-VLOOKUP(_xlfn.CONCAT($A18, N$1), prop_test_workforce_monthly_siz!$H:$K, 4, FALSE))/SQRT(1)</f>
        <v>-1.3812880544716993E-3</v>
      </c>
      <c r="O18">
        <f>($E18-VLOOKUP(_xlfn.CONCAT($A18, O$1), prop_test_workforce_monthly_siz!$H:$K, 4, FALSE))/SQRT(1)</f>
        <v>-1.6762562226731711E-2</v>
      </c>
      <c r="P18">
        <f>($E18-VLOOKUP(_xlfn.CONCAT($A18, P$1), prop_test_workforce_monthly_siz!$H:$K, 4, FALSE))/SQRT(1)</f>
        <v>-1.4557727077910372E-2</v>
      </c>
      <c r="Q18">
        <f>($E18-VLOOKUP(_xlfn.CONCAT($A18, Q$1), prop_test_workforce_monthly_siz!$H:$K, 4, FALSE))/SQRT(1)</f>
        <v>-1.347736138102032E-2</v>
      </c>
      <c r="R18">
        <f>($E18-VLOOKUP(_xlfn.CONCAT($A18, R$1), prop_test_workforce_monthly_siz!$H:$K, 4, FALSE))/SQRT(1)</f>
        <v>-7.038220564359772E-3</v>
      </c>
      <c r="S18">
        <f>($E18-VLOOKUP(_xlfn.CONCAT($A18, S$1), prop_test_workforce_monthly_siz!$H:$K, 4, FALSE))/SQRT(1)</f>
        <v>-9.9903484426016667E-3</v>
      </c>
      <c r="T18">
        <f>($E18-VLOOKUP(_xlfn.CONCAT($A18, T$1), prop_test_workforce_monthly_siz!$H:$K, 4, FALSE))/SQRT(1)</f>
        <v>-1.489689973257214E-2</v>
      </c>
      <c r="U18">
        <f>($E18-VLOOKUP(_xlfn.CONCAT($A18, U$1), prop_test_workforce_monthly_siz!$H:$K, 4, FALSE))/SQRT(1)</f>
        <v>-8.8983676830485595E-3</v>
      </c>
      <c r="V18">
        <f>($E18-VLOOKUP(_xlfn.CONCAT($A18, V$1), prop_test_workforce_monthly_siz!$H:$K, 4, FALSE))/SQRT(1)</f>
        <v>-6.6357864979942338E-3</v>
      </c>
    </row>
    <row r="19" spans="1:22" x14ac:dyDescent="0.25">
      <c r="A19" t="s">
        <v>20</v>
      </c>
      <c r="B19" s="1">
        <v>43862</v>
      </c>
      <c r="C19">
        <v>1499371</v>
      </c>
      <c r="D19">
        <v>49904</v>
      </c>
      <c r="E19">
        <f t="shared" si="0"/>
        <v>3.3283290126326304E-2</v>
      </c>
      <c r="F19">
        <f>($E19-VLOOKUP(_xlfn.CONCAT($A19, F$1), prop_test_workforce_monthly_siz!$H:$K, 4, FALSE))/SQRT(1)</f>
        <v>-8.3042230950722246E-2</v>
      </c>
      <c r="G19">
        <f>($E19-VLOOKUP(_xlfn.CONCAT($A19, G$1), prop_test_workforce_monthly_siz!$H:$K, 4, FALSE))/SQRT(1)</f>
        <v>-6.5494928003344471E-2</v>
      </c>
      <c r="H19">
        <f>($E19-VLOOKUP(_xlfn.CONCAT($A19, H$1), prop_test_workforce_monthly_siz!$H:$K, 4, FALSE))/SQRT(1)</f>
        <v>-4.2391170696317579E-2</v>
      </c>
      <c r="I19">
        <f>($E19-VLOOKUP(_xlfn.CONCAT($A19, I$1), prop_test_workforce_monthly_siz!$H:$K, 4, FALSE))/SQRT(1)</f>
        <v>-4.3674313257957426E-2</v>
      </c>
      <c r="J19">
        <f>($E19-VLOOKUP(_xlfn.CONCAT($A19, J$1), prop_test_workforce_monthly_siz!$H:$K, 4, FALSE))/SQRT(1)</f>
        <v>-3.7576039658665614E-2</v>
      </c>
      <c r="K19">
        <f>($E19-VLOOKUP(_xlfn.CONCAT($A19, K$1), prop_test_workforce_monthly_siz!$H:$K, 4, FALSE))/SQRT(1)</f>
        <v>-2.2247578682089847E-2</v>
      </c>
      <c r="L19">
        <f>($E19-VLOOKUP(_xlfn.CONCAT($A19, L$1), prop_test_workforce_monthly_siz!$H:$K, 4, FALSE))/SQRT(1)</f>
        <v>-1.5840299700287032E-2</v>
      </c>
      <c r="M19">
        <f>($E19-VLOOKUP(_xlfn.CONCAT($A19, M$1), prop_test_workforce_monthly_siz!$H:$K, 4, FALSE))/SQRT(1)</f>
        <v>-1.4629317194171536E-2</v>
      </c>
      <c r="N19">
        <f>($E19-VLOOKUP(_xlfn.CONCAT($A19, N$1), prop_test_workforce_monthly_siz!$H:$K, 4, FALSE))/SQRT(1)</f>
        <v>-1.9232708301248139E-3</v>
      </c>
      <c r="O19">
        <f>($E19-VLOOKUP(_xlfn.CONCAT($A19, O$1), prop_test_workforce_monthly_siz!$H:$K, 4, FALSE))/SQRT(1)</f>
        <v>-1.999373019214306E-2</v>
      </c>
      <c r="P19">
        <f>($E19-VLOOKUP(_xlfn.CONCAT($A19, P$1), prop_test_workforce_monthly_siz!$H:$K, 4, FALSE))/SQRT(1)</f>
        <v>-1.2840588910480101E-2</v>
      </c>
      <c r="Q19">
        <f>($E19-VLOOKUP(_xlfn.CONCAT($A19, Q$1), prop_test_workforce_monthly_siz!$H:$K, 4, FALSE))/SQRT(1)</f>
        <v>-4.9514318847458522E-3</v>
      </c>
      <c r="R19">
        <f>($E19-VLOOKUP(_xlfn.CONCAT($A19, R$1), prop_test_workforce_monthly_siz!$H:$K, 4, FALSE))/SQRT(1)</f>
        <v>-5.1431930779965995E-4</v>
      </c>
      <c r="S19">
        <f>($E19-VLOOKUP(_xlfn.CONCAT($A19, S$1), prop_test_workforce_monthly_siz!$H:$K, 4, FALSE))/SQRT(1)</f>
        <v>-3.6176188279306715E-3</v>
      </c>
      <c r="T19">
        <f>($E19-VLOOKUP(_xlfn.CONCAT($A19, T$1), prop_test_workforce_monthly_siz!$H:$K, 4, FALSE))/SQRT(1)</f>
        <v>-1.0587218084527582E-2</v>
      </c>
      <c r="U19">
        <f>($E19-VLOOKUP(_xlfn.CONCAT($A19, U$1), prop_test_workforce_monthly_siz!$H:$K, 4, FALSE))/SQRT(1)</f>
        <v>-1.3750685031496991E-2</v>
      </c>
      <c r="V19">
        <f>($E19-VLOOKUP(_xlfn.CONCAT($A19, V$1), prop_test_workforce_monthly_siz!$H:$K, 4, FALSE))/SQRT(1)</f>
        <v>-7.0947799044509957E-3</v>
      </c>
    </row>
    <row r="20" spans="1:22" x14ac:dyDescent="0.25">
      <c r="A20" t="s">
        <v>21</v>
      </c>
      <c r="B20" s="1">
        <v>43862</v>
      </c>
      <c r="C20">
        <v>2071092</v>
      </c>
      <c r="D20">
        <v>89427</v>
      </c>
      <c r="E20">
        <f t="shared" si="0"/>
        <v>4.3178670961985272E-2</v>
      </c>
      <c r="F20">
        <f>($E20-VLOOKUP(_xlfn.CONCAT($A20, F$1), prop_test_workforce_monthly_siz!$H:$K, 4, FALSE))/SQRT(1)</f>
        <v>-0.11778801513928833</v>
      </c>
      <c r="G20">
        <f>($E20-VLOOKUP(_xlfn.CONCAT($A20, G$1), prop_test_workforce_monthly_siz!$H:$K, 4, FALSE))/SQRT(1)</f>
        <v>-6.3784795995296295E-2</v>
      </c>
      <c r="H20">
        <f>($E20-VLOOKUP(_xlfn.CONCAT($A20, H$1), prop_test_workforce_monthly_siz!$H:$K, 4, FALSE))/SQRT(1)</f>
        <v>-5.2943292953943968E-3</v>
      </c>
      <c r="I20">
        <f>($E20-VLOOKUP(_xlfn.CONCAT($A20, I$1), prop_test_workforce_monthly_siz!$H:$K, 4, FALSE))/SQRT(1)</f>
        <v>-6.8747609174905217E-3</v>
      </c>
      <c r="J20">
        <f>($E20-VLOOKUP(_xlfn.CONCAT($A20, J$1), prop_test_workforce_monthly_siz!$H:$K, 4, FALSE))/SQRT(1)</f>
        <v>-3.1381410634495385E-2</v>
      </c>
      <c r="K20">
        <f>($E20-VLOOKUP(_xlfn.CONCAT($A20, K$1), prop_test_workforce_monthly_siz!$H:$K, 4, FALSE))/SQRT(1)</f>
        <v>-8.9936127926626488E-3</v>
      </c>
      <c r="L20">
        <f>($E20-VLOOKUP(_xlfn.CONCAT($A20, L$1), prop_test_workforce_monthly_siz!$H:$K, 4, FALSE))/SQRT(1)</f>
        <v>-2.6167585816841171E-2</v>
      </c>
      <c r="M20">
        <f>($E20-VLOOKUP(_xlfn.CONCAT($A20, M$1), prop_test_workforce_monthly_siz!$H:$K, 4, FALSE))/SQRT(1)</f>
        <v>-7.648491774058061E-3</v>
      </c>
      <c r="N20">
        <f>($E20-VLOOKUP(_xlfn.CONCAT($A20, N$1), prop_test_workforce_monthly_siz!$H:$K, 4, FALSE))/SQRT(1)</f>
        <v>-1.3874908782091404E-2</v>
      </c>
      <c r="O20">
        <f>($E20-VLOOKUP(_xlfn.CONCAT($A20, O$1), prop_test_workforce_monthly_siz!$H:$K, 4, FALSE))/SQRT(1)</f>
        <v>-9.9546508160586258E-3</v>
      </c>
      <c r="P20">
        <f>($E20-VLOOKUP(_xlfn.CONCAT($A20, P$1), prop_test_workforce_monthly_siz!$H:$K, 4, FALSE))/SQRT(1)</f>
        <v>-7.2159306188529573E-3</v>
      </c>
      <c r="Q20">
        <f>($E20-VLOOKUP(_xlfn.CONCAT($A20, Q$1), prop_test_workforce_monthly_siz!$H:$K, 4, FALSE))/SQRT(1)</f>
        <v>-7.0734602431372917E-3</v>
      </c>
      <c r="R20">
        <f>($E20-VLOOKUP(_xlfn.CONCAT($A20, R$1), prop_test_workforce_monthly_siz!$H:$K, 4, FALSE))/SQRT(1)</f>
        <v>4.9033263713954625E-3</v>
      </c>
      <c r="S20">
        <f>($E20-VLOOKUP(_xlfn.CONCAT($A20, S$1), prop_test_workforce_monthly_siz!$H:$K, 4, FALSE))/SQRT(1)</f>
        <v>4.1910032241983391E-3</v>
      </c>
      <c r="T20">
        <f>($E20-VLOOKUP(_xlfn.CONCAT($A20, T$1), prop_test_workforce_monthly_siz!$H:$K, 4, FALSE))/SQRT(1)</f>
        <v>-1.1617201105356564E-2</v>
      </c>
      <c r="U20">
        <f>($E20-VLOOKUP(_xlfn.CONCAT($A20, U$1), prop_test_workforce_monthly_siz!$H:$K, 4, FALSE))/SQRT(1)</f>
        <v>-4.0107543723825953E-3</v>
      </c>
      <c r="V20">
        <f>($E20-VLOOKUP(_xlfn.CONCAT($A20, V$1), prop_test_workforce_monthly_siz!$H:$K, 4, FALSE))/SQRT(1)</f>
        <v>5.8250702646711963E-3</v>
      </c>
    </row>
    <row r="21" spans="1:22" x14ac:dyDescent="0.25">
      <c r="A21" t="s">
        <v>22</v>
      </c>
      <c r="B21" s="1">
        <v>43862</v>
      </c>
      <c r="C21">
        <v>2095859</v>
      </c>
      <c r="D21">
        <v>89797</v>
      </c>
      <c r="E21">
        <f t="shared" si="0"/>
        <v>4.2844962375808676E-2</v>
      </c>
      <c r="F21">
        <f>($E21-VLOOKUP(_xlfn.CONCAT($A21, F$1), prop_test_workforce_monthly_siz!$H:$K, 4, FALSE))/SQRT(1)</f>
        <v>-0.10247960687470667</v>
      </c>
      <c r="G21">
        <f>($E21-VLOOKUP(_xlfn.CONCAT($A21, G$1), prop_test_workforce_monthly_siz!$H:$K, 4, FALSE))/SQRT(1)</f>
        <v>-9.6563442906699493E-2</v>
      </c>
      <c r="H21">
        <f>($E21-VLOOKUP(_xlfn.CONCAT($A21, H$1), prop_test_workforce_monthly_siz!$H:$K, 4, FALSE))/SQRT(1)</f>
        <v>-6.1835879847339098E-2</v>
      </c>
      <c r="I21">
        <f>($E21-VLOOKUP(_xlfn.CONCAT($A21, I$1), prop_test_workforce_monthly_siz!$H:$K, 4, FALSE))/SQRT(1)</f>
        <v>-5.676972700889614E-2</v>
      </c>
      <c r="J21">
        <f>($E21-VLOOKUP(_xlfn.CONCAT($A21, J$1), prop_test_workforce_monthly_siz!$H:$K, 4, FALSE))/SQRT(1)</f>
        <v>-3.7753629775253095E-2</v>
      </c>
      <c r="K21">
        <f>($E21-VLOOKUP(_xlfn.CONCAT($A21, K$1), prop_test_workforce_monthly_siz!$H:$K, 4, FALSE))/SQRT(1)</f>
        <v>-3.8087431753978426E-2</v>
      </c>
      <c r="L21">
        <f>($E21-VLOOKUP(_xlfn.CONCAT($A21, L$1), prop_test_workforce_monthly_siz!$H:$K, 4, FALSE))/SQRT(1)</f>
        <v>-5.0272511513532361E-2</v>
      </c>
      <c r="M21">
        <f>($E21-VLOOKUP(_xlfn.CONCAT($A21, M$1), prop_test_workforce_monthly_siz!$H:$K, 4, FALSE))/SQRT(1)</f>
        <v>-3.9609098455009997E-2</v>
      </c>
      <c r="N21">
        <f>($E21-VLOOKUP(_xlfn.CONCAT($A21, N$1), prop_test_workforce_monthly_siz!$H:$K, 4, FALSE))/SQRT(1)</f>
        <v>-2.5687263432054505E-2</v>
      </c>
      <c r="O21">
        <f>($E21-VLOOKUP(_xlfn.CONCAT($A21, O$1), prop_test_workforce_monthly_siz!$H:$K, 4, FALSE))/SQRT(1)</f>
        <v>-3.3003229997900452E-2</v>
      </c>
      <c r="P21">
        <f>($E21-VLOOKUP(_xlfn.CONCAT($A21, P$1), prop_test_workforce_monthly_siz!$H:$K, 4, FALSE))/SQRT(1)</f>
        <v>-2.7838964258717958E-2</v>
      </c>
      <c r="Q21">
        <f>($E21-VLOOKUP(_xlfn.CONCAT($A21, Q$1), prop_test_workforce_monthly_siz!$H:$K, 4, FALSE))/SQRT(1)</f>
        <v>-2.3181568274094164E-2</v>
      </c>
      <c r="R21">
        <f>($E21-VLOOKUP(_xlfn.CONCAT($A21, R$1), prop_test_workforce_monthly_siz!$H:$K, 4, FALSE))/SQRT(1)</f>
        <v>-2.3167420830905061E-2</v>
      </c>
      <c r="S21">
        <f>($E21-VLOOKUP(_xlfn.CONCAT($A21, S$1), prop_test_workforce_monthly_siz!$H:$K, 4, FALSE))/SQRT(1)</f>
        <v>-2.4582762436762051E-2</v>
      </c>
      <c r="T21">
        <f>($E21-VLOOKUP(_xlfn.CONCAT($A21, T$1), prop_test_workforce_monthly_siz!$H:$K, 4, FALSE))/SQRT(1)</f>
        <v>-3.1343725855072405E-2</v>
      </c>
      <c r="U21">
        <f>($E21-VLOOKUP(_xlfn.CONCAT($A21, U$1), prop_test_workforce_monthly_siz!$H:$K, 4, FALSE))/SQRT(1)</f>
        <v>-2.04998116779391E-2</v>
      </c>
      <c r="V21">
        <f>($E21-VLOOKUP(_xlfn.CONCAT($A21, V$1), prop_test_workforce_monthly_siz!$H:$K, 4, FALSE))/SQRT(1)</f>
        <v>-1.2249918939441488E-2</v>
      </c>
    </row>
    <row r="22" spans="1:22" x14ac:dyDescent="0.25">
      <c r="A22" t="s">
        <v>23</v>
      </c>
      <c r="B22" s="1">
        <v>43862</v>
      </c>
      <c r="C22">
        <v>687837</v>
      </c>
      <c r="D22">
        <v>29469</v>
      </c>
      <c r="E22">
        <f t="shared" si="0"/>
        <v>4.2842999140784807E-2</v>
      </c>
      <c r="F22">
        <f>($E22-VLOOKUP(_xlfn.CONCAT($A22, F$1), prop_test_workforce_monthly_siz!$H:$K, 4, FALSE))/SQRT(1)</f>
        <v>-6.9741590292570849E-2</v>
      </c>
      <c r="G22">
        <f>($E22-VLOOKUP(_xlfn.CONCAT($A22, G$1), prop_test_workforce_monthly_siz!$H:$K, 4, FALSE))/SQRT(1)</f>
        <v>-5.1502176516922266E-2</v>
      </c>
      <c r="H22">
        <f>($E22-VLOOKUP(_xlfn.CONCAT($A22, H$1), prop_test_workforce_monthly_siz!$H:$K, 4, FALSE))/SQRT(1)</f>
        <v>-2.1064493441473306E-2</v>
      </c>
      <c r="I22">
        <f>($E22-VLOOKUP(_xlfn.CONCAT($A22, I$1), prop_test_workforce_monthly_siz!$H:$K, 4, FALSE))/SQRT(1)</f>
        <v>-5.1514452640491315E-2</v>
      </c>
      <c r="J22">
        <f>($E22-VLOOKUP(_xlfn.CONCAT($A22, J$1), prop_test_workforce_monthly_siz!$H:$K, 4, FALSE))/SQRT(1)</f>
        <v>-1.9001103653772992E-2</v>
      </c>
      <c r="K22">
        <f>($E22-VLOOKUP(_xlfn.CONCAT($A22, K$1), prop_test_workforce_monthly_siz!$H:$K, 4, FALSE))/SQRT(1)</f>
        <v>-1.158087173341537E-2</v>
      </c>
      <c r="L22">
        <f>($E22-VLOOKUP(_xlfn.CONCAT($A22, L$1), prop_test_workforce_monthly_siz!$H:$K, 4, FALSE))/SQRT(1)</f>
        <v>-4.7098582271472358E-3</v>
      </c>
      <c r="M22">
        <f>($E22-VLOOKUP(_xlfn.CONCAT($A22, M$1), prop_test_workforce_monthly_siz!$H:$K, 4, FALSE))/SQRT(1)</f>
        <v>-3.7940916945833555E-3</v>
      </c>
      <c r="N22">
        <f>($E22-VLOOKUP(_xlfn.CONCAT($A22, N$1), prop_test_workforce_monthly_siz!$H:$K, 4, FALSE))/SQRT(1)</f>
        <v>-4.5550347496029348E-3</v>
      </c>
      <c r="O22">
        <f>($E22-VLOOKUP(_xlfn.CONCAT($A22, O$1), prop_test_workforce_monthly_siz!$H:$K, 4, FALSE))/SQRT(1)</f>
        <v>-2.0789218263019521E-2</v>
      </c>
      <c r="P22">
        <f>($E22-VLOOKUP(_xlfn.CONCAT($A22, P$1), prop_test_workforce_monthly_siz!$H:$K, 4, FALSE))/SQRT(1)</f>
        <v>-1.3280084794938293E-2</v>
      </c>
      <c r="Q22">
        <f>($E22-VLOOKUP(_xlfn.CONCAT($A22, Q$1), prop_test_workforce_monthly_siz!$H:$K, 4, FALSE))/SQRT(1)</f>
        <v>-1.1175314129529657E-2</v>
      </c>
      <c r="R22">
        <f>($E22-VLOOKUP(_xlfn.CONCAT($A22, R$1), prop_test_workforce_monthly_siz!$H:$K, 4, FALSE))/SQRT(1)</f>
        <v>-9.6655381959838485E-3</v>
      </c>
      <c r="S22">
        <f>($E22-VLOOKUP(_xlfn.CONCAT($A22, S$1), prop_test_workforce_monthly_siz!$H:$K, 4, FALSE))/SQRT(1)</f>
        <v>-7.8813057738821649E-3</v>
      </c>
      <c r="T22">
        <f>($E22-VLOOKUP(_xlfn.CONCAT($A22, T$1), prop_test_workforce_monthly_siz!$H:$K, 4, FALSE))/SQRT(1)</f>
        <v>-8.1759436652570489E-3</v>
      </c>
      <c r="U22">
        <f>($E22-VLOOKUP(_xlfn.CONCAT($A22, U$1), prop_test_workforce_monthly_siz!$H:$K, 4, FALSE))/SQRT(1)</f>
        <v>-7.2954093113011265E-3</v>
      </c>
      <c r="V22">
        <f>($E22-VLOOKUP(_xlfn.CONCAT($A22, V$1), prop_test_workforce_monthly_siz!$H:$K, 4, FALSE))/SQRT(1)</f>
        <v>-1.5335323186105657E-3</v>
      </c>
    </row>
    <row r="23" spans="1:22" x14ac:dyDescent="0.25">
      <c r="A23" t="s">
        <v>24</v>
      </c>
      <c r="B23" s="1">
        <v>43862</v>
      </c>
      <c r="C23">
        <v>3273955</v>
      </c>
      <c r="D23">
        <v>116616</v>
      </c>
      <c r="E23">
        <f t="shared" si="0"/>
        <v>3.5619304480360908E-2</v>
      </c>
      <c r="F23">
        <f>($E23-VLOOKUP(_xlfn.CONCAT($A23, F$1), prop_test_workforce_monthly_siz!$H:$K, 4, FALSE))/SQRT(1)</f>
        <v>-6.5151008854153439E-2</v>
      </c>
      <c r="G23">
        <f>($E23-VLOOKUP(_xlfn.CONCAT($A23, G$1), prop_test_workforce_monthly_siz!$H:$K, 4, FALSE))/SQRT(1)</f>
        <v>-6.1731150525345779E-2</v>
      </c>
      <c r="H23">
        <f>($E23-VLOOKUP(_xlfn.CONCAT($A23, H$1), prop_test_workforce_monthly_siz!$H:$K, 4, FALSE))/SQRT(1)</f>
        <v>-4.7145645538650569E-2</v>
      </c>
      <c r="I23">
        <f>($E23-VLOOKUP(_xlfn.CONCAT($A23, I$1), prop_test_workforce_monthly_siz!$H:$K, 4, FALSE))/SQRT(1)</f>
        <v>-4.3976356532636138E-2</v>
      </c>
      <c r="J23">
        <f>($E23-VLOOKUP(_xlfn.CONCAT($A23, J$1), prop_test_workforce_monthly_siz!$H:$K, 4, FALSE))/SQRT(1)</f>
        <v>-3.4801821796151267E-2</v>
      </c>
      <c r="K23">
        <f>($E23-VLOOKUP(_xlfn.CONCAT($A23, K$1), prop_test_workforce_monthly_siz!$H:$K, 4, FALSE))/SQRT(1)</f>
        <v>-3.7713572061594133E-2</v>
      </c>
      <c r="L23">
        <f>($E23-VLOOKUP(_xlfn.CONCAT($A23, L$1), prop_test_workforce_monthly_siz!$H:$K, 4, FALSE))/SQRT(1)</f>
        <v>-4.088549256947957E-2</v>
      </c>
      <c r="M23">
        <f>($E23-VLOOKUP(_xlfn.CONCAT($A23, M$1), prop_test_workforce_monthly_siz!$H:$K, 4, FALSE))/SQRT(1)</f>
        <v>-3.0501040474270893E-2</v>
      </c>
      <c r="N23">
        <f>($E23-VLOOKUP(_xlfn.CONCAT($A23, N$1), prop_test_workforce_monthly_siz!$H:$K, 4, FALSE))/SQRT(1)</f>
        <v>-2.4601601021530133E-2</v>
      </c>
      <c r="O23">
        <f>($E23-VLOOKUP(_xlfn.CONCAT($A23, O$1), prop_test_workforce_monthly_siz!$H:$K, 4, FALSE))/SQRT(1)</f>
        <v>-2.7981140480136668E-2</v>
      </c>
      <c r="P23">
        <f>($E23-VLOOKUP(_xlfn.CONCAT($A23, P$1), prop_test_workforce_monthly_siz!$H:$K, 4, FALSE))/SQRT(1)</f>
        <v>-2.5075040382129481E-2</v>
      </c>
      <c r="Q23">
        <f>($E23-VLOOKUP(_xlfn.CONCAT($A23, Q$1), prop_test_workforce_monthly_siz!$H:$K, 4, FALSE))/SQRT(1)</f>
        <v>-2.5049034959915187E-2</v>
      </c>
      <c r="R23">
        <f>($E23-VLOOKUP(_xlfn.CONCAT($A23, R$1), prop_test_workforce_monthly_siz!$H:$K, 4, FALSE))/SQRT(1)</f>
        <v>-2.2684245199800897E-2</v>
      </c>
      <c r="S23">
        <f>($E23-VLOOKUP(_xlfn.CONCAT($A23, S$1), prop_test_workforce_monthly_siz!$H:$K, 4, FALSE))/SQRT(1)</f>
        <v>-2.3154423436959802E-2</v>
      </c>
      <c r="T23">
        <f>($E23-VLOOKUP(_xlfn.CONCAT($A23, T$1), prop_test_workforce_monthly_siz!$H:$K, 4, FALSE))/SQRT(1)</f>
        <v>-3.0901011692370209E-2</v>
      </c>
      <c r="U23">
        <f>($E23-VLOOKUP(_xlfn.CONCAT($A23, U$1), prop_test_workforce_monthly_siz!$H:$K, 4, FALSE))/SQRT(1)</f>
        <v>-2.240245148990172E-2</v>
      </c>
      <c r="V23">
        <f>($E23-VLOOKUP(_xlfn.CONCAT($A23, V$1), prop_test_workforce_monthly_siz!$H:$K, 4, FALSE))/SQRT(1)</f>
        <v>-2.196112537175722E-2</v>
      </c>
    </row>
    <row r="24" spans="1:22" x14ac:dyDescent="0.25">
      <c r="A24" t="s">
        <v>25</v>
      </c>
      <c r="B24" s="1">
        <v>43862</v>
      </c>
      <c r="C24">
        <v>3815351</v>
      </c>
      <c r="D24">
        <v>125389</v>
      </c>
      <c r="E24">
        <f t="shared" si="0"/>
        <v>3.2864341970109699E-2</v>
      </c>
      <c r="F24">
        <f>($E24-VLOOKUP(_xlfn.CONCAT($A24, F$1), prop_test_workforce_monthly_siz!$H:$K, 4, FALSE))/SQRT(1)</f>
        <v>-0.12620997579343521</v>
      </c>
      <c r="G24">
        <f>($E24-VLOOKUP(_xlfn.CONCAT($A24, G$1), prop_test_workforce_monthly_siz!$H:$K, 4, FALSE))/SQRT(1)</f>
        <v>-0.13244384589026348</v>
      </c>
      <c r="H24">
        <f>($E24-VLOOKUP(_xlfn.CONCAT($A24, H$1), prop_test_workforce_monthly_siz!$H:$K, 4, FALSE))/SQRT(1)</f>
        <v>-0.14180329740026124</v>
      </c>
      <c r="I24">
        <f>($E24-VLOOKUP(_xlfn.CONCAT($A24, I$1), prop_test_workforce_monthly_siz!$H:$K, 4, FALSE))/SQRT(1)</f>
        <v>-0.12975886444487858</v>
      </c>
      <c r="J24">
        <f>($E24-VLOOKUP(_xlfn.CONCAT($A24, J$1), prop_test_workforce_monthly_siz!$H:$K, 4, FALSE))/SQRT(1)</f>
        <v>-7.8751208871467582E-2</v>
      </c>
      <c r="K24">
        <f>($E24-VLOOKUP(_xlfn.CONCAT($A24, K$1), prop_test_workforce_monthly_siz!$H:$K, 4, FALSE))/SQRT(1)</f>
        <v>-6.3686637868191676E-2</v>
      </c>
      <c r="L24">
        <f>($E24-VLOOKUP(_xlfn.CONCAT($A24, L$1), prop_test_workforce_monthly_siz!$H:$K, 4, FALSE))/SQRT(1)</f>
        <v>-3.6441445264192122E-2</v>
      </c>
      <c r="M24">
        <f>($E24-VLOOKUP(_xlfn.CONCAT($A24, M$1), prop_test_workforce_monthly_siz!$H:$K, 4, FALSE))/SQRT(1)</f>
        <v>-2.9513630341764255E-2</v>
      </c>
      <c r="N24">
        <f>($E24-VLOOKUP(_xlfn.CONCAT($A24, N$1), prop_test_workforce_monthly_siz!$H:$K, 4, FALSE))/SQRT(1)</f>
        <v>-3.7847905774909603E-2</v>
      </c>
      <c r="O24">
        <f>($E24-VLOOKUP(_xlfn.CONCAT($A24, O$1), prop_test_workforce_monthly_siz!$H:$K, 4, FALSE))/SQRT(1)</f>
        <v>-4.2036731394375908E-2</v>
      </c>
      <c r="P24">
        <f>($E24-VLOOKUP(_xlfn.CONCAT($A24, P$1), prop_test_workforce_monthly_siz!$H:$K, 4, FALSE))/SQRT(1)</f>
        <v>-3.9504618782880245E-2</v>
      </c>
      <c r="Q24">
        <f>($E24-VLOOKUP(_xlfn.CONCAT($A24, Q$1), prop_test_workforce_monthly_siz!$H:$K, 4, FALSE))/SQRT(1)</f>
        <v>-3.295212178635918E-2</v>
      </c>
      <c r="R24">
        <f>($E24-VLOOKUP(_xlfn.CONCAT($A24, R$1), prop_test_workforce_monthly_siz!$H:$K, 4, FALSE))/SQRT(1)</f>
        <v>-2.6326997999208644E-2</v>
      </c>
      <c r="S24">
        <f>($E24-VLOOKUP(_xlfn.CONCAT($A24, S$1), prop_test_workforce_monthly_siz!$H:$K, 4, FALSE))/SQRT(1)</f>
        <v>-1.6795960604121106E-2</v>
      </c>
      <c r="T24">
        <f>($E24-VLOOKUP(_xlfn.CONCAT($A24, T$1), prop_test_workforce_monthly_siz!$H:$K, 4, FALSE))/SQRT(1)</f>
        <v>-2.1031790778004746E-2</v>
      </c>
      <c r="U24">
        <f>($E24-VLOOKUP(_xlfn.CONCAT($A24, U$1), prop_test_workforce_monthly_siz!$H:$K, 4, FALSE))/SQRT(1)</f>
        <v>-2.3798560676113967E-2</v>
      </c>
      <c r="V24">
        <f>($E24-VLOOKUP(_xlfn.CONCAT($A24, V$1), prop_test_workforce_monthly_siz!$H:$K, 4, FALSE))/SQRT(1)</f>
        <v>-2.1361497896026579E-2</v>
      </c>
    </row>
    <row r="25" spans="1:22" x14ac:dyDescent="0.25">
      <c r="A25" t="s">
        <v>26</v>
      </c>
      <c r="B25" s="1">
        <v>43862</v>
      </c>
      <c r="C25">
        <v>4952221</v>
      </c>
      <c r="D25">
        <v>179832</v>
      </c>
      <c r="E25">
        <f t="shared" si="0"/>
        <v>3.6313403622334303E-2</v>
      </c>
      <c r="F25">
        <f>($E25-VLOOKUP(_xlfn.CONCAT($A25, F$1), prop_test_workforce_monthly_siz!$H:$K, 4, FALSE))/SQRT(1)</f>
        <v>-0.20171517565420483</v>
      </c>
      <c r="G25">
        <f>($E25-VLOOKUP(_xlfn.CONCAT($A25, G$1), prop_test_workforce_monthly_siz!$H:$K, 4, FALSE))/SQRT(1)</f>
        <v>-0.17182686893726173</v>
      </c>
      <c r="H25">
        <f>($E25-VLOOKUP(_xlfn.CONCAT($A25, H$1), prop_test_workforce_monthly_siz!$H:$K, 4, FALSE))/SQRT(1)</f>
        <v>-0.11263233593193166</v>
      </c>
      <c r="I25">
        <f>($E25-VLOOKUP(_xlfn.CONCAT($A25, I$1), prop_test_workforce_monthly_siz!$H:$K, 4, FALSE))/SQRT(1)</f>
        <v>-5.9181475620507656E-2</v>
      </c>
      <c r="J25">
        <f>($E25-VLOOKUP(_xlfn.CONCAT($A25, J$1), prop_test_workforce_monthly_siz!$H:$K, 4, FALSE))/SQRT(1)</f>
        <v>-5.2663023729061675E-2</v>
      </c>
      <c r="K25">
        <f>($E25-VLOOKUP(_xlfn.CONCAT($A25, K$1), prop_test_workforce_monthly_siz!$H:$K, 4, FALSE))/SQRT(1)</f>
        <v>-4.5799033762290275E-2</v>
      </c>
      <c r="L25">
        <f>($E25-VLOOKUP(_xlfn.CONCAT($A25, L$1), prop_test_workforce_monthly_siz!$H:$K, 4, FALSE))/SQRT(1)</f>
        <v>-1.4506222043742488E-2</v>
      </c>
      <c r="M25">
        <f>($E25-VLOOKUP(_xlfn.CONCAT($A25, M$1), prop_test_workforce_monthly_siz!$H:$K, 4, FALSE))/SQRT(1)</f>
        <v>-2.6791279653118366E-2</v>
      </c>
      <c r="N25">
        <f>($E25-VLOOKUP(_xlfn.CONCAT($A25, N$1), prop_test_workforce_monthly_siz!$H:$K, 4, FALSE))/SQRT(1)</f>
        <v>-3.6222419208362347E-2</v>
      </c>
      <c r="O25">
        <f>($E25-VLOOKUP(_xlfn.CONCAT($A25, O$1), prop_test_workforce_monthly_siz!$H:$K, 4, FALSE))/SQRT(1)</f>
        <v>-2.4945532841408276E-2</v>
      </c>
      <c r="P25">
        <f>($E25-VLOOKUP(_xlfn.CONCAT($A25, P$1), prop_test_workforce_monthly_siz!$H:$K, 4, FALSE))/SQRT(1)</f>
        <v>-1.5075879130474118E-2</v>
      </c>
      <c r="Q25">
        <f>($E25-VLOOKUP(_xlfn.CONCAT($A25, Q$1), prop_test_workforce_monthly_siz!$H:$K, 4, FALSE))/SQRT(1)</f>
        <v>-1.5521146131448546E-2</v>
      </c>
      <c r="R25">
        <f>($E25-VLOOKUP(_xlfn.CONCAT($A25, R$1), prop_test_workforce_monthly_siz!$H:$K, 4, FALSE))/SQRT(1)</f>
        <v>-9.6591819575989543E-3</v>
      </c>
      <c r="S25">
        <f>($E25-VLOOKUP(_xlfn.CONCAT($A25, S$1), prop_test_workforce_monthly_siz!$H:$K, 4, FALSE))/SQRT(1)</f>
        <v>-1.5875091576170113E-2</v>
      </c>
      <c r="T25">
        <f>($E25-VLOOKUP(_xlfn.CONCAT($A25, T$1), prop_test_workforce_monthly_siz!$H:$K, 4, FALSE))/SQRT(1)</f>
        <v>-1.6534679731707226E-2</v>
      </c>
      <c r="U25">
        <f>($E25-VLOOKUP(_xlfn.CONCAT($A25, U$1), prop_test_workforce_monthly_siz!$H:$K, 4, FALSE))/SQRT(1)</f>
        <v>-1.396866713975304E-2</v>
      </c>
      <c r="V25">
        <f>($E25-VLOOKUP(_xlfn.CONCAT($A25, V$1), prop_test_workforce_monthly_siz!$H:$K, 4, FALSE))/SQRT(1)</f>
        <v>-7.5464107410798953E-3</v>
      </c>
    </row>
    <row r="26" spans="1:22" x14ac:dyDescent="0.25">
      <c r="A26" t="s">
        <v>27</v>
      </c>
      <c r="B26" s="1">
        <v>43862</v>
      </c>
      <c r="C26">
        <v>3103816</v>
      </c>
      <c r="D26">
        <v>110976</v>
      </c>
      <c r="E26">
        <f t="shared" si="0"/>
        <v>3.5754696799037054E-2</v>
      </c>
      <c r="F26">
        <f>($E26-VLOOKUP(_xlfn.CONCAT($A26, F$1), prop_test_workforce_monthly_siz!$H:$K, 4, FALSE))/SQRT(1)</f>
        <v>-5.0238313513192807E-2</v>
      </c>
      <c r="G26">
        <f>($E26-VLOOKUP(_xlfn.CONCAT($A26, G$1), prop_test_workforce_monthly_siz!$H:$K, 4, FALSE))/SQRT(1)</f>
        <v>-5.8038423763197934E-2</v>
      </c>
      <c r="H26">
        <f>($E26-VLOOKUP(_xlfn.CONCAT($A26, H$1), prop_test_workforce_monthly_siz!$H:$K, 4, FALSE))/SQRT(1)</f>
        <v>-4.9616411421153299E-2</v>
      </c>
      <c r="I26">
        <f>($E26-VLOOKUP(_xlfn.CONCAT($A26, I$1), prop_test_workforce_monthly_siz!$H:$K, 4, FALSE))/SQRT(1)</f>
        <v>-3.8710581934727616E-2</v>
      </c>
      <c r="J26">
        <f>($E26-VLOOKUP(_xlfn.CONCAT($A26, J$1), prop_test_workforce_monthly_siz!$H:$K, 4, FALSE))/SQRT(1)</f>
        <v>-3.5724794783026252E-2</v>
      </c>
      <c r="K26">
        <f>($E26-VLOOKUP(_xlfn.CONCAT($A26, K$1), prop_test_workforce_monthly_siz!$H:$K, 4, FALSE))/SQRT(1)</f>
        <v>-1.7897805373172086E-2</v>
      </c>
      <c r="L26">
        <f>($E26-VLOOKUP(_xlfn.CONCAT($A26, L$1), prop_test_workforce_monthly_siz!$H:$K, 4, FALSE))/SQRT(1)</f>
        <v>-3.2427530529112111E-3</v>
      </c>
      <c r="M26">
        <f>($E26-VLOOKUP(_xlfn.CONCAT($A26, M$1), prop_test_workforce_monthly_siz!$H:$K, 4, FALSE))/SQRT(1)</f>
        <v>-3.9369900877653519E-3</v>
      </c>
      <c r="N26">
        <f>($E26-VLOOKUP(_xlfn.CONCAT($A26, N$1), prop_test_workforce_monthly_siz!$H:$K, 4, FALSE))/SQRT(1)</f>
        <v>-9.8734392428535891E-3</v>
      </c>
      <c r="O26">
        <f>($E26-VLOOKUP(_xlfn.CONCAT($A26, O$1), prop_test_workforce_monthly_siz!$H:$K, 4, FALSE))/SQRT(1)</f>
        <v>-1.4464608355890994E-2</v>
      </c>
      <c r="P26">
        <f>($E26-VLOOKUP(_xlfn.CONCAT($A26, P$1), prop_test_workforce_monthly_siz!$H:$K, 4, FALSE))/SQRT(1)</f>
        <v>-1.0647810506427317E-2</v>
      </c>
      <c r="Q26">
        <f>($E26-VLOOKUP(_xlfn.CONCAT($A26, Q$1), prop_test_workforce_monthly_siz!$H:$K, 4, FALSE))/SQRT(1)</f>
        <v>-9.0960534745427243E-3</v>
      </c>
      <c r="R26">
        <f>($E26-VLOOKUP(_xlfn.CONCAT($A26, R$1), prop_test_workforce_monthly_siz!$H:$K, 4, FALSE))/SQRT(1)</f>
        <v>-5.5657309227261711E-3</v>
      </c>
      <c r="S26">
        <f>($E26-VLOOKUP(_xlfn.CONCAT($A26, S$1), prop_test_workforce_monthly_siz!$H:$K, 4, FALSE))/SQRT(1)</f>
        <v>-1.0587136054351007E-3</v>
      </c>
      <c r="T26">
        <f>($E26-VLOOKUP(_xlfn.CONCAT($A26, T$1), prop_test_workforce_monthly_siz!$H:$K, 4, FALSE))/SQRT(1)</f>
        <v>-8.0277109088590648E-3</v>
      </c>
      <c r="U26">
        <f>($E26-VLOOKUP(_xlfn.CONCAT($A26, U$1), prop_test_workforce_monthly_siz!$H:$K, 4, FALSE))/SQRT(1)</f>
        <v>1.7694930425430425E-3</v>
      </c>
      <c r="V26">
        <f>($E26-VLOOKUP(_xlfn.CONCAT($A26, V$1), prop_test_workforce_monthly_siz!$H:$K, 4, FALSE))/SQRT(1)</f>
        <v>2.1372741161119896E-3</v>
      </c>
    </row>
    <row r="27" spans="1:22" x14ac:dyDescent="0.25">
      <c r="A27" t="s">
        <v>28</v>
      </c>
      <c r="B27" s="1">
        <v>43862</v>
      </c>
      <c r="C27">
        <v>1263214</v>
      </c>
      <c r="D27">
        <v>64562</v>
      </c>
      <c r="E27">
        <f t="shared" si="0"/>
        <v>5.1109313228004126E-2</v>
      </c>
      <c r="F27">
        <f>($E27-VLOOKUP(_xlfn.CONCAT($A27, F$1), prop_test_workforce_monthly_siz!$H:$K, 4, FALSE))/SQRT(1)</f>
        <v>-0.10500176711695713</v>
      </c>
      <c r="G27">
        <f>($E27-VLOOKUP(_xlfn.CONCAT($A27, G$1), prop_test_workforce_monthly_siz!$H:$K, 4, FALSE))/SQRT(1)</f>
        <v>-5.280177052742175E-2</v>
      </c>
      <c r="H27">
        <f>($E27-VLOOKUP(_xlfn.CONCAT($A27, H$1), prop_test_workforce_monthly_siz!$H:$K, 4, FALSE))/SQRT(1)</f>
        <v>-4.6121716152676497E-2</v>
      </c>
      <c r="I27">
        <f>($E27-VLOOKUP(_xlfn.CONCAT($A27, I$1), prop_test_workforce_monthly_siz!$H:$K, 4, FALSE))/SQRT(1)</f>
        <v>-4.9520173978536829E-2</v>
      </c>
      <c r="J27">
        <f>($E27-VLOOKUP(_xlfn.CONCAT($A27, J$1), prop_test_workforce_monthly_siz!$H:$K, 4, FALSE))/SQRT(1)</f>
        <v>-2.7827667155003892E-2</v>
      </c>
      <c r="K27">
        <f>($E27-VLOOKUP(_xlfn.CONCAT($A27, K$1), prop_test_workforce_monthly_siz!$H:$K, 4, FALSE))/SQRT(1)</f>
        <v>-1.8288787041866671E-2</v>
      </c>
      <c r="L27">
        <f>($E27-VLOOKUP(_xlfn.CONCAT($A27, L$1), prop_test_workforce_monthly_siz!$H:$K, 4, FALSE))/SQRT(1)</f>
        <v>-1.8793156736808141E-2</v>
      </c>
      <c r="M27">
        <f>($E27-VLOOKUP(_xlfn.CONCAT($A27, M$1), prop_test_workforce_monthly_siz!$H:$K, 4, FALSE))/SQRT(1)</f>
        <v>-8.1875454349324209E-3</v>
      </c>
      <c r="N27">
        <f>($E27-VLOOKUP(_xlfn.CONCAT($A27, N$1), prop_test_workforce_monthly_siz!$H:$K, 4, FALSE))/SQRT(1)</f>
        <v>-8.375638181242033E-3</v>
      </c>
      <c r="O27">
        <f>($E27-VLOOKUP(_xlfn.CONCAT($A27, O$1), prop_test_workforce_monthly_siz!$H:$K, 4, FALSE))/SQRT(1)</f>
        <v>-1.1048244378460359E-2</v>
      </c>
      <c r="P27">
        <f>($E27-VLOOKUP(_xlfn.CONCAT($A27, P$1), prop_test_workforce_monthly_siz!$H:$K, 4, FALSE))/SQRT(1)</f>
        <v>-1.0025858260330596E-2</v>
      </c>
      <c r="Q27">
        <f>($E27-VLOOKUP(_xlfn.CONCAT($A27, Q$1), prop_test_workforce_monthly_siz!$H:$K, 4, FALSE))/SQRT(1)</f>
        <v>-1.0652086944897741E-2</v>
      </c>
      <c r="R27">
        <f>($E27-VLOOKUP(_xlfn.CONCAT($A27, R$1), prop_test_workforce_monthly_siz!$H:$K, 4, FALSE))/SQRT(1)</f>
        <v>-7.1751865728917272E-3</v>
      </c>
      <c r="S27">
        <f>($E27-VLOOKUP(_xlfn.CONCAT($A27, S$1), prop_test_workforce_monthly_siz!$H:$K, 4, FALSE))/SQRT(1)</f>
        <v>-1.0065917371495932E-2</v>
      </c>
      <c r="T27">
        <f>($E27-VLOOKUP(_xlfn.CONCAT($A27, T$1), prop_test_workforce_monthly_siz!$H:$K, 4, FALSE))/SQRT(1)</f>
        <v>-2.5243699372278251E-2</v>
      </c>
      <c r="U27">
        <f>($E27-VLOOKUP(_xlfn.CONCAT($A27, U$1), prop_test_workforce_monthly_siz!$H:$K, 4, FALSE))/SQRT(1)</f>
        <v>-1.6209848084576033E-2</v>
      </c>
      <c r="V27">
        <f>($E27-VLOOKUP(_xlfn.CONCAT($A27, V$1), prop_test_workforce_monthly_siz!$H:$K, 4, FALSE))/SQRT(1)</f>
        <v>-8.0403673616764662E-3</v>
      </c>
    </row>
    <row r="28" spans="1:22" x14ac:dyDescent="0.25">
      <c r="A28" t="s">
        <v>29</v>
      </c>
      <c r="B28" s="1">
        <v>43862</v>
      </c>
      <c r="C28">
        <v>3091580</v>
      </c>
      <c r="D28">
        <v>115340</v>
      </c>
      <c r="E28">
        <f t="shared" si="0"/>
        <v>3.7307784369157521E-2</v>
      </c>
      <c r="F28">
        <f>($E28-VLOOKUP(_xlfn.CONCAT($A28, F$1), prop_test_workforce_monthly_siz!$H:$K, 4, FALSE))/SQRT(1)</f>
        <v>-6.0435822759542818E-2</v>
      </c>
      <c r="G28">
        <f>($E28-VLOOKUP(_xlfn.CONCAT($A28, G$1), prop_test_workforce_monthly_siz!$H:$K, 4, FALSE))/SQRT(1)</f>
        <v>-6.080773356242615E-2</v>
      </c>
      <c r="H28">
        <f>($E28-VLOOKUP(_xlfn.CONCAT($A28, H$1), prop_test_workforce_monthly_siz!$H:$K, 4, FALSE))/SQRT(1)</f>
        <v>-4.2027234603292857E-2</v>
      </c>
      <c r="I28">
        <f>($E28-VLOOKUP(_xlfn.CONCAT($A28, I$1), prop_test_workforce_monthly_siz!$H:$K, 4, FALSE))/SQRT(1)</f>
        <v>-3.4830768877177259E-2</v>
      </c>
      <c r="J28">
        <f>($E28-VLOOKUP(_xlfn.CONCAT($A28, J$1), prop_test_workforce_monthly_siz!$H:$K, 4, FALSE))/SQRT(1)</f>
        <v>-3.3804084439867405E-2</v>
      </c>
      <c r="K28">
        <f>($E28-VLOOKUP(_xlfn.CONCAT($A28, K$1), prop_test_workforce_monthly_siz!$H:$K, 4, FALSE))/SQRT(1)</f>
        <v>-5.2932150648416013E-3</v>
      </c>
      <c r="L28">
        <f>($E28-VLOOKUP(_xlfn.CONCAT($A28, L$1), prop_test_workforce_monthly_siz!$H:$K, 4, FALSE))/SQRT(1)</f>
        <v>-1.0811067563574611E-3</v>
      </c>
      <c r="M28">
        <f>($E28-VLOOKUP(_xlfn.CONCAT($A28, M$1), prop_test_workforce_monthly_siz!$H:$K, 4, FALSE))/SQRT(1)</f>
        <v>-2.7097781974861485E-3</v>
      </c>
      <c r="N28">
        <f>($E28-VLOOKUP(_xlfn.CONCAT($A28, N$1), prop_test_workforce_monthly_siz!$H:$K, 4, FALSE))/SQRT(1)</f>
        <v>-2.0665312126819727E-2</v>
      </c>
      <c r="O28">
        <f>($E28-VLOOKUP(_xlfn.CONCAT($A28, O$1), prop_test_workforce_monthly_siz!$H:$K, 4, FALSE))/SQRT(1)</f>
        <v>-1.330266993189301E-2</v>
      </c>
      <c r="P28">
        <f>($E28-VLOOKUP(_xlfn.CONCAT($A28, P$1), prop_test_workforce_monthly_siz!$H:$K, 4, FALSE))/SQRT(1)</f>
        <v>-1.242277295967003E-2</v>
      </c>
      <c r="Q28">
        <f>($E28-VLOOKUP(_xlfn.CONCAT($A28, Q$1), prop_test_workforce_monthly_siz!$H:$K, 4, FALSE))/SQRT(1)</f>
        <v>-6.5481823184174795E-3</v>
      </c>
      <c r="R28">
        <f>($E28-VLOOKUP(_xlfn.CONCAT($A28, R$1), prop_test_workforce_monthly_siz!$H:$K, 4, FALSE))/SQRT(1)</f>
        <v>-3.0040920785884551E-3</v>
      </c>
      <c r="S28">
        <f>($E28-VLOOKUP(_xlfn.CONCAT($A28, S$1), prop_test_workforce_monthly_siz!$H:$K, 4, FALSE))/SQRT(1)</f>
        <v>-9.5329958010436089E-3</v>
      </c>
      <c r="T28">
        <f>($E28-VLOOKUP(_xlfn.CONCAT($A28, T$1), prop_test_workforce_monthly_siz!$H:$K, 4, FALSE))/SQRT(1)</f>
        <v>-1.4151658233427782E-2</v>
      </c>
      <c r="U28">
        <f>($E28-VLOOKUP(_xlfn.CONCAT($A28, U$1), prop_test_workforce_monthly_siz!$H:$K, 4, FALSE))/SQRT(1)</f>
        <v>-1.2967766006365955E-3</v>
      </c>
      <c r="V28">
        <f>($E28-VLOOKUP(_xlfn.CONCAT($A28, V$1), prop_test_workforce_monthly_siz!$H:$K, 4, FALSE))/SQRT(1)</f>
        <v>2.3352158232372369E-3</v>
      </c>
    </row>
    <row r="29" spans="1:22" x14ac:dyDescent="0.25">
      <c r="A29" t="s">
        <v>30</v>
      </c>
      <c r="B29" s="1">
        <v>43862</v>
      </c>
      <c r="C29">
        <v>535155</v>
      </c>
      <c r="D29">
        <v>22415</v>
      </c>
      <c r="E29">
        <f t="shared" si="0"/>
        <v>4.188506133736955E-2</v>
      </c>
      <c r="F29">
        <f>($E29-VLOOKUP(_xlfn.CONCAT($A29, F$1), prop_test_workforce_monthly_siz!$H:$K, 4, FALSE))/SQRT(1)</f>
        <v>-7.6665047740072545E-2</v>
      </c>
      <c r="G29">
        <f>($E29-VLOOKUP(_xlfn.CONCAT($A29, G$1), prop_test_workforce_monthly_siz!$H:$K, 4, FALSE))/SQRT(1)</f>
        <v>-4.3218925591733043E-2</v>
      </c>
      <c r="H29">
        <f>($E29-VLOOKUP(_xlfn.CONCAT($A29, H$1), prop_test_workforce_monthly_siz!$H:$K, 4, FALSE))/SQRT(1)</f>
        <v>-2.8146130822558485E-2</v>
      </c>
      <c r="I29">
        <f>($E29-VLOOKUP(_xlfn.CONCAT($A29, I$1), prop_test_workforce_monthly_siz!$H:$K, 4, FALSE))/SQRT(1)</f>
        <v>-1.8572091398135461E-2</v>
      </c>
      <c r="J29">
        <f>($E29-VLOOKUP(_xlfn.CONCAT($A29, J$1), prop_test_workforce_monthly_siz!$H:$K, 4, FALSE))/SQRT(1)</f>
        <v>-9.7564618651085552E-3</v>
      </c>
      <c r="K29">
        <f>($E29-VLOOKUP(_xlfn.CONCAT($A29, K$1), prop_test_workforce_monthly_siz!$H:$K, 4, FALSE))/SQRT(1)</f>
        <v>-4.0781703286498494E-3</v>
      </c>
      <c r="L29">
        <f>($E29-VLOOKUP(_xlfn.CONCAT($A29, L$1), prop_test_workforce_monthly_siz!$H:$K, 4, FALSE))/SQRT(1)</f>
        <v>1.182518637819624E-4</v>
      </c>
      <c r="M29">
        <f>($E29-VLOOKUP(_xlfn.CONCAT($A29, M$1), prop_test_workforce_monthly_siz!$H:$K, 4, FALSE))/SQRT(1)</f>
        <v>-2.0689716104151934E-3</v>
      </c>
      <c r="N29">
        <f>($E29-VLOOKUP(_xlfn.CONCAT($A29, N$1), prop_test_workforce_monthly_siz!$H:$K, 4, FALSE))/SQRT(1)</f>
        <v>-2.7493309499522153E-3</v>
      </c>
      <c r="O29">
        <f>($E29-VLOOKUP(_xlfn.CONCAT($A29, O$1), prop_test_workforce_monthly_siz!$H:$K, 4, FALSE))/SQRT(1)</f>
        <v>-8.5008400438112419E-3</v>
      </c>
      <c r="P29">
        <f>($E29-VLOOKUP(_xlfn.CONCAT($A29, P$1), prop_test_workforce_monthly_siz!$H:$K, 4, FALSE))/SQRT(1)</f>
        <v>-6.9225896632506348E-3</v>
      </c>
      <c r="Q29">
        <f>($E29-VLOOKUP(_xlfn.CONCAT($A29, Q$1), prop_test_workforce_monthly_siz!$H:$K, 4, FALSE))/SQRT(1)</f>
        <v>-2.2340283232151065E-3</v>
      </c>
      <c r="R29">
        <f>($E29-VLOOKUP(_xlfn.CONCAT($A29, R$1), prop_test_workforce_monthly_siz!$H:$K, 4, FALSE))/SQRT(1)</f>
        <v>3.6585188734993765E-3</v>
      </c>
      <c r="S29">
        <f>($E29-VLOOKUP(_xlfn.CONCAT($A29, S$1), prop_test_workforce_monthly_siz!$H:$K, 4, FALSE))/SQRT(1)</f>
        <v>9.6743268897528795E-3</v>
      </c>
      <c r="T29">
        <f>($E29-VLOOKUP(_xlfn.CONCAT($A29, T$1), prop_test_workforce_monthly_siz!$H:$K, 4, FALSE))/SQRT(1)</f>
        <v>2.2659886792766731E-3</v>
      </c>
      <c r="U29">
        <f>($E29-VLOOKUP(_xlfn.CONCAT($A29, U$1), prop_test_workforce_monthly_siz!$H:$K, 4, FALSE))/SQRT(1)</f>
        <v>1.0061131066514038E-2</v>
      </c>
      <c r="V29">
        <f>($E29-VLOOKUP(_xlfn.CONCAT($A29, V$1), prop_test_workforce_monthly_siz!$H:$K, 4, FALSE))/SQRT(1)</f>
        <v>1.3257633973512702E-2</v>
      </c>
    </row>
    <row r="30" spans="1:22" x14ac:dyDescent="0.25">
      <c r="A30" t="s">
        <v>31</v>
      </c>
      <c r="B30" s="1">
        <v>43862</v>
      </c>
      <c r="C30">
        <v>1041822</v>
      </c>
      <c r="D30">
        <v>31200</v>
      </c>
      <c r="E30">
        <f t="shared" si="0"/>
        <v>2.9947534223696563E-2</v>
      </c>
      <c r="F30">
        <f>($E30-VLOOKUP(_xlfn.CONCAT($A30, F$1), prop_test_workforce_monthly_siz!$H:$K, 4, FALSE))/SQRT(1)</f>
        <v>-5.6231020334640711E-2</v>
      </c>
      <c r="G30">
        <f>($E30-VLOOKUP(_xlfn.CONCAT($A30, G$1), prop_test_workforce_monthly_siz!$H:$K, 4, FALSE))/SQRT(1)</f>
        <v>-2.1789571862748828E-2</v>
      </c>
      <c r="H30">
        <f>($E30-VLOOKUP(_xlfn.CONCAT($A30, H$1), prop_test_workforce_monthly_siz!$H:$K, 4, FALSE))/SQRT(1)</f>
        <v>-3.8617196116406932E-2</v>
      </c>
      <c r="I30">
        <f>($E30-VLOOKUP(_xlfn.CONCAT($A30, I$1), prop_test_workforce_monthly_siz!$H:$K, 4, FALSE))/SQRT(1)</f>
        <v>-2.0851450511583883E-2</v>
      </c>
      <c r="J30">
        <f>($E30-VLOOKUP(_xlfn.CONCAT($A30, J$1), prop_test_workforce_monthly_siz!$H:$K, 4, FALSE))/SQRT(1)</f>
        <v>-9.1343832199680848E-3</v>
      </c>
      <c r="K30">
        <f>($E30-VLOOKUP(_xlfn.CONCAT($A30, K$1), prop_test_workforce_monthly_siz!$H:$K, 4, FALSE))/SQRT(1)</f>
        <v>-3.7362785353647378E-3</v>
      </c>
      <c r="L30">
        <f>($E30-VLOOKUP(_xlfn.CONCAT($A30, L$1), prop_test_workforce_monthly_siz!$H:$K, 4, FALSE))/SQRT(1)</f>
        <v>2.8608667991162559E-3</v>
      </c>
      <c r="M30">
        <f>($E30-VLOOKUP(_xlfn.CONCAT($A30, M$1), prop_test_workforce_monthly_siz!$H:$K, 4, FALSE))/SQRT(1)</f>
        <v>3.2154867896783991E-3</v>
      </c>
      <c r="N30">
        <f>($E30-VLOOKUP(_xlfn.CONCAT($A30, N$1), prop_test_workforce_monthly_siz!$H:$K, 4, FALSE))/SQRT(1)</f>
        <v>1.9577296159844527E-3</v>
      </c>
      <c r="O30">
        <f>($E30-VLOOKUP(_xlfn.CONCAT($A30, O$1), prop_test_workforce_monthly_siz!$H:$K, 4, FALSE))/SQRT(1)</f>
        <v>-1.8382798705687022E-3</v>
      </c>
      <c r="P30">
        <f>($E30-VLOOKUP(_xlfn.CONCAT($A30, P$1), prop_test_workforce_monthly_siz!$H:$K, 4, FALSE))/SQRT(1)</f>
        <v>-4.7763668347072831E-3</v>
      </c>
      <c r="Q30">
        <f>($E30-VLOOKUP(_xlfn.CONCAT($A30, Q$1), prop_test_workforce_monthly_siz!$H:$K, 4, FALSE))/SQRT(1)</f>
        <v>1.6175236493405111E-3</v>
      </c>
      <c r="R30">
        <f>($E30-VLOOKUP(_xlfn.CONCAT($A30, R$1), prop_test_workforce_monthly_siz!$H:$K, 4, FALSE))/SQRT(1)</f>
        <v>6.1079040045580388E-3</v>
      </c>
      <c r="S30">
        <f>($E30-VLOOKUP(_xlfn.CONCAT($A30, S$1), prop_test_workforce_monthly_siz!$H:$K, 4, FALSE))/SQRT(1)</f>
        <v>6.8118352213985336E-3</v>
      </c>
      <c r="T30">
        <f>($E30-VLOOKUP(_xlfn.CONCAT($A30, T$1), prop_test_workforce_monthly_siz!$H:$K, 4, FALSE))/SQRT(1)</f>
        <v>3.1482089948392626E-3</v>
      </c>
      <c r="U30">
        <f>($E30-VLOOKUP(_xlfn.CONCAT($A30, U$1), prop_test_workforce_monthly_siz!$H:$K, 4, FALSE))/SQRT(1)</f>
        <v>8.9322076269746156E-3</v>
      </c>
      <c r="V30">
        <f>($E30-VLOOKUP(_xlfn.CONCAT($A30, V$1), prop_test_workforce_monthly_siz!$H:$K, 4, FALSE))/SQRT(1)</f>
        <v>1.1573508325908196E-2</v>
      </c>
    </row>
    <row r="31" spans="1:22" x14ac:dyDescent="0.25">
      <c r="A31" t="s">
        <v>32</v>
      </c>
      <c r="B31" s="1">
        <v>43862</v>
      </c>
      <c r="C31">
        <v>1572923</v>
      </c>
      <c r="D31">
        <v>59337</v>
      </c>
      <c r="E31">
        <f t="shared" si="0"/>
        <v>3.7724033535017291E-2</v>
      </c>
      <c r="F31">
        <f>($E31-VLOOKUP(_xlfn.CONCAT($A31, F$1), prop_test_workforce_monthly_siz!$H:$K, 4, FALSE))/SQRT(1)</f>
        <v>-0.26030796767787301</v>
      </c>
      <c r="G31">
        <f>($E31-VLOOKUP(_xlfn.CONCAT($A31, G$1), prop_test_workforce_monthly_siz!$H:$K, 4, FALSE))/SQRT(1)</f>
        <v>-0.21339444082544107</v>
      </c>
      <c r="H31">
        <f>($E31-VLOOKUP(_xlfn.CONCAT($A31, H$1), prop_test_workforce_monthly_siz!$H:$K, 4, FALSE))/SQRT(1)</f>
        <v>-0.11396680060093597</v>
      </c>
      <c r="I31">
        <f>($E31-VLOOKUP(_xlfn.CONCAT($A31, I$1), prop_test_workforce_monthly_siz!$H:$K, 4, FALSE))/SQRT(1)</f>
        <v>-0.10513597613761819</v>
      </c>
      <c r="J31">
        <f>($E31-VLOOKUP(_xlfn.CONCAT($A31, J$1), prop_test_workforce_monthly_siz!$H:$K, 4, FALSE))/SQRT(1)</f>
        <v>-9.479955719369082E-2</v>
      </c>
      <c r="K31">
        <f>($E31-VLOOKUP(_xlfn.CONCAT($A31, K$1), prop_test_workforce_monthly_siz!$H:$K, 4, FALSE))/SQRT(1)</f>
        <v>-8.6727892704800053E-2</v>
      </c>
      <c r="L31">
        <f>($E31-VLOOKUP(_xlfn.CONCAT($A31, L$1), prop_test_workforce_monthly_siz!$H:$K, 4, FALSE))/SQRT(1)</f>
        <v>-8.0138889639080696E-2</v>
      </c>
      <c r="M31">
        <f>($E31-VLOOKUP(_xlfn.CONCAT($A31, M$1), prop_test_workforce_monthly_siz!$H:$K, 4, FALSE))/SQRT(1)</f>
        <v>-6.3604565663087281E-2</v>
      </c>
      <c r="N31">
        <f>($E31-VLOOKUP(_xlfn.CONCAT($A31, N$1), prop_test_workforce_monthly_siz!$H:$K, 4, FALSE))/SQRT(1)</f>
        <v>-5.1999713385519238E-2</v>
      </c>
      <c r="O31">
        <f>($E31-VLOOKUP(_xlfn.CONCAT($A31, O$1), prop_test_workforce_monthly_siz!$H:$K, 4, FALSE))/SQRT(1)</f>
        <v>-4.6416012432073404E-2</v>
      </c>
      <c r="P31">
        <f>($E31-VLOOKUP(_xlfn.CONCAT($A31, P$1), prop_test_workforce_monthly_siz!$H:$K, 4, FALSE))/SQRT(1)</f>
        <v>-4.3080398994578835E-2</v>
      </c>
      <c r="Q31">
        <f>($E31-VLOOKUP(_xlfn.CONCAT($A31, Q$1), prop_test_workforce_monthly_siz!$H:$K, 4, FALSE))/SQRT(1)</f>
        <v>-3.8853869050438312E-2</v>
      </c>
      <c r="R31">
        <f>($E31-VLOOKUP(_xlfn.CONCAT($A31, R$1), prop_test_workforce_monthly_siz!$H:$K, 4, FALSE))/SQRT(1)</f>
        <v>-4.0876508017967043E-2</v>
      </c>
      <c r="S31">
        <f>($E31-VLOOKUP(_xlfn.CONCAT($A31, S$1), prop_test_workforce_monthly_siz!$H:$K, 4, FALSE))/SQRT(1)</f>
        <v>-3.9427280904020888E-2</v>
      </c>
      <c r="T31">
        <f>($E31-VLOOKUP(_xlfn.CONCAT($A31, T$1), prop_test_workforce_monthly_siz!$H:$K, 4, FALSE))/SQRT(1)</f>
        <v>-4.5309195522895619E-2</v>
      </c>
      <c r="U31">
        <f>($E31-VLOOKUP(_xlfn.CONCAT($A31, U$1), prop_test_workforce_monthly_siz!$H:$K, 4, FALSE))/SQRT(1)</f>
        <v>-4.4221571253591156E-2</v>
      </c>
      <c r="V31">
        <f>($E31-VLOOKUP(_xlfn.CONCAT($A31, V$1), prop_test_workforce_monthly_siz!$H:$K, 4, FALSE))/SQRT(1)</f>
        <v>-3.3562085282572006E-2</v>
      </c>
    </row>
    <row r="32" spans="1:22" x14ac:dyDescent="0.25">
      <c r="A32" t="s">
        <v>33</v>
      </c>
      <c r="B32" s="1">
        <v>43862</v>
      </c>
      <c r="C32">
        <v>780196</v>
      </c>
      <c r="D32">
        <v>23952</v>
      </c>
      <c r="E32">
        <f t="shared" si="0"/>
        <v>3.0699977954257648E-2</v>
      </c>
      <c r="F32">
        <f>($E32-VLOOKUP(_xlfn.CONCAT($A32, F$1), prop_test_workforce_monthly_siz!$H:$K, 4, FALSE))/SQRT(1)</f>
        <v>-0.14107867307608074</v>
      </c>
      <c r="G32">
        <f>($E32-VLOOKUP(_xlfn.CONCAT($A32, G$1), prop_test_workforce_monthly_siz!$H:$K, 4, FALSE))/SQRT(1)</f>
        <v>-0.12254366780721064</v>
      </c>
      <c r="H32">
        <f>($E32-VLOOKUP(_xlfn.CONCAT($A32, H$1), prop_test_workforce_monthly_siz!$H:$K, 4, FALSE))/SQRT(1)</f>
        <v>-8.6022621051281709E-2</v>
      </c>
      <c r="I32">
        <f>($E32-VLOOKUP(_xlfn.CONCAT($A32, I$1), prop_test_workforce_monthly_siz!$H:$K, 4, FALSE))/SQRT(1)</f>
        <v>-4.822315744885719E-2</v>
      </c>
      <c r="J32">
        <f>($E32-VLOOKUP(_xlfn.CONCAT($A32, J$1), prop_test_workforce_monthly_siz!$H:$K, 4, FALSE))/SQRT(1)</f>
        <v>-3.282524456582081E-2</v>
      </c>
      <c r="K32">
        <f>($E32-VLOOKUP(_xlfn.CONCAT($A32, K$1), prop_test_workforce_monthly_siz!$H:$K, 4, FALSE))/SQRT(1)</f>
        <v>-2.4285457851254341E-2</v>
      </c>
      <c r="L32">
        <f>($E32-VLOOKUP(_xlfn.CONCAT($A32, L$1), prop_test_workforce_monthly_siz!$H:$K, 4, FALSE))/SQRT(1)</f>
        <v>-6.9219205853060725E-3</v>
      </c>
      <c r="M32">
        <f>($E32-VLOOKUP(_xlfn.CONCAT($A32, M$1), prop_test_workforce_monthly_siz!$H:$K, 4, FALSE))/SQRT(1)</f>
        <v>-6.2825270403143382E-3</v>
      </c>
      <c r="N32">
        <f>($E32-VLOOKUP(_xlfn.CONCAT($A32, N$1), prop_test_workforce_monthly_siz!$H:$K, 4, FALSE))/SQRT(1)</f>
        <v>-6.8456522797986086E-3</v>
      </c>
      <c r="O32">
        <f>($E32-VLOOKUP(_xlfn.CONCAT($A32, O$1), prop_test_workforce_monthly_siz!$H:$K, 4, FALSE))/SQRT(1)</f>
        <v>-9.7874382264135432E-3</v>
      </c>
      <c r="P32">
        <f>($E32-VLOOKUP(_xlfn.CONCAT($A32, P$1), prop_test_workforce_monthly_siz!$H:$K, 4, FALSE))/SQRT(1)</f>
        <v>-2.0856894265636541E-3</v>
      </c>
      <c r="Q32">
        <f>($E32-VLOOKUP(_xlfn.CONCAT($A32, Q$1), prop_test_workforce_monthly_siz!$H:$K, 4, FALSE))/SQRT(1)</f>
        <v>-9.1044437197909667E-4</v>
      </c>
      <c r="R32">
        <f>($E32-VLOOKUP(_xlfn.CONCAT($A32, R$1), prop_test_workforce_monthly_siz!$H:$K, 4, FALSE))/SQRT(1)</f>
        <v>3.7663691788451595E-3</v>
      </c>
      <c r="S32">
        <f>($E32-VLOOKUP(_xlfn.CONCAT($A32, S$1), prop_test_workforce_monthly_siz!$H:$K, 4, FALSE))/SQRT(1)</f>
        <v>7.0036722657159829E-3</v>
      </c>
      <c r="T32">
        <f>($E32-VLOOKUP(_xlfn.CONCAT($A32, T$1), prop_test_workforce_monthly_siz!$H:$K, 4, FALSE))/SQRT(1)</f>
        <v>-1.469070800432272E-4</v>
      </c>
      <c r="U32">
        <f>($E32-VLOOKUP(_xlfn.CONCAT($A32, U$1), prop_test_workforce_monthly_siz!$H:$K, 4, FALSE))/SQRT(1)</f>
        <v>-3.3735838071958651E-3</v>
      </c>
      <c r="V32">
        <f>($E32-VLOOKUP(_xlfn.CONCAT($A32, V$1), prop_test_workforce_monthly_siz!$H:$K, 4, FALSE))/SQRT(1)</f>
        <v>2.1032630958278328E-3</v>
      </c>
    </row>
    <row r="33" spans="1:22" x14ac:dyDescent="0.25">
      <c r="A33" t="s">
        <v>34</v>
      </c>
      <c r="B33" s="1">
        <v>43862</v>
      </c>
      <c r="C33">
        <v>4582760</v>
      </c>
      <c r="D33">
        <v>191465</v>
      </c>
      <c r="E33">
        <f t="shared" si="0"/>
        <v>4.1779408042315114E-2</v>
      </c>
      <c r="F33">
        <f>($E33-VLOOKUP(_xlfn.CONCAT($A33, F$1), prop_test_workforce_monthly_siz!$H:$K, 4, FALSE))/SQRT(1)</f>
        <v>-0.11692196439691482</v>
      </c>
      <c r="G33">
        <f>($E33-VLOOKUP(_xlfn.CONCAT($A33, G$1), prop_test_workforce_monthly_siz!$H:$K, 4, FALSE))/SQRT(1)</f>
        <v>-0.10902603368564498</v>
      </c>
      <c r="H33">
        <f>($E33-VLOOKUP(_xlfn.CONCAT($A33, H$1), prop_test_workforce_monthly_siz!$H:$K, 4, FALSE))/SQRT(1)</f>
        <v>-0.12185981714777494</v>
      </c>
      <c r="I33">
        <f>($E33-VLOOKUP(_xlfn.CONCAT($A33, I$1), prop_test_workforce_monthly_siz!$H:$K, 4, FALSE))/SQRT(1)</f>
        <v>-0.10198948147347683</v>
      </c>
      <c r="J33">
        <f>($E33-VLOOKUP(_xlfn.CONCAT($A33, J$1), prop_test_workforce_monthly_siz!$H:$K, 4, FALSE))/SQRT(1)</f>
        <v>-6.7407449442051057E-2</v>
      </c>
      <c r="K33">
        <f>($E33-VLOOKUP(_xlfn.CONCAT($A33, K$1), prop_test_workforce_monthly_siz!$H:$K, 4, FALSE))/SQRT(1)</f>
        <v>-2.2756286055013744E-2</v>
      </c>
      <c r="L33">
        <f>($E33-VLOOKUP(_xlfn.CONCAT($A33, L$1), prop_test_workforce_monthly_siz!$H:$K, 4, FALSE))/SQRT(1)</f>
        <v>-3.6586059852750194E-2</v>
      </c>
      <c r="M33">
        <f>($E33-VLOOKUP(_xlfn.CONCAT($A33, M$1), prop_test_workforce_monthly_siz!$H:$K, 4, FALSE))/SQRT(1)</f>
        <v>-5.6537049717569704E-2</v>
      </c>
      <c r="N33">
        <f>($E33-VLOOKUP(_xlfn.CONCAT($A33, N$1), prop_test_workforce_monthly_siz!$H:$K, 4, FALSE))/SQRT(1)</f>
        <v>-3.241733019914321E-2</v>
      </c>
      <c r="O33">
        <f>($E33-VLOOKUP(_xlfn.CONCAT($A33, O$1), prop_test_workforce_monthly_siz!$H:$K, 4, FALSE))/SQRT(1)</f>
        <v>-3.8097324393120219E-2</v>
      </c>
      <c r="P33">
        <f>($E33-VLOOKUP(_xlfn.CONCAT($A33, P$1), prop_test_workforce_monthly_siz!$H:$K, 4, FALSE))/SQRT(1)</f>
        <v>-3.9565873794034104E-2</v>
      </c>
      <c r="Q33">
        <f>($E33-VLOOKUP(_xlfn.CONCAT($A33, Q$1), prop_test_workforce_monthly_siz!$H:$K, 4, FALSE))/SQRT(1)</f>
        <v>-3.6348939299308533E-2</v>
      </c>
      <c r="R33">
        <f>($E33-VLOOKUP(_xlfn.CONCAT($A33, R$1), prop_test_workforce_monthly_siz!$H:$K, 4, FALSE))/SQRT(1)</f>
        <v>-2.9918340444528416E-2</v>
      </c>
      <c r="S33">
        <f>($E33-VLOOKUP(_xlfn.CONCAT($A33, S$1), prop_test_workforce_monthly_siz!$H:$K, 4, FALSE))/SQRT(1)</f>
        <v>-2.8088317126298334E-2</v>
      </c>
      <c r="T33">
        <f>($E33-VLOOKUP(_xlfn.CONCAT($A33, T$1), prop_test_workforce_monthly_siz!$H:$K, 4, FALSE))/SQRT(1)</f>
        <v>-3.6693330128131918E-2</v>
      </c>
      <c r="U33">
        <f>($E33-VLOOKUP(_xlfn.CONCAT($A33, U$1), prop_test_workforce_monthly_siz!$H:$K, 4, FALSE))/SQRT(1)</f>
        <v>-3.3648986250994134E-2</v>
      </c>
      <c r="V33">
        <f>($E33-VLOOKUP(_xlfn.CONCAT($A33, V$1), prop_test_workforce_monthly_siz!$H:$K, 4, FALSE))/SQRT(1)</f>
        <v>-2.5569816226042347E-2</v>
      </c>
    </row>
    <row r="34" spans="1:22" x14ac:dyDescent="0.25">
      <c r="A34" t="s">
        <v>35</v>
      </c>
      <c r="B34" s="1">
        <v>43862</v>
      </c>
      <c r="C34">
        <v>961613</v>
      </c>
      <c r="D34">
        <v>48454</v>
      </c>
      <c r="E34">
        <f t="shared" si="0"/>
        <v>5.0388253902557474E-2</v>
      </c>
      <c r="F34">
        <f>($E34-VLOOKUP(_xlfn.CONCAT($A34, F$1), prop_test_workforce_monthly_siz!$H:$K, 4, FALSE))/SQRT(1)</f>
        <v>-6.3498000048935827E-2</v>
      </c>
      <c r="G34">
        <f>($E34-VLOOKUP(_xlfn.CONCAT($A34, G$1), prop_test_workforce_monthly_siz!$H:$K, 4, FALSE))/SQRT(1)</f>
        <v>-3.6889118473924946E-2</v>
      </c>
      <c r="H34">
        <f>($E34-VLOOKUP(_xlfn.CONCAT($A34, H$1), prop_test_workforce_monthly_siz!$H:$K, 4, FALSE))/SQRT(1)</f>
        <v>-3.9502172265807871E-2</v>
      </c>
      <c r="I34">
        <f>($E34-VLOOKUP(_xlfn.CONCAT($A34, I$1), prop_test_workforce_monthly_siz!$H:$K, 4, FALSE))/SQRT(1)</f>
        <v>-8.2894388327501484E-2</v>
      </c>
      <c r="J34">
        <f>($E34-VLOOKUP(_xlfn.CONCAT($A34, J$1), prop_test_workforce_monthly_siz!$H:$K, 4, FALSE))/SQRT(1)</f>
        <v>-6.4784483374013602E-2</v>
      </c>
      <c r="K34">
        <f>($E34-VLOOKUP(_xlfn.CONCAT($A34, K$1), prop_test_workforce_monthly_siz!$H:$K, 4, FALSE))/SQRT(1)</f>
        <v>-4.8227973640403925E-2</v>
      </c>
      <c r="L34">
        <f>($E34-VLOOKUP(_xlfn.CONCAT($A34, L$1), prop_test_workforce_monthly_siz!$H:$K, 4, FALSE))/SQRT(1)</f>
        <v>-2.9057758458509685E-2</v>
      </c>
      <c r="M34">
        <f>($E34-VLOOKUP(_xlfn.CONCAT($A34, M$1), prop_test_workforce_monthly_siz!$H:$K, 4, FALSE))/SQRT(1)</f>
        <v>-1.7523007337355144E-2</v>
      </c>
      <c r="N34">
        <f>($E34-VLOOKUP(_xlfn.CONCAT($A34, N$1), prop_test_workforce_monthly_siz!$H:$K, 4, FALSE))/SQRT(1)</f>
        <v>-2.6717776808603204E-2</v>
      </c>
      <c r="O34">
        <f>($E34-VLOOKUP(_xlfn.CONCAT($A34, O$1), prop_test_workforce_monthly_siz!$H:$K, 4, FALSE))/SQRT(1)</f>
        <v>-4.0286529319866406E-2</v>
      </c>
      <c r="P34">
        <f>($E34-VLOOKUP(_xlfn.CONCAT($A34, P$1), prop_test_workforce_monthly_siz!$H:$K, 4, FALSE))/SQRT(1)</f>
        <v>-3.1677154177880328E-2</v>
      </c>
      <c r="Q34">
        <f>($E34-VLOOKUP(_xlfn.CONCAT($A34, Q$1), prop_test_workforce_monthly_siz!$H:$K, 4, FALSE))/SQRT(1)</f>
        <v>-2.902015754917802E-2</v>
      </c>
      <c r="R34">
        <f>($E34-VLOOKUP(_xlfn.CONCAT($A34, R$1), prop_test_workforce_monthly_siz!$H:$K, 4, FALSE))/SQRT(1)</f>
        <v>-2.6078197134318588E-2</v>
      </c>
      <c r="S34">
        <f>($E34-VLOOKUP(_xlfn.CONCAT($A34, S$1), prop_test_workforce_monthly_siz!$H:$K, 4, FALSE))/SQRT(1)</f>
        <v>-2.3181363728617933E-2</v>
      </c>
      <c r="T34">
        <f>($E34-VLOOKUP(_xlfn.CONCAT($A34, T$1), prop_test_workforce_monthly_siz!$H:$K, 4, FALSE))/SQRT(1)</f>
        <v>-3.3179153752639808E-2</v>
      </c>
      <c r="U34">
        <f>($E34-VLOOKUP(_xlfn.CONCAT($A34, U$1), prop_test_workforce_monthly_siz!$H:$K, 4, FALSE))/SQRT(1)</f>
        <v>-2.6893195645607763E-2</v>
      </c>
      <c r="V34">
        <f>($E34-VLOOKUP(_xlfn.CONCAT($A34, V$1), prop_test_workforce_monthly_siz!$H:$K, 4, FALSE))/SQRT(1)</f>
        <v>-1.2516267261221424E-2</v>
      </c>
    </row>
    <row r="35" spans="1:22" x14ac:dyDescent="0.25">
      <c r="A35" t="s">
        <v>36</v>
      </c>
      <c r="B35" s="1">
        <v>43862</v>
      </c>
      <c r="C35">
        <v>9567146</v>
      </c>
      <c r="D35">
        <v>376605</v>
      </c>
      <c r="E35">
        <f t="shared" si="0"/>
        <v>3.9364403971675566E-2</v>
      </c>
      <c r="F35">
        <f>($E35-VLOOKUP(_xlfn.CONCAT($A35, F$1), prop_test_workforce_monthly_siz!$H:$K, 4, FALSE))/SQRT(1)</f>
        <v>-0.11073297288566455</v>
      </c>
      <c r="G35">
        <f>($E35-VLOOKUP(_xlfn.CONCAT($A35, G$1), prop_test_workforce_monthly_siz!$H:$K, 4, FALSE))/SQRT(1)</f>
        <v>-0.10244303953040756</v>
      </c>
      <c r="H35">
        <f>($E35-VLOOKUP(_xlfn.CONCAT($A35, H$1), prop_test_workforce_monthly_siz!$H:$K, 4, FALSE))/SQRT(1)</f>
        <v>-0.1162059568502003</v>
      </c>
      <c r="I35">
        <f>($E35-VLOOKUP(_xlfn.CONCAT($A35, I$1), prop_test_workforce_monthly_siz!$H:$K, 4, FALSE))/SQRT(1)</f>
        <v>-0.12040122824605967</v>
      </c>
      <c r="J35">
        <f>($E35-VLOOKUP(_xlfn.CONCAT($A35, J$1), prop_test_workforce_monthly_siz!$H:$K, 4, FALSE))/SQRT(1)</f>
        <v>-8.6676657604725427E-2</v>
      </c>
      <c r="K35">
        <f>($E35-VLOOKUP(_xlfn.CONCAT($A35, K$1), prop_test_workforce_monthly_siz!$H:$K, 4, FALSE))/SQRT(1)</f>
        <v>-5.3692462025644289E-2</v>
      </c>
      <c r="L35">
        <f>($E35-VLOOKUP(_xlfn.CONCAT($A35, L$1), prop_test_workforce_monthly_siz!$H:$K, 4, FALSE))/SQRT(1)</f>
        <v>-5.2565140427475399E-2</v>
      </c>
      <c r="M35">
        <f>($E35-VLOOKUP(_xlfn.CONCAT($A35, M$1), prop_test_workforce_monthly_siz!$H:$K, 4, FALSE))/SQRT(1)</f>
        <v>-4.1828340563765609E-2</v>
      </c>
      <c r="N35">
        <f>($E35-VLOOKUP(_xlfn.CONCAT($A35, N$1), prop_test_workforce_monthly_siz!$H:$K, 4, FALSE))/SQRT(1)</f>
        <v>-4.1761969405428492E-2</v>
      </c>
      <c r="O35">
        <f>($E35-VLOOKUP(_xlfn.CONCAT($A35, O$1), prop_test_workforce_monthly_siz!$H:$K, 4, FALSE))/SQRT(1)</f>
        <v>-5.4570117090571274E-2</v>
      </c>
      <c r="P35">
        <f>($E35-VLOOKUP(_xlfn.CONCAT($A35, P$1), prop_test_workforce_monthly_siz!$H:$K, 4, FALSE))/SQRT(1)</f>
        <v>-5.6570984145119491E-2</v>
      </c>
      <c r="Q35">
        <f>($E35-VLOOKUP(_xlfn.CONCAT($A35, Q$1), prop_test_workforce_monthly_siz!$H:$K, 4, FALSE))/SQRT(1)</f>
        <v>-4.5069028967526278E-2</v>
      </c>
      <c r="R35">
        <f>($E35-VLOOKUP(_xlfn.CONCAT($A35, R$1), prop_test_workforce_monthly_siz!$H:$K, 4, FALSE))/SQRT(1)</f>
        <v>-3.8991145350202747E-2</v>
      </c>
      <c r="S35">
        <f>($E35-VLOOKUP(_xlfn.CONCAT($A35, S$1), prop_test_workforce_monthly_siz!$H:$K, 4, FALSE))/SQRT(1)</f>
        <v>-3.0525095306533287E-2</v>
      </c>
      <c r="T35">
        <f>($E35-VLOOKUP(_xlfn.CONCAT($A35, T$1), prop_test_workforce_monthly_siz!$H:$K, 4, FALSE))/SQRT(1)</f>
        <v>-3.3174724607159811E-2</v>
      </c>
      <c r="U35">
        <f>($E35-VLOOKUP(_xlfn.CONCAT($A35, U$1), prop_test_workforce_monthly_siz!$H:$K, 4, FALSE))/SQRT(1)</f>
        <v>-3.4143331505272767E-2</v>
      </c>
      <c r="V35">
        <f>($E35-VLOOKUP(_xlfn.CONCAT($A35, V$1), prop_test_workforce_monthly_siz!$H:$K, 4, FALSE))/SQRT(1)</f>
        <v>-3.2104525757845809E-2</v>
      </c>
    </row>
    <row r="36" spans="1:22" x14ac:dyDescent="0.25">
      <c r="A36" t="s">
        <v>37</v>
      </c>
      <c r="B36" s="1">
        <v>43862</v>
      </c>
      <c r="C36">
        <v>5122976</v>
      </c>
      <c r="D36">
        <v>189127</v>
      </c>
      <c r="E36">
        <f t="shared" si="0"/>
        <v>3.6917408943551562E-2</v>
      </c>
      <c r="F36">
        <f>($E36-VLOOKUP(_xlfn.CONCAT($A36, F$1), prop_test_workforce_monthly_siz!$H:$K, 4, FALSE))/SQRT(1)</f>
        <v>-8.8266794299623252E-2</v>
      </c>
      <c r="G36">
        <f>($E36-VLOOKUP(_xlfn.CONCAT($A36, G$1), prop_test_workforce_monthly_siz!$H:$K, 4, FALSE))/SQRT(1)</f>
        <v>-8.9785240846845443E-2</v>
      </c>
      <c r="H36">
        <f>($E36-VLOOKUP(_xlfn.CONCAT($A36, H$1), prop_test_workforce_monthly_siz!$H:$K, 4, FALSE))/SQRT(1)</f>
        <v>-4.1956707822502375E-2</v>
      </c>
      <c r="I36">
        <f>($E36-VLOOKUP(_xlfn.CONCAT($A36, I$1), prop_test_workforce_monthly_siz!$H:$K, 4, FALSE))/SQRT(1)</f>
        <v>-5.1413393424129893E-2</v>
      </c>
      <c r="J36">
        <f>($E36-VLOOKUP(_xlfn.CONCAT($A36, J$1), prop_test_workforce_monthly_siz!$H:$K, 4, FALSE))/SQRT(1)</f>
        <v>-3.1224853424602732E-2</v>
      </c>
      <c r="K36">
        <f>($E36-VLOOKUP(_xlfn.CONCAT($A36, K$1), prop_test_workforce_monthly_siz!$H:$K, 4, FALSE))/SQRT(1)</f>
        <v>-3.2493391065026196E-2</v>
      </c>
      <c r="L36">
        <f>($E36-VLOOKUP(_xlfn.CONCAT($A36, L$1), prop_test_workforce_monthly_siz!$H:$K, 4, FALSE))/SQRT(1)</f>
        <v>-2.4077216539528705E-2</v>
      </c>
      <c r="M36">
        <f>($E36-VLOOKUP(_xlfn.CONCAT($A36, M$1), prop_test_workforce_monthly_siz!$H:$K, 4, FALSE))/SQRT(1)</f>
        <v>-2.3431535476412427E-2</v>
      </c>
      <c r="N36">
        <f>($E36-VLOOKUP(_xlfn.CONCAT($A36, N$1), prop_test_workforce_monthly_siz!$H:$K, 4, FALSE))/SQRT(1)</f>
        <v>-2.2814232816435645E-2</v>
      </c>
      <c r="O36">
        <f>($E36-VLOOKUP(_xlfn.CONCAT($A36, O$1), prop_test_workforce_monthly_siz!$H:$K, 4, FALSE))/SQRT(1)</f>
        <v>-2.271265622111588E-2</v>
      </c>
      <c r="P36">
        <f>($E36-VLOOKUP(_xlfn.CONCAT($A36, P$1), prop_test_workforce_monthly_siz!$H:$K, 4, FALSE))/SQRT(1)</f>
        <v>-1.9415356070352684E-2</v>
      </c>
      <c r="Q36">
        <f>($E36-VLOOKUP(_xlfn.CONCAT($A36, Q$1), prop_test_workforce_monthly_siz!$H:$K, 4, FALSE))/SQRT(1)</f>
        <v>-8.8931291150904437E-3</v>
      </c>
      <c r="R36">
        <f>($E36-VLOOKUP(_xlfn.CONCAT($A36, R$1), prop_test_workforce_monthly_siz!$H:$K, 4, FALSE))/SQRT(1)</f>
        <v>-6.7771961609698408E-3</v>
      </c>
      <c r="S36">
        <f>($E36-VLOOKUP(_xlfn.CONCAT($A36, S$1), prop_test_workforce_monthly_siz!$H:$K, 4, FALSE))/SQRT(1)</f>
        <v>-7.9210608646542724E-3</v>
      </c>
      <c r="T36">
        <f>($E36-VLOOKUP(_xlfn.CONCAT($A36, T$1), prop_test_workforce_monthly_siz!$H:$K, 4, FALSE))/SQRT(1)</f>
        <v>-1.2099275872737604E-2</v>
      </c>
      <c r="U36">
        <f>($E36-VLOOKUP(_xlfn.CONCAT($A36, U$1), prop_test_workforce_monthly_siz!$H:$K, 4, FALSE))/SQRT(1)</f>
        <v>-9.1298572692299698E-3</v>
      </c>
      <c r="V36">
        <f>($E36-VLOOKUP(_xlfn.CONCAT($A36, V$1), prop_test_workforce_monthly_siz!$H:$K, 4, FALSE))/SQRT(1)</f>
        <v>-7.213954190742923E-3</v>
      </c>
    </row>
    <row r="37" spans="1:22" x14ac:dyDescent="0.25">
      <c r="A37" t="s">
        <v>38</v>
      </c>
      <c r="B37" s="1">
        <v>43862</v>
      </c>
      <c r="C37">
        <v>400774</v>
      </c>
      <c r="D37">
        <v>11138</v>
      </c>
      <c r="E37">
        <f t="shared" si="0"/>
        <v>2.7791223981595614E-2</v>
      </c>
      <c r="F37">
        <f>($E37-VLOOKUP(_xlfn.CONCAT($A37, F$1), prop_test_workforce_monthly_siz!$H:$K, 4, FALSE))/SQRT(1)</f>
        <v>-6.4282640425936913E-2</v>
      </c>
      <c r="G37">
        <f>($E37-VLOOKUP(_xlfn.CONCAT($A37, G$1), prop_test_workforce_monthly_siz!$H:$K, 4, FALSE))/SQRT(1)</f>
        <v>-5.8855996809973651E-2</v>
      </c>
      <c r="H37">
        <f>($E37-VLOOKUP(_xlfn.CONCAT($A37, H$1), prop_test_workforce_monthly_siz!$H:$K, 4, FALSE))/SQRT(1)</f>
        <v>-3.4874361046699359E-2</v>
      </c>
      <c r="I37">
        <f>($E37-VLOOKUP(_xlfn.CONCAT($A37, I$1), prop_test_workforce_monthly_siz!$H:$K, 4, FALSE))/SQRT(1)</f>
        <v>-3.5670553474523581E-2</v>
      </c>
      <c r="J37">
        <f>($E37-VLOOKUP(_xlfn.CONCAT($A37, J$1), prop_test_workforce_monthly_siz!$H:$K, 4, FALSE))/SQRT(1)</f>
        <v>-2.0245647402196337E-2</v>
      </c>
      <c r="K37">
        <f>($E37-VLOOKUP(_xlfn.CONCAT($A37, K$1), prop_test_workforce_monthly_siz!$H:$K, 4, FALSE))/SQRT(1)</f>
        <v>-1.0345522811983476E-2</v>
      </c>
      <c r="L37">
        <f>($E37-VLOOKUP(_xlfn.CONCAT($A37, L$1), prop_test_workforce_monthly_siz!$H:$K, 4, FALSE))/SQRT(1)</f>
        <v>-1.2026418119771572E-2</v>
      </c>
      <c r="M37">
        <f>($E37-VLOOKUP(_xlfn.CONCAT($A37, M$1), prop_test_workforce_monthly_siz!$H:$K, 4, FALSE))/SQRT(1)</f>
        <v>-1.4151713909867199E-2</v>
      </c>
      <c r="N37">
        <f>($E37-VLOOKUP(_xlfn.CONCAT($A37, N$1), prop_test_workforce_monthly_siz!$H:$K, 4, FALSE))/SQRT(1)</f>
        <v>-1.3325577154954082E-2</v>
      </c>
      <c r="O37">
        <f>($E37-VLOOKUP(_xlfn.CONCAT($A37, O$1), prop_test_workforce_monthly_siz!$H:$K, 4, FALSE))/SQRT(1)</f>
        <v>-2.2468479674387636E-2</v>
      </c>
      <c r="P37">
        <f>($E37-VLOOKUP(_xlfn.CONCAT($A37, P$1), prop_test_workforce_monthly_siz!$H:$K, 4, FALSE))/SQRT(1)</f>
        <v>-2.560696768026164E-2</v>
      </c>
      <c r="Q37">
        <f>($E37-VLOOKUP(_xlfn.CONCAT($A37, Q$1), prop_test_workforce_monthly_siz!$H:$K, 4, FALSE))/SQRT(1)</f>
        <v>-2.0296442649243185E-2</v>
      </c>
      <c r="R37">
        <f>($E37-VLOOKUP(_xlfn.CONCAT($A37, R$1), prop_test_workforce_monthly_siz!$H:$K, 4, FALSE))/SQRT(1)</f>
        <v>-1.2775230144248167E-2</v>
      </c>
      <c r="S37">
        <f>($E37-VLOOKUP(_xlfn.CONCAT($A37, S$1), prop_test_workforce_monthly_siz!$H:$K, 4, FALSE))/SQRT(1)</f>
        <v>-7.2550901257110653E-3</v>
      </c>
      <c r="T37">
        <f>($E37-VLOOKUP(_xlfn.CONCAT($A37, T$1), prop_test_workforce_monthly_siz!$H:$K, 4, FALSE))/SQRT(1)</f>
        <v>-1.6647532873980256E-2</v>
      </c>
      <c r="U37">
        <f>($E37-VLOOKUP(_xlfn.CONCAT($A37, U$1), prop_test_workforce_monthly_siz!$H:$K, 4, FALSE))/SQRT(1)</f>
        <v>-8.5545544380072822E-3</v>
      </c>
      <c r="V37">
        <f>($E37-VLOOKUP(_xlfn.CONCAT($A37, V$1), prop_test_workforce_monthly_siz!$H:$K, 4, FALSE))/SQRT(1)</f>
        <v>-4.2748112489965767E-3</v>
      </c>
    </row>
    <row r="38" spans="1:22" x14ac:dyDescent="0.25">
      <c r="A38" t="s">
        <v>39</v>
      </c>
      <c r="B38" s="1">
        <v>43862</v>
      </c>
      <c r="C38">
        <v>5836382</v>
      </c>
      <c r="D38">
        <v>276356</v>
      </c>
      <c r="E38">
        <f t="shared" si="0"/>
        <v>4.7350567526251712E-2</v>
      </c>
      <c r="F38">
        <f>($E38-VLOOKUP(_xlfn.CONCAT($A38, F$1), prop_test_workforce_monthly_siz!$H:$K, 4, FALSE))/SQRT(1)</f>
        <v>-0.12694424746343322</v>
      </c>
      <c r="G38">
        <f>($E38-VLOOKUP(_xlfn.CONCAT($A38, G$1), prop_test_workforce_monthly_siz!$H:$K, 4, FALSE))/SQRT(1)</f>
        <v>-8.765146223219486E-2</v>
      </c>
      <c r="H38">
        <f>($E38-VLOOKUP(_xlfn.CONCAT($A38, H$1), prop_test_workforce_monthly_siz!$H:$K, 4, FALSE))/SQRT(1)</f>
        <v>-6.3822223424170405E-2</v>
      </c>
      <c r="I38">
        <f>($E38-VLOOKUP(_xlfn.CONCAT($A38, I$1), prop_test_workforce_monthly_siz!$H:$K, 4, FALSE))/SQRT(1)</f>
        <v>-4.4889321364671504E-2</v>
      </c>
      <c r="J38">
        <f>($E38-VLOOKUP(_xlfn.CONCAT($A38, J$1), prop_test_workforce_monthly_siz!$H:$K, 4, FALSE))/SQRT(1)</f>
        <v>-4.0813617941006429E-2</v>
      </c>
      <c r="K38">
        <f>($E38-VLOOKUP(_xlfn.CONCAT($A38, K$1), prop_test_workforce_monthly_siz!$H:$K, 4, FALSE))/SQRT(1)</f>
        <v>-3.2176050172479785E-2</v>
      </c>
      <c r="L38">
        <f>($E38-VLOOKUP(_xlfn.CONCAT($A38, L$1), prop_test_workforce_monthly_siz!$H:$K, 4, FALSE))/SQRT(1)</f>
        <v>-4.235047282082377E-3</v>
      </c>
      <c r="M38">
        <f>($E38-VLOOKUP(_xlfn.CONCAT($A38, M$1), prop_test_workforce_monthly_siz!$H:$K, 4, FALSE))/SQRT(1)</f>
        <v>-4.7595128147042282E-3</v>
      </c>
      <c r="N38">
        <f>($E38-VLOOKUP(_xlfn.CONCAT($A38, N$1), prop_test_workforce_monthly_siz!$H:$K, 4, FALSE))/SQRT(1)</f>
        <v>-5.0947497654954058E-3</v>
      </c>
      <c r="O38">
        <f>($E38-VLOOKUP(_xlfn.CONCAT($A38, O$1), prop_test_workforce_monthly_siz!$H:$K, 4, FALSE))/SQRT(1)</f>
        <v>-1.3009091780136699E-2</v>
      </c>
      <c r="P38">
        <f>($E38-VLOOKUP(_xlfn.CONCAT($A38, P$1), prop_test_workforce_monthly_siz!$H:$K, 4, FALSE))/SQRT(1)</f>
        <v>-8.4292300163255965E-3</v>
      </c>
      <c r="Q38">
        <f>($E38-VLOOKUP(_xlfn.CONCAT($A38, Q$1), prop_test_workforce_monthly_siz!$H:$K, 4, FALSE))/SQRT(1)</f>
        <v>-1.3575118186657936E-3</v>
      </c>
      <c r="R38">
        <f>($E38-VLOOKUP(_xlfn.CONCAT($A38, R$1), prop_test_workforce_monthly_siz!$H:$K, 4, FALSE))/SQRT(1)</f>
        <v>2.9257099580570767E-5</v>
      </c>
      <c r="S38">
        <f>($E38-VLOOKUP(_xlfn.CONCAT($A38, S$1), prop_test_workforce_monthly_siz!$H:$K, 4, FALSE))/SQRT(1)</f>
        <v>-2.9579397359746629E-3</v>
      </c>
      <c r="T38">
        <f>($E38-VLOOKUP(_xlfn.CONCAT($A38, T$1), prop_test_workforce_monthly_siz!$H:$K, 4, FALSE))/SQRT(1)</f>
        <v>-1.5360296022153878E-2</v>
      </c>
      <c r="U38">
        <f>($E38-VLOOKUP(_xlfn.CONCAT($A38, U$1), prop_test_workforce_monthly_siz!$H:$K, 4, FALSE))/SQRT(1)</f>
        <v>-1.1931055754745602E-2</v>
      </c>
      <c r="V38">
        <f>($E38-VLOOKUP(_xlfn.CONCAT($A38, V$1), prop_test_workforce_monthly_siz!$H:$K, 4, FALSE))/SQRT(1)</f>
        <v>-3.9955561400633194E-3</v>
      </c>
    </row>
    <row r="39" spans="1:22" x14ac:dyDescent="0.25">
      <c r="A39" t="s">
        <v>40</v>
      </c>
      <c r="B39" s="1">
        <v>43862</v>
      </c>
      <c r="C39">
        <v>1835219</v>
      </c>
      <c r="D39">
        <v>55011</v>
      </c>
      <c r="E39">
        <f t="shared" si="0"/>
        <v>2.9975169175994798E-2</v>
      </c>
      <c r="F39">
        <f>($E39-VLOOKUP(_xlfn.CONCAT($A39, F$1), prop_test_workforce_monthly_siz!$H:$K, 4, FALSE))/SQRT(1)</f>
        <v>-0.11272246382233006</v>
      </c>
      <c r="G39">
        <f>($E39-VLOOKUP(_xlfn.CONCAT($A39, G$1), prop_test_workforce_monthly_siz!$H:$K, 4, FALSE))/SQRT(1)</f>
        <v>-9.620106508389964E-2</v>
      </c>
      <c r="H39">
        <f>($E39-VLOOKUP(_xlfn.CONCAT($A39, H$1), prop_test_workforce_monthly_siz!$H:$K, 4, FALSE))/SQRT(1)</f>
        <v>-3.8475106646514726E-2</v>
      </c>
      <c r="I39">
        <f>($E39-VLOOKUP(_xlfn.CONCAT($A39, I$1), prop_test_workforce_monthly_siz!$H:$K, 4, FALSE))/SQRT(1)</f>
        <v>-4.1052245058962752E-2</v>
      </c>
      <c r="J39">
        <f>($E39-VLOOKUP(_xlfn.CONCAT($A39, J$1), prop_test_workforce_monthly_siz!$H:$K, 4, FALSE))/SQRT(1)</f>
        <v>-2.6305770299076631E-2</v>
      </c>
      <c r="K39">
        <f>($E39-VLOOKUP(_xlfn.CONCAT($A39, K$1), prop_test_workforce_monthly_siz!$H:$K, 4, FALSE))/SQRT(1)</f>
        <v>-2.2815470525714643E-2</v>
      </c>
      <c r="L39">
        <f>($E39-VLOOKUP(_xlfn.CONCAT($A39, L$1), prop_test_workforce_monthly_siz!$H:$K, 4, FALSE))/SQRT(1)</f>
        <v>-3.1443508123030171E-2</v>
      </c>
      <c r="M39">
        <f>($E39-VLOOKUP(_xlfn.CONCAT($A39, M$1), prop_test_workforce_monthly_siz!$H:$K, 4, FALSE))/SQRT(1)</f>
        <v>-2.9487924816229437E-2</v>
      </c>
      <c r="N39">
        <f>($E39-VLOOKUP(_xlfn.CONCAT($A39, N$1), prop_test_workforce_monthly_siz!$H:$K, 4, FALSE))/SQRT(1)</f>
        <v>-2.1799466616728394E-2</v>
      </c>
      <c r="O39">
        <f>($E39-VLOOKUP(_xlfn.CONCAT($A39, O$1), prop_test_workforce_monthly_siz!$H:$K, 4, FALSE))/SQRT(1)</f>
        <v>-2.0878125690717612E-2</v>
      </c>
      <c r="P39">
        <f>($E39-VLOOKUP(_xlfn.CONCAT($A39, P$1), prop_test_workforce_monthly_siz!$H:$K, 4, FALSE))/SQRT(1)</f>
        <v>-2.1411874704346669E-2</v>
      </c>
      <c r="Q39">
        <f>($E39-VLOOKUP(_xlfn.CONCAT($A39, Q$1), prop_test_workforce_monthly_siz!$H:$K, 4, FALSE))/SQRT(1)</f>
        <v>-1.1596414504666468E-2</v>
      </c>
      <c r="R39">
        <f>($E39-VLOOKUP(_xlfn.CONCAT($A39, R$1), prop_test_workforce_monthly_siz!$H:$K, 4, FALSE))/SQRT(1)</f>
        <v>-1.2913536167477146E-2</v>
      </c>
      <c r="S39">
        <f>($E39-VLOOKUP(_xlfn.CONCAT($A39, S$1), prop_test_workforce_monthly_siz!$H:$K, 4, FALSE))/SQRT(1)</f>
        <v>-4.2547435789614327E-3</v>
      </c>
      <c r="T39">
        <f>($E39-VLOOKUP(_xlfn.CONCAT($A39, T$1), prop_test_workforce_monthly_siz!$H:$K, 4, FALSE))/SQRT(1)</f>
        <v>-7.5748909974796275E-3</v>
      </c>
      <c r="U39">
        <f>($E39-VLOOKUP(_xlfn.CONCAT($A39, U$1), prop_test_workforce_monthly_siz!$H:$K, 4, FALSE))/SQRT(1)</f>
        <v>-8.5607652462474024E-4</v>
      </c>
      <c r="V39">
        <f>($E39-VLOOKUP(_xlfn.CONCAT($A39, V$1), prop_test_workforce_monthly_siz!$H:$K, 4, FALSE))/SQRT(1)</f>
        <v>2.1272360628745157E-3</v>
      </c>
    </row>
    <row r="40" spans="1:22" x14ac:dyDescent="0.25">
      <c r="A40" t="s">
        <v>41</v>
      </c>
      <c r="B40" s="1">
        <v>43862</v>
      </c>
      <c r="C40">
        <v>2100292</v>
      </c>
      <c r="D40">
        <v>78919</v>
      </c>
      <c r="E40">
        <f t="shared" si="0"/>
        <v>3.7575251441228169E-2</v>
      </c>
      <c r="F40">
        <f>($E40-VLOOKUP(_xlfn.CONCAT($A40, F$1), prop_test_workforce_monthly_siz!$H:$K, 4, FALSE))/SQRT(1)</f>
        <v>-0.11077885177424554</v>
      </c>
      <c r="G40">
        <f>($E40-VLOOKUP(_xlfn.CONCAT($A40, G$1), prop_test_workforce_monthly_siz!$H:$K, 4, FALSE))/SQRT(1)</f>
        <v>-0.10168718307629537</v>
      </c>
      <c r="H40">
        <f>($E40-VLOOKUP(_xlfn.CONCAT($A40, H$1), prop_test_workforce_monthly_siz!$H:$K, 4, FALSE))/SQRT(1)</f>
        <v>-7.5161815407314078E-2</v>
      </c>
      <c r="I40">
        <f>($E40-VLOOKUP(_xlfn.CONCAT($A40, I$1), prop_test_workforce_monthly_siz!$H:$K, 4, FALSE))/SQRT(1)</f>
        <v>-6.8643174045438418E-2</v>
      </c>
      <c r="J40">
        <f>($E40-VLOOKUP(_xlfn.CONCAT($A40, J$1), prop_test_workforce_monthly_siz!$H:$K, 4, FALSE))/SQRT(1)</f>
        <v>-4.0496955183179681E-2</v>
      </c>
      <c r="K40">
        <f>($E40-VLOOKUP(_xlfn.CONCAT($A40, K$1), prop_test_workforce_monthly_siz!$H:$K, 4, FALSE))/SQRT(1)</f>
        <v>-3.5951829852943443E-2</v>
      </c>
      <c r="L40">
        <f>($E40-VLOOKUP(_xlfn.CONCAT($A40, L$1), prop_test_workforce_monthly_siz!$H:$K, 4, FALSE))/SQRT(1)</f>
        <v>-2.6491195847465163E-2</v>
      </c>
      <c r="M40">
        <f>($E40-VLOOKUP(_xlfn.CONCAT($A40, M$1), prop_test_workforce_monthly_siz!$H:$K, 4, FALSE))/SQRT(1)</f>
        <v>-1.7497854555985716E-2</v>
      </c>
      <c r="N40">
        <f>($E40-VLOOKUP(_xlfn.CONCAT($A40, N$1), prop_test_workforce_monthly_siz!$H:$K, 4, FALSE))/SQRT(1)</f>
        <v>-2.2034246190046111E-2</v>
      </c>
      <c r="O40">
        <f>($E40-VLOOKUP(_xlfn.CONCAT($A40, O$1), prop_test_workforce_monthly_siz!$H:$K, 4, FALSE))/SQRT(1)</f>
        <v>-3.3078469705573099E-2</v>
      </c>
      <c r="P40">
        <f>($E40-VLOOKUP(_xlfn.CONCAT($A40, P$1), prop_test_workforce_monthly_siz!$H:$K, 4, FALSE))/SQRT(1)</f>
        <v>-2.907689977233395E-2</v>
      </c>
      <c r="Q40">
        <f>($E40-VLOOKUP(_xlfn.CONCAT($A40, Q$1), prop_test_workforce_monthly_siz!$H:$K, 4, FALSE))/SQRT(1)</f>
        <v>-2.9091415225438497E-2</v>
      </c>
      <c r="R40">
        <f>($E40-VLOOKUP(_xlfn.CONCAT($A40, R$1), prop_test_workforce_monthly_siz!$H:$K, 4, FALSE))/SQRT(1)</f>
        <v>-2.4709759026219177E-2</v>
      </c>
      <c r="S40">
        <f>($E40-VLOOKUP(_xlfn.CONCAT($A40, S$1), prop_test_workforce_monthly_siz!$H:$K, 4, FALSE))/SQRT(1)</f>
        <v>-1.5154446491145633E-2</v>
      </c>
      <c r="T40">
        <f>($E40-VLOOKUP(_xlfn.CONCAT($A40, T$1), prop_test_workforce_monthly_siz!$H:$K, 4, FALSE))/SQRT(1)</f>
        <v>-1.5370984900399072E-2</v>
      </c>
      <c r="U40">
        <f>($E40-VLOOKUP(_xlfn.CONCAT($A40, U$1), prop_test_workforce_monthly_siz!$H:$K, 4, FALSE))/SQRT(1)</f>
        <v>-1.0723345104614028E-2</v>
      </c>
      <c r="V40">
        <f>($E40-VLOOKUP(_xlfn.CONCAT($A40, V$1), prop_test_workforce_monthly_siz!$H:$K, 4, FALSE))/SQRT(1)</f>
        <v>-7.6716987755044361E-3</v>
      </c>
    </row>
    <row r="41" spans="1:22" x14ac:dyDescent="0.25">
      <c r="A41" t="s">
        <v>42</v>
      </c>
      <c r="B41" s="1">
        <v>43862</v>
      </c>
      <c r="C41">
        <v>6557602</v>
      </c>
      <c r="D41">
        <v>333040</v>
      </c>
      <c r="E41">
        <f t="shared" si="0"/>
        <v>5.0786857756844654E-2</v>
      </c>
      <c r="F41">
        <f>($E41-VLOOKUP(_xlfn.CONCAT($A41, F$1), prop_test_workforce_monthly_siz!$H:$K, 4, FALSE))/SQRT(1)</f>
        <v>-0.10455222064321129</v>
      </c>
      <c r="G41">
        <f>($E41-VLOOKUP(_xlfn.CONCAT($A41, G$1), prop_test_workforce_monthly_siz!$H:$K, 4, FALSE))/SQRT(1)</f>
        <v>-8.1557655351821468E-2</v>
      </c>
      <c r="H41">
        <f>($E41-VLOOKUP(_xlfn.CONCAT($A41, H$1), prop_test_workforce_monthly_siz!$H:$K, 4, FALSE))/SQRT(1)</f>
        <v>-8.0050547946797473E-2</v>
      </c>
      <c r="I41">
        <f>($E41-VLOOKUP(_xlfn.CONCAT($A41, I$1), prop_test_workforce_monthly_siz!$H:$K, 4, FALSE))/SQRT(1)</f>
        <v>-7.6914346838578507E-2</v>
      </c>
      <c r="J41">
        <f>($E41-VLOOKUP(_xlfn.CONCAT($A41, J$1), prop_test_workforce_monthly_siz!$H:$K, 4, FALSE))/SQRT(1)</f>
        <v>-5.4119889819838805E-2</v>
      </c>
      <c r="K41">
        <f>($E41-VLOOKUP(_xlfn.CONCAT($A41, K$1), prop_test_workforce_monthly_siz!$H:$K, 4, FALSE))/SQRT(1)</f>
        <v>-2.7500262465782056E-2</v>
      </c>
      <c r="L41">
        <f>($E41-VLOOKUP(_xlfn.CONCAT($A41, L$1), prop_test_workforce_monthly_siz!$H:$K, 4, FALSE))/SQRT(1)</f>
        <v>-1.7827668593749006E-2</v>
      </c>
      <c r="M41">
        <f>($E41-VLOOKUP(_xlfn.CONCAT($A41, M$1), prop_test_workforce_monthly_siz!$H:$K, 4, FALSE))/SQRT(1)</f>
        <v>-1.2072915529459403E-2</v>
      </c>
      <c r="N41">
        <f>($E41-VLOOKUP(_xlfn.CONCAT($A41, N$1), prop_test_workforce_monthly_siz!$H:$K, 4, FALSE))/SQRT(1)</f>
        <v>-1.2936343241636401E-2</v>
      </c>
      <c r="O41">
        <f>($E41-VLOOKUP(_xlfn.CONCAT($A41, O$1), prop_test_workforce_monthly_siz!$H:$K, 4, FALSE))/SQRT(1)</f>
        <v>-2.9210374217187161E-2</v>
      </c>
      <c r="P41">
        <f>($E41-VLOOKUP(_xlfn.CONCAT($A41, P$1), prop_test_workforce_monthly_siz!$H:$K, 4, FALSE))/SQRT(1)</f>
        <v>-3.0094345804373777E-2</v>
      </c>
      <c r="Q41">
        <f>($E41-VLOOKUP(_xlfn.CONCAT($A41, Q$1), prop_test_workforce_monthly_siz!$H:$K, 4, FALSE))/SQRT(1)</f>
        <v>-2.1802489697824091E-2</v>
      </c>
      <c r="R41">
        <f>($E41-VLOOKUP(_xlfn.CONCAT($A41, R$1), prop_test_workforce_monthly_siz!$H:$K, 4, FALSE))/SQRT(1)</f>
        <v>-1.0585887854905364E-2</v>
      </c>
      <c r="S41">
        <f>($E41-VLOOKUP(_xlfn.CONCAT($A41, S$1), prop_test_workforce_monthly_siz!$H:$K, 4, FALSE))/SQRT(1)</f>
        <v>-6.0285481188568149E-3</v>
      </c>
      <c r="T41">
        <f>($E41-VLOOKUP(_xlfn.CONCAT($A41, T$1), prop_test_workforce_monthly_siz!$H:$K, 4, FALSE))/SQRT(1)</f>
        <v>-1.3090422073520007E-2</v>
      </c>
      <c r="U41">
        <f>($E41-VLOOKUP(_xlfn.CONCAT($A41, U$1), prop_test_workforce_monthly_siz!$H:$K, 4, FALSE))/SQRT(1)</f>
        <v>-1.6505893231959716E-2</v>
      </c>
      <c r="V41">
        <f>($E41-VLOOKUP(_xlfn.CONCAT($A41, V$1), prop_test_workforce_monthly_siz!$H:$K, 4, FALSE))/SQRT(1)</f>
        <v>-1.6166259535928158E-2</v>
      </c>
    </row>
    <row r="42" spans="1:22" x14ac:dyDescent="0.25">
      <c r="A42" t="s">
        <v>43</v>
      </c>
      <c r="B42" s="1">
        <v>43862</v>
      </c>
      <c r="C42">
        <v>558011</v>
      </c>
      <c r="D42">
        <v>22130</v>
      </c>
      <c r="E42">
        <f t="shared" si="0"/>
        <v>3.9658716405232157E-2</v>
      </c>
      <c r="F42">
        <f>($E42-VLOOKUP(_xlfn.CONCAT($A42, F$1), prop_test_workforce_monthly_siz!$H:$K, 4, FALSE))/SQRT(1)</f>
        <v>-0.13873363244615883</v>
      </c>
      <c r="G42">
        <f>($E42-VLOOKUP(_xlfn.CONCAT($A42, G$1), prop_test_workforce_monthly_siz!$H:$K, 4, FALSE))/SQRT(1)</f>
        <v>-0.12186244412338115</v>
      </c>
      <c r="H42">
        <f>($E42-VLOOKUP(_xlfn.CONCAT($A42, H$1), prop_test_workforce_monthly_siz!$H:$K, 4, FALSE))/SQRT(1)</f>
        <v>-8.1468135851835988E-2</v>
      </c>
      <c r="I42">
        <f>($E42-VLOOKUP(_xlfn.CONCAT($A42, I$1), prop_test_workforce_monthly_siz!$H:$K, 4, FALSE))/SQRT(1)</f>
        <v>-7.5825662082898898E-2</v>
      </c>
      <c r="J42">
        <f>($E42-VLOOKUP(_xlfn.CONCAT($A42, J$1), prop_test_workforce_monthly_siz!$H:$K, 4, FALSE))/SQRT(1)</f>
        <v>-8.995938733025588E-2</v>
      </c>
      <c r="K42">
        <f>($E42-VLOOKUP(_xlfn.CONCAT($A42, K$1), prop_test_workforce_monthly_siz!$H:$K, 4, FALSE))/SQRT(1)</f>
        <v>-6.18629591845107E-2</v>
      </c>
      <c r="L42">
        <f>($E42-VLOOKUP(_xlfn.CONCAT($A42, L$1), prop_test_workforce_monthly_siz!$H:$K, 4, FALSE))/SQRT(1)</f>
        <v>-2.5146624214115974E-2</v>
      </c>
      <c r="M42">
        <f>($E42-VLOOKUP(_xlfn.CONCAT($A42, M$1), prop_test_workforce_monthly_siz!$H:$K, 4, FALSE))/SQRT(1)</f>
        <v>-3.0168039737684831E-2</v>
      </c>
      <c r="N42">
        <f>($E42-VLOOKUP(_xlfn.CONCAT($A42, N$1), prop_test_workforce_monthly_siz!$H:$K, 4, FALSE))/SQRT(1)</f>
        <v>-3.7769363849336011E-2</v>
      </c>
      <c r="O42">
        <f>($E42-VLOOKUP(_xlfn.CONCAT($A42, O$1), prop_test_workforce_monthly_siz!$H:$K, 4, FALSE))/SQRT(1)</f>
        <v>-4.5255871803097945E-2</v>
      </c>
      <c r="P42">
        <f>($E42-VLOOKUP(_xlfn.CONCAT($A42, P$1), prop_test_workforce_monthly_siz!$H:$K, 4, FALSE))/SQRT(1)</f>
        <v>-3.9810003116496288E-2</v>
      </c>
      <c r="Q42">
        <f>($E42-VLOOKUP(_xlfn.CONCAT($A42, Q$1), prop_test_workforce_monthly_siz!$H:$K, 4, FALSE))/SQRT(1)</f>
        <v>-3.2589878199978835E-2</v>
      </c>
      <c r="R42">
        <f>($E42-VLOOKUP(_xlfn.CONCAT($A42, R$1), prop_test_workforce_monthly_siz!$H:$K, 4, FALSE))/SQRT(1)</f>
        <v>-1.0943819720689273E-2</v>
      </c>
      <c r="S42">
        <f>($E42-VLOOKUP(_xlfn.CONCAT($A42, S$1), prop_test_workforce_monthly_siz!$H:$K, 4, FALSE))/SQRT(1)</f>
        <v>-1.5245225464033341E-2</v>
      </c>
      <c r="T42">
        <f>($E42-VLOOKUP(_xlfn.CONCAT($A42, T$1), prop_test_workforce_monthly_siz!$H:$K, 4, FALSE))/SQRT(1)</f>
        <v>-1.7968949626035416E-2</v>
      </c>
      <c r="U42">
        <f>($E42-VLOOKUP(_xlfn.CONCAT($A42, U$1), prop_test_workforce_monthly_siz!$H:$K, 4, FALSE))/SQRT(1)</f>
        <v>-1.8299326693152165E-2</v>
      </c>
      <c r="V42">
        <f>($E42-VLOOKUP(_xlfn.CONCAT($A42, V$1), prop_test_workforce_monthly_siz!$H:$K, 4, FALSE))/SQRT(1)</f>
        <v>-2.0677931608574444E-2</v>
      </c>
    </row>
    <row r="43" spans="1:22" x14ac:dyDescent="0.25">
      <c r="A43" t="s">
        <v>44</v>
      </c>
      <c r="B43" s="1">
        <v>43862</v>
      </c>
      <c r="C43">
        <v>2396992</v>
      </c>
      <c r="D43">
        <v>73086</v>
      </c>
      <c r="E43">
        <f t="shared" si="0"/>
        <v>3.0490715029503644E-2</v>
      </c>
      <c r="F43">
        <f>($E43-VLOOKUP(_xlfn.CONCAT($A43, F$1), prop_test_workforce_monthly_siz!$H:$K, 4, FALSE))/SQRT(1)</f>
        <v>-9.1759265980109722E-2</v>
      </c>
      <c r="G43">
        <f>($E43-VLOOKUP(_xlfn.CONCAT($A43, G$1), prop_test_workforce_monthly_siz!$H:$K, 4, FALSE))/SQRT(1)</f>
        <v>-8.9693955056734664E-2</v>
      </c>
      <c r="H43">
        <f>($E43-VLOOKUP(_xlfn.CONCAT($A43, H$1), prop_test_workforce_monthly_siz!$H:$K, 4, FALSE))/SQRT(1)</f>
        <v>-5.849425404668792E-2</v>
      </c>
      <c r="I43">
        <f>($E43-VLOOKUP(_xlfn.CONCAT($A43, I$1), prop_test_workforce_monthly_siz!$H:$K, 4, FALSE))/SQRT(1)</f>
        <v>-5.8316891871184405E-2</v>
      </c>
      <c r="J43">
        <f>($E43-VLOOKUP(_xlfn.CONCAT($A43, J$1), prop_test_workforce_monthly_siz!$H:$K, 4, FALSE))/SQRT(1)</f>
        <v>-3.5404285559418207E-2</v>
      </c>
      <c r="K43">
        <f>($E43-VLOOKUP(_xlfn.CONCAT($A43, K$1), prop_test_workforce_monthly_siz!$H:$K, 4, FALSE))/SQRT(1)</f>
        <v>-1.8489484150541594E-2</v>
      </c>
      <c r="L43">
        <f>($E43-VLOOKUP(_xlfn.CONCAT($A43, L$1), prop_test_workforce_monthly_siz!$H:$K, 4, FALSE))/SQRT(1)</f>
        <v>-1.0296334502866655E-2</v>
      </c>
      <c r="M43">
        <f>($E43-VLOOKUP(_xlfn.CONCAT($A43, M$1), prop_test_workforce_monthly_siz!$H:$K, 4, FALSE))/SQRT(1)</f>
        <v>-1.0442894491118439E-2</v>
      </c>
      <c r="N43">
        <f>($E43-VLOOKUP(_xlfn.CONCAT($A43, N$1), prop_test_workforce_monthly_siz!$H:$K, 4, FALSE))/SQRT(1)</f>
        <v>-1.5342602147132997E-2</v>
      </c>
      <c r="O43">
        <f>($E43-VLOOKUP(_xlfn.CONCAT($A43, O$1), prop_test_workforce_monthly_siz!$H:$K, 4, FALSE))/SQRT(1)</f>
        <v>-2.3477849476649153E-2</v>
      </c>
      <c r="P43">
        <f>($E43-VLOOKUP(_xlfn.CONCAT($A43, P$1), prop_test_workforce_monthly_siz!$H:$K, 4, FALSE))/SQRT(1)</f>
        <v>-2.1563545393469517E-2</v>
      </c>
      <c r="Q43">
        <f>($E43-VLOOKUP(_xlfn.CONCAT($A43, Q$1), prop_test_workforce_monthly_siz!$H:$K, 4, FALSE))/SQRT(1)</f>
        <v>-1.7363658017105238E-2</v>
      </c>
      <c r="R43">
        <f>($E43-VLOOKUP(_xlfn.CONCAT($A43, R$1), prop_test_workforce_monthly_siz!$H:$K, 4, FALSE))/SQRT(1)</f>
        <v>-1.3152107999426468E-2</v>
      </c>
      <c r="S43">
        <f>($E43-VLOOKUP(_xlfn.CONCAT($A43, S$1), prop_test_workforce_monthly_siz!$H:$K, 4, FALSE))/SQRT(1)</f>
        <v>-5.7718726487387198E-3</v>
      </c>
      <c r="T43">
        <f>($E43-VLOOKUP(_xlfn.CONCAT($A43, T$1), prop_test_workforce_monthly_siz!$H:$K, 4, FALSE))/SQRT(1)</f>
        <v>-1.4088300018983729E-2</v>
      </c>
      <c r="U43">
        <f>($E43-VLOOKUP(_xlfn.CONCAT($A43, U$1), prop_test_workforce_monthly_siz!$H:$K, 4, FALSE))/SQRT(1)</f>
        <v>-1.2388637643393798E-2</v>
      </c>
      <c r="V43">
        <f>($E43-VLOOKUP(_xlfn.CONCAT($A43, V$1), prop_test_workforce_monthly_siz!$H:$K, 4, FALSE))/SQRT(1)</f>
        <v>-1.179646311679778E-2</v>
      </c>
    </row>
    <row r="44" spans="1:22" x14ac:dyDescent="0.25">
      <c r="A44" t="s">
        <v>45</v>
      </c>
      <c r="B44" s="1">
        <v>43862</v>
      </c>
      <c r="C44">
        <v>463941</v>
      </c>
      <c r="D44">
        <v>16724</v>
      </c>
      <c r="E44">
        <f t="shared" si="0"/>
        <v>3.6047687098143946E-2</v>
      </c>
      <c r="F44">
        <f>($E44-VLOOKUP(_xlfn.CONCAT($A44, F$1), prop_test_workforce_monthly_siz!$H:$K, 4, FALSE))/SQRT(1)</f>
        <v>-7.3496012505518751E-2</v>
      </c>
      <c r="G44">
        <f>($E44-VLOOKUP(_xlfn.CONCAT($A44, G$1), prop_test_workforce_monthly_siz!$H:$K, 4, FALSE))/SQRT(1)</f>
        <v>-5.5837302156207066E-2</v>
      </c>
      <c r="H44">
        <f>($E44-VLOOKUP(_xlfn.CONCAT($A44, H$1), prop_test_workforce_monthly_siz!$H:$K, 4, FALSE))/SQRT(1)</f>
        <v>-3.4355324975391038E-2</v>
      </c>
      <c r="I44">
        <f>($E44-VLOOKUP(_xlfn.CONCAT($A44, I$1), prop_test_workforce_monthly_siz!$H:$K, 4, FALSE))/SQRT(1)</f>
        <v>-2.4910780434433226E-2</v>
      </c>
      <c r="J44">
        <f>($E44-VLOOKUP(_xlfn.CONCAT($A44, J$1), prop_test_workforce_monthly_siz!$H:$K, 4, FALSE))/SQRT(1)</f>
        <v>-1.101342155504853E-2</v>
      </c>
      <c r="K44">
        <f>($E44-VLOOKUP(_xlfn.CONCAT($A44, K$1), prop_test_workforce_monthly_siz!$H:$K, 4, FALSE))/SQRT(1)</f>
        <v>-1.5083909400107273E-3</v>
      </c>
      <c r="L44">
        <f>($E44-VLOOKUP(_xlfn.CONCAT($A44, L$1), prop_test_workforce_monthly_siz!$H:$K, 4, FALSE))/SQRT(1)</f>
        <v>2.9139356206918099E-3</v>
      </c>
      <c r="M44">
        <f>($E44-VLOOKUP(_xlfn.CONCAT($A44, M$1), prop_test_workforce_monthly_siz!$H:$K, 4, FALSE))/SQRT(1)</f>
        <v>2.4814142531957989E-3</v>
      </c>
      <c r="N44">
        <f>($E44-VLOOKUP(_xlfn.CONCAT($A44, N$1), prop_test_workforce_monthly_siz!$H:$K, 4, FALSE))/SQRT(1)</f>
        <v>4.1394238996467422E-3</v>
      </c>
      <c r="O44">
        <f>($E44-VLOOKUP(_xlfn.CONCAT($A44, O$1), prop_test_workforce_monthly_siz!$H:$K, 4, FALSE))/SQRT(1)</f>
        <v>3.3090628053996859E-3</v>
      </c>
      <c r="P44">
        <f>($E44-VLOOKUP(_xlfn.CONCAT($A44, P$1), prop_test_workforce_monthly_siz!$H:$K, 4, FALSE))/SQRT(1)</f>
        <v>2.1869134001977764E-3</v>
      </c>
      <c r="Q44">
        <f>($E44-VLOOKUP(_xlfn.CONCAT($A44, Q$1), prop_test_workforce_monthly_siz!$H:$K, 4, FALSE))/SQRT(1)</f>
        <v>3.4551199188590925E-3</v>
      </c>
      <c r="R44">
        <f>($E44-VLOOKUP(_xlfn.CONCAT($A44, R$1), prop_test_workforce_monthly_siz!$H:$K, 4, FALSE))/SQRT(1)</f>
        <v>6.4173138831640879E-3</v>
      </c>
      <c r="S44">
        <f>($E44-VLOOKUP(_xlfn.CONCAT($A44, S$1), prop_test_workforce_monthly_siz!$H:$K, 4, FALSE))/SQRT(1)</f>
        <v>7.4551827474793157E-3</v>
      </c>
      <c r="T44">
        <f>($E44-VLOOKUP(_xlfn.CONCAT($A44, T$1), prop_test_workforce_monthly_siz!$H:$K, 4, FALSE))/SQRT(1)</f>
        <v>2.6953585094496718E-3</v>
      </c>
      <c r="U44">
        <f>($E44-VLOOKUP(_xlfn.CONCAT($A44, U$1), prop_test_workforce_monthly_siz!$H:$K, 4, FALSE))/SQRT(1)</f>
        <v>9.5780439354743625E-3</v>
      </c>
      <c r="V44">
        <f>($E44-VLOOKUP(_xlfn.CONCAT($A44, V$1), prop_test_workforce_monthly_siz!$H:$K, 4, FALSE))/SQRT(1)</f>
        <v>7.5183600345919907E-3</v>
      </c>
    </row>
    <row r="45" spans="1:22" x14ac:dyDescent="0.25">
      <c r="A45" t="s">
        <v>46</v>
      </c>
      <c r="B45" s="1">
        <v>43862</v>
      </c>
      <c r="C45">
        <v>3353266</v>
      </c>
      <c r="D45">
        <v>128239</v>
      </c>
      <c r="E45">
        <f t="shared" si="0"/>
        <v>3.824301442235719E-2</v>
      </c>
      <c r="F45">
        <f>($E45-VLOOKUP(_xlfn.CONCAT($A45, F$1), prop_test_workforce_monthly_siz!$H:$K, 4, FALSE))/SQRT(1)</f>
        <v>-0.11185651212717357</v>
      </c>
      <c r="G45">
        <f>($E45-VLOOKUP(_xlfn.CONCAT($A45, G$1), prop_test_workforce_monthly_siz!$H:$K, 4, FALSE))/SQRT(1)</f>
        <v>-6.8583575852012219E-2</v>
      </c>
      <c r="H45">
        <f>($E45-VLOOKUP(_xlfn.CONCAT($A45, H$1), prop_test_workforce_monthly_siz!$H:$K, 4, FALSE))/SQRT(1)</f>
        <v>-6.3105749777831815E-2</v>
      </c>
      <c r="I45">
        <f>($E45-VLOOKUP(_xlfn.CONCAT($A45, I$1), prop_test_workforce_monthly_siz!$H:$K, 4, FALSE))/SQRT(1)</f>
        <v>-6.2913973344543794E-2</v>
      </c>
      <c r="J45">
        <f>($E45-VLOOKUP(_xlfn.CONCAT($A45, J$1), prop_test_workforce_monthly_siz!$H:$K, 4, FALSE))/SQRT(1)</f>
        <v>-4.7363410871946225E-2</v>
      </c>
      <c r="K45">
        <f>($E45-VLOOKUP(_xlfn.CONCAT($A45, K$1), prop_test_workforce_monthly_siz!$H:$K, 4, FALSE))/SQRT(1)</f>
        <v>-2.5359641609204224E-2</v>
      </c>
      <c r="L45">
        <f>($E45-VLOOKUP(_xlfn.CONCAT($A45, L$1), prop_test_workforce_monthly_siz!$H:$K, 4, FALSE))/SQRT(1)</f>
        <v>-3.4015451946195367E-2</v>
      </c>
      <c r="M45">
        <f>($E45-VLOOKUP(_xlfn.CONCAT($A45, M$1), prop_test_workforce_monthly_siz!$H:$K, 4, FALSE))/SQRT(1)</f>
        <v>-1.1317761608005142E-2</v>
      </c>
      <c r="N45">
        <f>($E45-VLOOKUP(_xlfn.CONCAT($A45, N$1), prop_test_workforce_monthly_siz!$H:$K, 4, FALSE))/SQRT(1)</f>
        <v>-2.3765976750364091E-2</v>
      </c>
      <c r="O45">
        <f>($E45-VLOOKUP(_xlfn.CONCAT($A45, O$1), prop_test_workforce_monthly_siz!$H:$K, 4, FALSE))/SQRT(1)</f>
        <v>-1.5311114531358909E-2</v>
      </c>
      <c r="P45">
        <f>($E45-VLOOKUP(_xlfn.CONCAT($A45, P$1), prop_test_workforce_monthly_siz!$H:$K, 4, FALSE))/SQRT(1)</f>
        <v>-1.0647046359487357E-2</v>
      </c>
      <c r="Q45">
        <f>($E45-VLOOKUP(_xlfn.CONCAT($A45, Q$1), prop_test_workforce_monthly_siz!$H:$K, 4, FALSE))/SQRT(1)</f>
        <v>-1.286498372522072E-2</v>
      </c>
      <c r="R45">
        <f>($E45-VLOOKUP(_xlfn.CONCAT($A45, R$1), prop_test_workforce_monthly_siz!$H:$K, 4, FALSE))/SQRT(1)</f>
        <v>-8.4097461715068461E-3</v>
      </c>
      <c r="S45">
        <f>($E45-VLOOKUP(_xlfn.CONCAT($A45, S$1), prop_test_workforce_monthly_siz!$H:$K, 4, FALSE))/SQRT(1)</f>
        <v>-7.1307926838765703E-3</v>
      </c>
      <c r="T45">
        <f>($E45-VLOOKUP(_xlfn.CONCAT($A45, T$1), prop_test_workforce_monthly_siz!$H:$K, 4, FALSE))/SQRT(1)</f>
        <v>-1.7817342954012702E-2</v>
      </c>
      <c r="U45">
        <f>($E45-VLOOKUP(_xlfn.CONCAT($A45, U$1), prop_test_workforce_monthly_siz!$H:$K, 4, FALSE))/SQRT(1)</f>
        <v>-8.4459733956126423E-3</v>
      </c>
      <c r="V45">
        <f>($E45-VLOOKUP(_xlfn.CONCAT($A45, V$1), prop_test_workforce_monthly_siz!$H:$K, 4, FALSE))/SQRT(1)</f>
        <v>-4.3297822739498878E-3</v>
      </c>
    </row>
    <row r="46" spans="1:22" x14ac:dyDescent="0.25">
      <c r="A46" t="s">
        <v>47</v>
      </c>
      <c r="B46" s="1">
        <v>43862</v>
      </c>
      <c r="C46">
        <v>14286245</v>
      </c>
      <c r="D46">
        <v>508251</v>
      </c>
      <c r="E46">
        <f t="shared" si="0"/>
        <v>3.5576248342374078E-2</v>
      </c>
      <c r="F46">
        <f>($E46-VLOOKUP(_xlfn.CONCAT($A46, F$1), prop_test_workforce_monthly_siz!$H:$K, 4, FALSE))/SQRT(1)</f>
        <v>-9.4901513882279631E-2</v>
      </c>
      <c r="G46">
        <f>($E46-VLOOKUP(_xlfn.CONCAT($A46, G$1), prop_test_workforce_monthly_siz!$H:$K, 4, FALSE))/SQRT(1)</f>
        <v>-9.1517072216223516E-2</v>
      </c>
      <c r="H46">
        <f>($E46-VLOOKUP(_xlfn.CONCAT($A46, H$1), prop_test_workforce_monthly_siz!$H:$K, 4, FALSE))/SQRT(1)</f>
        <v>-5.338269862717733E-2</v>
      </c>
      <c r="I46">
        <f>($E46-VLOOKUP(_xlfn.CONCAT($A46, I$1), prop_test_workforce_monthly_siz!$H:$K, 4, FALSE))/SQRT(1)</f>
        <v>-4.7523614829896227E-2</v>
      </c>
      <c r="J46">
        <f>($E46-VLOOKUP(_xlfn.CONCAT($A46, J$1), prop_test_workforce_monthly_siz!$H:$K, 4, FALSE))/SQRT(1)</f>
        <v>-3.3968432885342265E-2</v>
      </c>
      <c r="K46">
        <f>($E46-VLOOKUP(_xlfn.CONCAT($A46, K$1), prop_test_workforce_monthly_siz!$H:$K, 4, FALSE))/SQRT(1)</f>
        <v>-4.6386191851288061E-2</v>
      </c>
      <c r="L46">
        <f>($E46-VLOOKUP(_xlfn.CONCAT($A46, L$1), prop_test_workforce_monthly_siz!$H:$K, 4, FALSE))/SQRT(1)</f>
        <v>-3.1847642123354891E-2</v>
      </c>
      <c r="M46">
        <f>($E46-VLOOKUP(_xlfn.CONCAT($A46, M$1), prop_test_workforce_monthly_siz!$H:$K, 4, FALSE))/SQRT(1)</f>
        <v>-4.4011552408834503E-2</v>
      </c>
      <c r="N46">
        <f>($E46-VLOOKUP(_xlfn.CONCAT($A46, N$1), prop_test_workforce_monthly_siz!$H:$K, 4, FALSE))/SQRT(1)</f>
        <v>-3.5468506585164622E-2</v>
      </c>
      <c r="O46">
        <f>($E46-VLOOKUP(_xlfn.CONCAT($A46, O$1), prop_test_workforce_monthly_siz!$H:$K, 4, FALSE))/SQRT(1)</f>
        <v>-3.7568586668123793E-2</v>
      </c>
      <c r="P46">
        <f>($E46-VLOOKUP(_xlfn.CONCAT($A46, P$1), prop_test_workforce_monthly_siz!$H:$K, 4, FALSE))/SQRT(1)</f>
        <v>-3.9846143158333791E-2</v>
      </c>
      <c r="Q46">
        <f>($E46-VLOOKUP(_xlfn.CONCAT($A46, Q$1), prop_test_workforce_monthly_siz!$H:$K, 4, FALSE))/SQRT(1)</f>
        <v>-3.5868667275339425E-2</v>
      </c>
      <c r="R46">
        <f>($E46-VLOOKUP(_xlfn.CONCAT($A46, R$1), prop_test_workforce_monthly_siz!$H:$K, 4, FALSE))/SQRT(1)</f>
        <v>-2.7177602630420628E-2</v>
      </c>
      <c r="S46">
        <f>($E46-VLOOKUP(_xlfn.CONCAT($A46, S$1), prop_test_workforce_monthly_siz!$H:$K, 4, FALSE))/SQRT(1)</f>
        <v>-2.3873304027983919E-2</v>
      </c>
      <c r="T46">
        <f>($E46-VLOOKUP(_xlfn.CONCAT($A46, T$1), prop_test_workforce_monthly_siz!$H:$K, 4, FALSE))/SQRT(1)</f>
        <v>-3.0880580435458257E-2</v>
      </c>
      <c r="U46">
        <f>($E46-VLOOKUP(_xlfn.CONCAT($A46, U$1), prop_test_workforce_monthly_siz!$H:$K, 4, FALSE))/SQRT(1)</f>
        <v>-2.4358345301028879E-2</v>
      </c>
      <c r="V46">
        <f>($E46-VLOOKUP(_xlfn.CONCAT($A46, V$1), prop_test_workforce_monthly_siz!$H:$K, 4, FALSE))/SQRT(1)</f>
        <v>-1.7912507018997499E-2</v>
      </c>
    </row>
    <row r="47" spans="1:22" x14ac:dyDescent="0.25">
      <c r="A47" t="s">
        <v>48</v>
      </c>
      <c r="B47" s="1">
        <v>43862</v>
      </c>
      <c r="C47">
        <v>1636217</v>
      </c>
      <c r="D47">
        <v>46510</v>
      </c>
      <c r="E47">
        <f t="shared" si="0"/>
        <v>2.8425325002734966E-2</v>
      </c>
      <c r="F47">
        <f>($E47-VLOOKUP(_xlfn.CONCAT($A47, F$1), prop_test_workforce_monthly_siz!$H:$K, 4, FALSE))/SQRT(1)</f>
        <v>-7.4414671113295486E-2</v>
      </c>
      <c r="G47">
        <f>($E47-VLOOKUP(_xlfn.CONCAT($A47, G$1), prop_test_workforce_monthly_siz!$H:$K, 4, FALSE))/SQRT(1)</f>
        <v>-5.635299917068011E-2</v>
      </c>
      <c r="H47">
        <f>($E47-VLOOKUP(_xlfn.CONCAT($A47, H$1), prop_test_workforce_monthly_siz!$H:$K, 4, FALSE))/SQRT(1)</f>
        <v>-2.6551010597353701E-2</v>
      </c>
      <c r="I47">
        <f>($E47-VLOOKUP(_xlfn.CONCAT($A47, I$1), prop_test_workforce_monthly_siz!$H:$K, 4, FALSE))/SQRT(1)</f>
        <v>-1.7744077193518483E-2</v>
      </c>
      <c r="J47">
        <f>($E47-VLOOKUP(_xlfn.CONCAT($A47, J$1), prop_test_workforce_monthly_siz!$H:$K, 4, FALSE))/SQRT(1)</f>
        <v>-1.3536776954464314E-2</v>
      </c>
      <c r="K47">
        <f>($E47-VLOOKUP(_xlfn.CONCAT($A47, K$1), prop_test_workforce_monthly_siz!$H:$K, 4, FALSE))/SQRT(1)</f>
        <v>-1.8878682597245386E-2</v>
      </c>
      <c r="L47">
        <f>($E47-VLOOKUP(_xlfn.CONCAT($A47, L$1), prop_test_workforce_monthly_siz!$H:$K, 4, FALSE))/SQRT(1)</f>
        <v>-9.0043466270481043E-3</v>
      </c>
      <c r="M47">
        <f>($E47-VLOOKUP(_xlfn.CONCAT($A47, M$1), prop_test_workforce_monthly_siz!$H:$K, 4, FALSE))/SQRT(1)</f>
        <v>-1.0704061299677388E-2</v>
      </c>
      <c r="N47">
        <f>($E47-VLOOKUP(_xlfn.CONCAT($A47, N$1), prop_test_workforce_monthly_siz!$H:$K, 4, FALSE))/SQRT(1)</f>
        <v>-4.8462621286550281E-3</v>
      </c>
      <c r="O47">
        <f>($E47-VLOOKUP(_xlfn.CONCAT($A47, O$1), prop_test_workforce_monthly_siz!$H:$K, 4, FALSE))/SQRT(1)</f>
        <v>-6.1446432360305545E-3</v>
      </c>
      <c r="P47">
        <f>($E47-VLOOKUP(_xlfn.CONCAT($A47, P$1), prop_test_workforce_monthly_siz!$H:$K, 4, FALSE))/SQRT(1)</f>
        <v>-7.2557260129409301E-3</v>
      </c>
      <c r="Q47">
        <f>($E47-VLOOKUP(_xlfn.CONCAT($A47, Q$1), prop_test_workforce_monthly_siz!$H:$K, 4, FALSE))/SQRT(1)</f>
        <v>-1.5860213620240773E-4</v>
      </c>
      <c r="R47">
        <f>($E47-VLOOKUP(_xlfn.CONCAT($A47, R$1), prop_test_workforce_monthly_siz!$H:$K, 4, FALSE))/SQRT(1)</f>
        <v>5.9640480967861065E-4</v>
      </c>
      <c r="S47">
        <f>($E47-VLOOKUP(_xlfn.CONCAT($A47, S$1), prop_test_workforce_monthly_siz!$H:$K, 4, FALSE))/SQRT(1)</f>
        <v>1.3430635867773925E-3</v>
      </c>
      <c r="T47">
        <f>($E47-VLOOKUP(_xlfn.CONCAT($A47, T$1), prop_test_workforce_monthly_siz!$H:$K, 4, FALSE))/SQRT(1)</f>
        <v>-2.2064044899176988E-3</v>
      </c>
      <c r="U47">
        <f>($E47-VLOOKUP(_xlfn.CONCAT($A47, U$1), prop_test_workforce_monthly_siz!$H:$K, 4, FALSE))/SQRT(1)</f>
        <v>1.9846202761098809E-3</v>
      </c>
      <c r="V47">
        <f>($E47-VLOOKUP(_xlfn.CONCAT($A47, V$1), prop_test_workforce_monthly_siz!$H:$K, 4, FALSE))/SQRT(1)</f>
        <v>2.9940568366904514E-3</v>
      </c>
    </row>
    <row r="48" spans="1:22" x14ac:dyDescent="0.25">
      <c r="A48" t="s">
        <v>49</v>
      </c>
      <c r="B48" s="1">
        <v>43862</v>
      </c>
      <c r="C48">
        <v>338155</v>
      </c>
      <c r="D48">
        <v>8910</v>
      </c>
      <c r="E48">
        <f t="shared" si="0"/>
        <v>2.6348863686770859E-2</v>
      </c>
      <c r="F48">
        <f>($E48-VLOOKUP(_xlfn.CONCAT($A48, F$1), prop_test_workforce_monthly_siz!$H:$K, 4, FALSE))/SQRT(1)</f>
        <v>-0.14177314347591877</v>
      </c>
      <c r="G48">
        <f>($E48-VLOOKUP(_xlfn.CONCAT($A48, G$1), prop_test_workforce_monthly_siz!$H:$K, 4, FALSE))/SQRT(1)</f>
        <v>-0.10065956594697104</v>
      </c>
      <c r="H48">
        <f>($E48-VLOOKUP(_xlfn.CONCAT($A48, H$1), prop_test_workforce_monthly_siz!$H:$K, 4, FALSE))/SQRT(1)</f>
        <v>-6.7342208836684445E-2</v>
      </c>
      <c r="I48">
        <f>($E48-VLOOKUP(_xlfn.CONCAT($A48, I$1), prop_test_workforce_monthly_siz!$H:$K, 4, FALSE))/SQRT(1)</f>
        <v>-5.5656308360900408E-2</v>
      </c>
      <c r="J48">
        <f>($E48-VLOOKUP(_xlfn.CONCAT($A48, J$1), prop_test_workforce_monthly_siz!$H:$K, 4, FALSE))/SQRT(1)</f>
        <v>-1.9858873977257895E-2</v>
      </c>
      <c r="K48">
        <f>($E48-VLOOKUP(_xlfn.CONCAT($A48, K$1), prop_test_workforce_monthly_siz!$H:$K, 4, FALSE))/SQRT(1)</f>
        <v>-1.5324303361598225E-2</v>
      </c>
      <c r="L48">
        <f>($E48-VLOOKUP(_xlfn.CONCAT($A48, L$1), prop_test_workforce_monthly_siz!$H:$K, 4, FALSE))/SQRT(1)</f>
        <v>2.6726072853488422E-3</v>
      </c>
      <c r="M48">
        <f>($E48-VLOOKUP(_xlfn.CONCAT($A48, M$1), prop_test_workforce_monthly_siz!$H:$K, 4, FALSE))/SQRT(1)</f>
        <v>-1.3241392635223032E-3</v>
      </c>
      <c r="N48">
        <f>($E48-VLOOKUP(_xlfn.CONCAT($A48, N$1), prop_test_workforce_monthly_siz!$H:$K, 4, FALSE))/SQRT(1)</f>
        <v>-1.8675621701672411E-3</v>
      </c>
      <c r="O48">
        <f>($E48-VLOOKUP(_xlfn.CONCAT($A48, O$1), prop_test_workforce_monthly_siz!$H:$K, 4, FALSE))/SQRT(1)</f>
        <v>-1.0449950641380507E-2</v>
      </c>
      <c r="P48">
        <f>($E48-VLOOKUP(_xlfn.CONCAT($A48, P$1), prop_test_workforce_monthly_siz!$H:$K, 4, FALSE))/SQRT(1)</f>
        <v>-6.1823909474258039E-3</v>
      </c>
      <c r="Q48">
        <f>($E48-VLOOKUP(_xlfn.CONCAT($A48, Q$1), prop_test_workforce_monthly_siz!$H:$K, 4, FALSE))/SQRT(1)</f>
        <v>-5.7276643953880525E-3</v>
      </c>
      <c r="R48">
        <f>($E48-VLOOKUP(_xlfn.CONCAT($A48, R$1), prop_test_workforce_monthly_siz!$H:$K, 4, FALSE))/SQRT(1)</f>
        <v>-4.0985576683168767E-3</v>
      </c>
      <c r="S48">
        <f>($E48-VLOOKUP(_xlfn.CONCAT($A48, S$1), prop_test_workforce_monthly_siz!$H:$K, 4, FALSE))/SQRT(1)</f>
        <v>7.5156706504448181E-4</v>
      </c>
      <c r="T48">
        <f>($E48-VLOOKUP(_xlfn.CONCAT($A48, T$1), prop_test_workforce_monthly_siz!$H:$K, 4, FALSE))/SQRT(1)</f>
        <v>-9.108503940303412E-3</v>
      </c>
      <c r="U48">
        <f>($E48-VLOOKUP(_xlfn.CONCAT($A48, U$1), prop_test_workforce_monthly_siz!$H:$K, 4, FALSE))/SQRT(1)</f>
        <v>-5.2834187258525046E-3</v>
      </c>
      <c r="V48">
        <f>($E48-VLOOKUP(_xlfn.CONCAT($A48, V$1), prop_test_workforce_monthly_siz!$H:$K, 4, FALSE))/SQRT(1)</f>
        <v>-3.2351374540561771E-3</v>
      </c>
    </row>
    <row r="49" spans="1:22" x14ac:dyDescent="0.25">
      <c r="A49" t="s">
        <v>50</v>
      </c>
      <c r="B49" s="1">
        <v>43862</v>
      </c>
      <c r="C49">
        <v>4473225</v>
      </c>
      <c r="D49">
        <v>123089</v>
      </c>
      <c r="E49">
        <f t="shared" si="0"/>
        <v>2.7516836287018873E-2</v>
      </c>
      <c r="F49">
        <f>($E49-VLOOKUP(_xlfn.CONCAT($A49, F$1), prop_test_workforce_monthly_siz!$H:$K, 4, FALSE))/SQRT(1)</f>
        <v>-8.0655103713738047E-2</v>
      </c>
      <c r="G49">
        <f>($E49-VLOOKUP(_xlfn.CONCAT($A49, G$1), prop_test_workforce_monthly_siz!$H:$K, 4, FALSE))/SQRT(1)</f>
        <v>-6.1371929116952773E-2</v>
      </c>
      <c r="H49">
        <f>($E49-VLOOKUP(_xlfn.CONCAT($A49, H$1), prop_test_workforce_monthly_siz!$H:$K, 4, FALSE))/SQRT(1)</f>
        <v>-5.7823123312650576E-2</v>
      </c>
      <c r="I49">
        <f>($E49-VLOOKUP(_xlfn.CONCAT($A49, I$1), prop_test_workforce_monthly_siz!$H:$K, 4, FALSE))/SQRT(1)</f>
        <v>-5.228749586851468E-2</v>
      </c>
      <c r="J49">
        <f>($E49-VLOOKUP(_xlfn.CONCAT($A49, J$1), prop_test_workforce_monthly_siz!$H:$K, 4, FALSE))/SQRT(1)</f>
        <v>-3.568831344194881E-2</v>
      </c>
      <c r="K49">
        <f>($E49-VLOOKUP(_xlfn.CONCAT($A49, K$1), prop_test_workforce_monthly_siz!$H:$K, 4, FALSE))/SQRT(1)</f>
        <v>-3.3797638613249026E-2</v>
      </c>
      <c r="L49">
        <f>($E49-VLOOKUP(_xlfn.CONCAT($A49, L$1), prop_test_workforce_monthly_siz!$H:$K, 4, FALSE))/SQRT(1)</f>
        <v>-2.3541586675872663E-2</v>
      </c>
      <c r="M49">
        <f>($E49-VLOOKUP(_xlfn.CONCAT($A49, M$1), prop_test_workforce_monthly_siz!$H:$K, 4, FALSE))/SQRT(1)</f>
        <v>-1.7568886442554141E-2</v>
      </c>
      <c r="N49">
        <f>($E49-VLOOKUP(_xlfn.CONCAT($A49, N$1), prop_test_workforce_monthly_siz!$H:$K, 4, FALSE))/SQRT(1)</f>
        <v>-1.9089611896907218E-2</v>
      </c>
      <c r="O49">
        <f>($E49-VLOOKUP(_xlfn.CONCAT($A49, O$1), prop_test_workforce_monthly_siz!$H:$K, 4, FALSE))/SQRT(1)</f>
        <v>-2.9292942808057793E-2</v>
      </c>
      <c r="P49">
        <f>($E49-VLOOKUP(_xlfn.CONCAT($A49, P$1), prop_test_workforce_monthly_siz!$H:$K, 4, FALSE))/SQRT(1)</f>
        <v>-2.6337178646427224E-2</v>
      </c>
      <c r="Q49">
        <f>($E49-VLOOKUP(_xlfn.CONCAT($A49, Q$1), prop_test_workforce_monthly_siz!$H:$K, 4, FALSE))/SQRT(1)</f>
        <v>-2.3520564464437326E-2</v>
      </c>
      <c r="R49">
        <f>($E49-VLOOKUP(_xlfn.CONCAT($A49, R$1), prop_test_workforce_monthly_siz!$H:$K, 4, FALSE))/SQRT(1)</f>
        <v>-1.1847965584692716E-2</v>
      </c>
      <c r="S49">
        <f>($E49-VLOOKUP(_xlfn.CONCAT($A49, S$1), prop_test_workforce_monthly_siz!$H:$K, 4, FALSE))/SQRT(1)</f>
        <v>-1.3376872629048336E-2</v>
      </c>
      <c r="T49">
        <f>($E49-VLOOKUP(_xlfn.CONCAT($A49, T$1), prop_test_workforce_monthly_siz!$H:$K, 4, FALSE))/SQRT(1)</f>
        <v>-1.738049477527499E-2</v>
      </c>
      <c r="U49">
        <f>($E49-VLOOKUP(_xlfn.CONCAT($A49, U$1), prop_test_workforce_monthly_siz!$H:$K, 4, FALSE))/SQRT(1)</f>
        <v>-1.3007249580759394E-2</v>
      </c>
      <c r="V49">
        <f>($E49-VLOOKUP(_xlfn.CONCAT($A49, V$1), prop_test_workforce_monthly_siz!$H:$K, 4, FALSE))/SQRT(1)</f>
        <v>-1.0371500942883052E-2</v>
      </c>
    </row>
    <row r="50" spans="1:22" x14ac:dyDescent="0.25">
      <c r="A50" t="s">
        <v>51</v>
      </c>
      <c r="B50" s="1">
        <v>43862</v>
      </c>
      <c r="C50">
        <v>3980521</v>
      </c>
      <c r="D50">
        <v>167827</v>
      </c>
      <c r="E50">
        <f t="shared" si="0"/>
        <v>4.2162068734218461E-2</v>
      </c>
      <c r="F50">
        <f>($E50-VLOOKUP(_xlfn.CONCAT($A50, F$1), prop_test_workforce_monthly_siz!$H:$K, 4, FALSE))/SQRT(1)</f>
        <v>-0.11621898227189625</v>
      </c>
      <c r="G50">
        <f>($E50-VLOOKUP(_xlfn.CONCAT($A50, G$1), prop_test_workforce_monthly_siz!$H:$K, 4, FALSE))/SQRT(1)</f>
        <v>-0.10587622294663881</v>
      </c>
      <c r="H50">
        <f>($E50-VLOOKUP(_xlfn.CONCAT($A50, H$1), prop_test_workforce_monthly_siz!$H:$K, 4, FALSE))/SQRT(1)</f>
        <v>-5.4699156414310376E-2</v>
      </c>
      <c r="I50">
        <f>($E50-VLOOKUP(_xlfn.CONCAT($A50, I$1), prop_test_workforce_monthly_siz!$H:$K, 4, FALSE))/SQRT(1)</f>
        <v>-5.8169316664317669E-2</v>
      </c>
      <c r="J50">
        <f>($E50-VLOOKUP(_xlfn.CONCAT($A50, J$1), prop_test_workforce_monthly_siz!$H:$K, 4, FALSE))/SQRT(1)</f>
        <v>-4.1902670980990375E-2</v>
      </c>
      <c r="K50">
        <f>($E50-VLOOKUP(_xlfn.CONCAT($A50, K$1), prop_test_workforce_monthly_siz!$H:$K, 4, FALSE))/SQRT(1)</f>
        <v>-3.6148263439993333E-2</v>
      </c>
      <c r="L50">
        <f>($E50-VLOOKUP(_xlfn.CONCAT($A50, L$1), prop_test_workforce_monthly_siz!$H:$K, 4, FALSE))/SQRT(1)</f>
        <v>-1.3431305329898315E-2</v>
      </c>
      <c r="M50">
        <f>($E50-VLOOKUP(_xlfn.CONCAT($A50, M$1), prop_test_workforce_monthly_siz!$H:$K, 4, FALSE))/SQRT(1)</f>
        <v>-1.387051588601055E-2</v>
      </c>
      <c r="N50">
        <f>($E50-VLOOKUP(_xlfn.CONCAT($A50, N$1), prop_test_workforce_monthly_siz!$H:$K, 4, FALSE))/SQRT(1)</f>
        <v>-2.9744862407206571E-2</v>
      </c>
      <c r="O50">
        <f>($E50-VLOOKUP(_xlfn.CONCAT($A50, O$1), prop_test_workforce_monthly_siz!$H:$K, 4, FALSE))/SQRT(1)</f>
        <v>-2.5508228350578144E-2</v>
      </c>
      <c r="P50">
        <f>($E50-VLOOKUP(_xlfn.CONCAT($A50, P$1), prop_test_workforce_monthly_siz!$H:$K, 4, FALSE))/SQRT(1)</f>
        <v>-2.166658731687833E-2</v>
      </c>
      <c r="Q50">
        <f>($E50-VLOOKUP(_xlfn.CONCAT($A50, Q$1), prop_test_workforce_monthly_siz!$H:$K, 4, FALSE))/SQRT(1)</f>
        <v>-2.0984056023911513E-2</v>
      </c>
      <c r="R50">
        <f>($E50-VLOOKUP(_xlfn.CONCAT($A50, R$1), prop_test_workforce_monthly_siz!$H:$K, 4, FALSE))/SQRT(1)</f>
        <v>-1.9109240565176003E-2</v>
      </c>
      <c r="S50">
        <f>($E50-VLOOKUP(_xlfn.CONCAT($A50, S$1), prop_test_workforce_monthly_siz!$H:$K, 4, FALSE))/SQRT(1)</f>
        <v>-7.6182961537357985E-3</v>
      </c>
      <c r="T50">
        <f>($E50-VLOOKUP(_xlfn.CONCAT($A50, T$1), prop_test_workforce_monthly_siz!$H:$K, 4, FALSE))/SQRT(1)</f>
        <v>-1.1280653994046617E-2</v>
      </c>
      <c r="U50">
        <f>($E50-VLOOKUP(_xlfn.CONCAT($A50, U$1), prop_test_workforce_monthly_siz!$H:$K, 4, FALSE))/SQRT(1)</f>
        <v>-7.4227123296425057E-3</v>
      </c>
      <c r="V50">
        <f>($E50-VLOOKUP(_xlfn.CONCAT($A50, V$1), prop_test_workforce_monthly_siz!$H:$K, 4, FALSE))/SQRT(1)</f>
        <v>-7.6151150690668828E-3</v>
      </c>
    </row>
    <row r="51" spans="1:22" x14ac:dyDescent="0.25">
      <c r="A51" t="s">
        <v>52</v>
      </c>
      <c r="B51" s="1">
        <v>43862</v>
      </c>
      <c r="C51">
        <v>807072</v>
      </c>
      <c r="D51">
        <v>43954</v>
      </c>
      <c r="E51">
        <f t="shared" si="0"/>
        <v>5.4461064192537961E-2</v>
      </c>
      <c r="F51">
        <f>($E51-VLOOKUP(_xlfn.CONCAT($A51, F$1), prop_test_workforce_monthly_siz!$H:$K, 4, FALSE))/SQRT(1)</f>
        <v>-0.10395587585960631</v>
      </c>
      <c r="G51">
        <f>($E51-VLOOKUP(_xlfn.CONCAT($A51, G$1), prop_test_workforce_monthly_siz!$H:$K, 4, FALSE))/SQRT(1)</f>
        <v>-7.0768492614053324E-2</v>
      </c>
      <c r="H51">
        <f>($E51-VLOOKUP(_xlfn.CONCAT($A51, H$1), prop_test_workforce_monthly_siz!$H:$K, 4, FALSE))/SQRT(1)</f>
        <v>-4.9618905692416379E-2</v>
      </c>
      <c r="I51">
        <f>($E51-VLOOKUP(_xlfn.CONCAT($A51, I$1), prop_test_workforce_monthly_siz!$H:$K, 4, FALSE))/SQRT(1)</f>
        <v>-4.4522978187779894E-2</v>
      </c>
      <c r="J51">
        <f>($E51-VLOOKUP(_xlfn.CONCAT($A51, J$1), prop_test_workforce_monthly_siz!$H:$K, 4, FALSE))/SQRT(1)</f>
        <v>-3.2361767308169587E-2</v>
      </c>
      <c r="K51">
        <f>($E51-VLOOKUP(_xlfn.CONCAT($A51, K$1), prop_test_workforce_monthly_siz!$H:$K, 4, FALSE))/SQRT(1)</f>
        <v>-2.4945282028201274E-2</v>
      </c>
      <c r="L51">
        <f>($E51-VLOOKUP(_xlfn.CONCAT($A51, L$1), prop_test_workforce_monthly_siz!$H:$K, 4, FALSE))/SQRT(1)</f>
        <v>-2.958931801083052E-3</v>
      </c>
      <c r="M51">
        <f>($E51-VLOOKUP(_xlfn.CONCAT($A51, M$1), prop_test_workforce_monthly_siz!$H:$K, 4, FALSE))/SQRT(1)</f>
        <v>-3.5458858528705645E-3</v>
      </c>
      <c r="N51">
        <f>($E51-VLOOKUP(_xlfn.CONCAT($A51, N$1), prop_test_workforce_monthly_siz!$H:$K, 4, FALSE))/SQRT(1)</f>
        <v>-6.3900057602268856E-3</v>
      </c>
      <c r="O51">
        <f>($E51-VLOOKUP(_xlfn.CONCAT($A51, O$1), prop_test_workforce_monthly_siz!$H:$K, 4, FALSE))/SQRT(1)</f>
        <v>-1.6443912085675139E-2</v>
      </c>
      <c r="P51">
        <f>($E51-VLOOKUP(_xlfn.CONCAT($A51, P$1), prop_test_workforce_monthly_siz!$H:$K, 4, FALSE))/SQRT(1)</f>
        <v>-1.4391934105716639E-2</v>
      </c>
      <c r="Q51">
        <f>($E51-VLOOKUP(_xlfn.CONCAT($A51, Q$1), prop_test_workforce_monthly_siz!$H:$K, 4, FALSE))/SQRT(1)</f>
        <v>-6.8436089624226218E-3</v>
      </c>
      <c r="R51">
        <f>($E51-VLOOKUP(_xlfn.CONCAT($A51, R$1), prop_test_workforce_monthly_siz!$H:$K, 4, FALSE))/SQRT(1)</f>
        <v>-2.1148687574964325E-3</v>
      </c>
      <c r="S51">
        <f>($E51-VLOOKUP(_xlfn.CONCAT($A51, S$1), prop_test_workforce_monthly_siz!$H:$K, 4, FALSE))/SQRT(1)</f>
        <v>4.7525887241248455E-3</v>
      </c>
      <c r="T51">
        <f>($E51-VLOOKUP(_xlfn.CONCAT($A51, T$1), prop_test_workforce_monthly_siz!$H:$K, 4, FALSE))/SQRT(1)</f>
        <v>3.1339458356036617E-3</v>
      </c>
      <c r="U51">
        <f>($E51-VLOOKUP(_xlfn.CONCAT($A51, U$1), prop_test_workforce_monthly_siz!$H:$K, 4, FALSE))/SQRT(1)</f>
        <v>8.9644195700788673E-3</v>
      </c>
      <c r="V51">
        <f>($E51-VLOOKUP(_xlfn.CONCAT($A51, V$1), prop_test_workforce_monthly_siz!$H:$K, 4, FALSE))/SQRT(1)</f>
        <v>1.1817261666243362E-2</v>
      </c>
    </row>
    <row r="52" spans="1:22" x14ac:dyDescent="0.25">
      <c r="A52" t="s">
        <v>53</v>
      </c>
      <c r="B52" s="1">
        <v>43862</v>
      </c>
      <c r="C52">
        <v>3096887</v>
      </c>
      <c r="D52">
        <v>124277</v>
      </c>
      <c r="E52">
        <f t="shared" si="0"/>
        <v>4.0129652777127482E-2</v>
      </c>
      <c r="F52">
        <f>($E52-VLOOKUP(_xlfn.CONCAT($A52, F$1), prop_test_workforce_monthly_siz!$H:$K, 4, FALSE))/SQRT(1)</f>
        <v>-0.1060883073724645</v>
      </c>
      <c r="G52">
        <f>($E52-VLOOKUP(_xlfn.CONCAT($A52, G$1), prop_test_workforce_monthly_siz!$H:$K, 4, FALSE))/SQRT(1)</f>
        <v>-7.8661959334854342E-2</v>
      </c>
      <c r="H52">
        <f>($E52-VLOOKUP(_xlfn.CONCAT($A52, H$1), prop_test_workforce_monthly_siz!$H:$K, 4, FALSE))/SQRT(1)</f>
        <v>-4.7259990314052737E-2</v>
      </c>
      <c r="I52">
        <f>($E52-VLOOKUP(_xlfn.CONCAT($A52, I$1), prop_test_workforce_monthly_siz!$H:$K, 4, FALSE))/SQRT(1)</f>
        <v>-3.1247248856284791E-2</v>
      </c>
      <c r="J52">
        <f>($E52-VLOOKUP(_xlfn.CONCAT($A52, J$1), prop_test_workforce_monthly_siz!$H:$K, 4, FALSE))/SQRT(1)</f>
        <v>-2.0552997242299378E-2</v>
      </c>
      <c r="K52">
        <f>($E52-VLOOKUP(_xlfn.CONCAT($A52, K$1), prop_test_workforce_monthly_siz!$H:$K, 4, FALSE))/SQRT(1)</f>
        <v>-6.0791421873953519E-3</v>
      </c>
      <c r="L52">
        <f>($E52-VLOOKUP(_xlfn.CONCAT($A52, L$1), prop_test_workforce_monthly_siz!$H:$K, 4, FALSE))/SQRT(1)</f>
        <v>-9.0246145716164211E-3</v>
      </c>
      <c r="M52">
        <f>($E52-VLOOKUP(_xlfn.CONCAT($A52, M$1), prop_test_workforce_monthly_siz!$H:$K, 4, FALSE))/SQRT(1)</f>
        <v>-6.4605434106046536E-3</v>
      </c>
      <c r="N52">
        <f>($E52-VLOOKUP(_xlfn.CONCAT($A52, N$1), prop_test_workforce_monthly_siz!$H:$K, 4, FALSE))/SQRT(1)</f>
        <v>-1.2417658354057386E-2</v>
      </c>
      <c r="O52">
        <f>($E52-VLOOKUP(_xlfn.CONCAT($A52, O$1), prop_test_workforce_monthly_siz!$H:$K, 4, FALSE))/SQRT(1)</f>
        <v>-4.9316687257431324E-3</v>
      </c>
      <c r="P52">
        <f>($E52-VLOOKUP(_xlfn.CONCAT($A52, P$1), prop_test_workforce_monthly_siz!$H:$K, 4, FALSE))/SQRT(1)</f>
        <v>-8.32919900053148E-3</v>
      </c>
      <c r="Q52">
        <f>($E52-VLOOKUP(_xlfn.CONCAT($A52, Q$1), prop_test_workforce_monthly_siz!$H:$K, 4, FALSE))/SQRT(1)</f>
        <v>-7.8050798833451118E-3</v>
      </c>
      <c r="R52">
        <f>($E52-VLOOKUP(_xlfn.CONCAT($A52, R$1), prop_test_workforce_monthly_siz!$H:$K, 4, FALSE))/SQRT(1)</f>
        <v>-2.7241313449689539E-3</v>
      </c>
      <c r="S52">
        <f>($E52-VLOOKUP(_xlfn.CONCAT($A52, S$1), prop_test_workforce_monthly_siz!$H:$K, 4, FALSE))/SQRT(1)</f>
        <v>4.339761542221654E-4</v>
      </c>
      <c r="T52">
        <f>($E52-VLOOKUP(_xlfn.CONCAT($A52, T$1), prop_test_workforce_monthly_siz!$H:$K, 4, FALSE))/SQRT(1)</f>
        <v>-4.9148218549045705E-3</v>
      </c>
      <c r="U52">
        <f>($E52-VLOOKUP(_xlfn.CONCAT($A52, U$1), prop_test_workforce_monthly_siz!$H:$K, 4, FALSE))/SQRT(1)</f>
        <v>-7.1147320540333736E-4</v>
      </c>
      <c r="V52">
        <f>($E52-VLOOKUP(_xlfn.CONCAT($A52, V$1), prop_test_workforce_monthly_siz!$H:$K, 4, FALSE))/SQRT(1)</f>
        <v>-1.0498378027554156E-4</v>
      </c>
    </row>
    <row r="53" spans="1:22" x14ac:dyDescent="0.25">
      <c r="A53" t="s">
        <v>54</v>
      </c>
      <c r="B53" s="1">
        <v>43862</v>
      </c>
      <c r="C53">
        <v>293736</v>
      </c>
      <c r="D53">
        <v>12569</v>
      </c>
      <c r="E53">
        <f t="shared" si="0"/>
        <v>4.2790124465506438E-2</v>
      </c>
      <c r="F53">
        <f>($E53-VLOOKUP(_xlfn.CONCAT($A53, F$1), prop_test_workforce_monthly_siz!$H:$K, 4, FALSE))/SQRT(1)</f>
        <v>-5.3054067562654253E-2</v>
      </c>
      <c r="G53">
        <f>($E53-VLOOKUP(_xlfn.CONCAT($A53, G$1), prop_test_workforce_monthly_siz!$H:$K, 4, FALSE))/SQRT(1)</f>
        <v>-4.4025662582121719E-2</v>
      </c>
      <c r="H53">
        <f>($E53-VLOOKUP(_xlfn.CONCAT($A53, H$1), prop_test_workforce_monthly_siz!$H:$K, 4, FALSE))/SQRT(1)</f>
        <v>-3.2979116514661885E-2</v>
      </c>
      <c r="I53">
        <f>($E53-VLOOKUP(_xlfn.CONCAT($A53, I$1), prop_test_workforce_monthly_siz!$H:$K, 4, FALSE))/SQRT(1)</f>
        <v>-2.5193487670587572E-2</v>
      </c>
      <c r="J53">
        <f>($E53-VLOOKUP(_xlfn.CONCAT($A53, J$1), prop_test_workforce_monthly_siz!$H:$K, 4, FALSE))/SQRT(1)</f>
        <v>-1.7672580259476704E-2</v>
      </c>
      <c r="K53">
        <f>($E53-VLOOKUP(_xlfn.CONCAT($A53, K$1), prop_test_workforce_monthly_siz!$H:$K, 4, FALSE))/SQRT(1)</f>
        <v>-1.271402266878479E-2</v>
      </c>
      <c r="L53">
        <f>($E53-VLOOKUP(_xlfn.CONCAT($A53, L$1), prop_test_workforce_monthly_siz!$H:$K, 4, FALSE))/SQRT(1)</f>
        <v>-7.6512800556380739E-3</v>
      </c>
      <c r="M53">
        <f>($E53-VLOOKUP(_xlfn.CONCAT($A53, M$1), prop_test_workforce_monthly_siz!$H:$K, 4, FALSE))/SQRT(1)</f>
        <v>-6.8069882036093862E-3</v>
      </c>
      <c r="N53">
        <f>($E53-VLOOKUP(_xlfn.CONCAT($A53, N$1), prop_test_workforce_monthly_siz!$H:$K, 4, FALSE))/SQRT(1)</f>
        <v>-3.586677191126264E-3</v>
      </c>
      <c r="O53">
        <f>($E53-VLOOKUP(_xlfn.CONCAT($A53, O$1), prop_test_workforce_monthly_siz!$H:$K, 4, FALSE))/SQRT(1)</f>
        <v>-1.9391853162033915E-2</v>
      </c>
      <c r="P53">
        <f>($E53-VLOOKUP(_xlfn.CONCAT($A53, P$1), prop_test_workforce_monthly_siz!$H:$K, 4, FALSE))/SQRT(1)</f>
        <v>-2.1732017844506235E-2</v>
      </c>
      <c r="Q53">
        <f>($E53-VLOOKUP(_xlfn.CONCAT($A53, Q$1), prop_test_workforce_monthly_siz!$H:$K, 4, FALSE))/SQRT(1)</f>
        <v>-1.5885432025502459E-2</v>
      </c>
      <c r="R53">
        <f>($E53-VLOOKUP(_xlfn.CONCAT($A53, R$1), prop_test_workforce_monthly_siz!$H:$K, 4, FALSE))/SQRT(1)</f>
        <v>-1.3339785239885674E-2</v>
      </c>
      <c r="S53">
        <f>($E53-VLOOKUP(_xlfn.CONCAT($A53, S$1), prop_test_workforce_monthly_siz!$H:$K, 4, FALSE))/SQRT(1)</f>
        <v>-1.1569946109955015E-2</v>
      </c>
      <c r="T53">
        <f>($E53-VLOOKUP(_xlfn.CONCAT($A53, T$1), prop_test_workforce_monthly_siz!$H:$K, 4, FALSE))/SQRT(1)</f>
        <v>-1.3398093541439865E-2</v>
      </c>
      <c r="U53">
        <f>($E53-VLOOKUP(_xlfn.CONCAT($A53, U$1), prop_test_workforce_monthly_siz!$H:$K, 4, FALSE))/SQRT(1)</f>
        <v>-1.3379270677563726E-3</v>
      </c>
      <c r="V53">
        <f>($E53-VLOOKUP(_xlfn.CONCAT($A53, V$1), prop_test_workforce_monthly_siz!$H:$K, 4, FALSE))/SQRT(1)</f>
        <v>5.5976178960396236E-3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opLeftCell="C1" workbookViewId="0">
      <selection activeCell="I24" sqref="I24"/>
    </sheetView>
  </sheetViews>
  <sheetFormatPr defaultRowHeight="15" x14ac:dyDescent="0.25"/>
  <cols>
    <col min="2" max="2" width="15" bestFit="1" customWidth="1"/>
    <col min="4" max="4" width="11.42578125" bestFit="1" customWidth="1"/>
    <col min="6" max="11" width="12.7109375" bestFit="1" customWidth="1"/>
    <col min="12" max="14" width="13.85546875" bestFit="1" customWidth="1"/>
    <col min="15" max="22" width="12.7109375" bestFit="1" customWidth="1"/>
  </cols>
  <sheetData>
    <row r="1" spans="1:22" x14ac:dyDescent="0.25">
      <c r="F1" s="1">
        <v>43922</v>
      </c>
      <c r="G1" s="1">
        <v>43952</v>
      </c>
      <c r="H1" s="1">
        <v>43983</v>
      </c>
      <c r="I1" s="1">
        <v>44013</v>
      </c>
      <c r="J1" s="1">
        <v>44044</v>
      </c>
      <c r="K1" s="1">
        <v>44075</v>
      </c>
      <c r="L1" s="1">
        <v>44105</v>
      </c>
      <c r="M1" s="1">
        <v>44136</v>
      </c>
      <c r="N1" s="1">
        <v>44166</v>
      </c>
      <c r="O1" s="1">
        <v>44197</v>
      </c>
      <c r="P1" s="1">
        <v>44228</v>
      </c>
      <c r="Q1" s="1">
        <v>44256</v>
      </c>
      <c r="R1" s="1">
        <v>44287</v>
      </c>
      <c r="S1" s="1">
        <v>44317</v>
      </c>
      <c r="T1" s="1">
        <v>44348</v>
      </c>
      <c r="U1" s="1">
        <v>44378</v>
      </c>
      <c r="V1" s="1">
        <v>44409</v>
      </c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</row>
    <row r="3" spans="1:22" x14ac:dyDescent="0.25">
      <c r="A3" t="s">
        <v>4</v>
      </c>
      <c r="B3" s="1">
        <v>43862</v>
      </c>
      <c r="C3">
        <v>2230984</v>
      </c>
      <c r="D3">
        <v>64556</v>
      </c>
      <c r="E3">
        <f>D3/C3</f>
        <v>2.8936110702721309E-2</v>
      </c>
      <c r="F3">
        <f>($D3+VLOOKUP(_xlfn.CONCAT($A3, F$1), prop_test_workforce_monthly_siz!$H:$N, 6, FALSE))/(C3+VLOOKUP(_xlfn.CONCAT($A3, F$1), prop_test_workforce_monthly_siz!$H:$N, 7, FALSE))*(1-($D3+VLOOKUP(_xlfn.CONCAT($A3, F$1), prop_test_workforce_monthly_siz!$H:$N, 6, FALSE))/(C3+VLOOKUP(_xlfn.CONCAT($A3, F$1), prop_test_workforce_monthly_siz!$H:$N, 7, FALSE)))</f>
        <v>7.3877290057942385E-2</v>
      </c>
      <c r="G3">
        <f>($D3+VLOOKUP(_xlfn.CONCAT($A3, G$1), prop_test_workforce_monthly_siz!$H:$N, 6, FALSE))/(D3+VLOOKUP(_xlfn.CONCAT($A3, G$1), prop_test_workforce_monthly_siz!$H:$N, 7, FALSE))*(1-($D3+VLOOKUP(_xlfn.CONCAT($A3, G$1), prop_test_workforce_monthly_siz!$H:$N, 6, FALSE))/(D3+VLOOKUP(_xlfn.CONCAT($A3, G$1), prop_test_workforce_monthly_siz!$H:$N, 7, FALSE)))</f>
        <v>0.1034347166021088</v>
      </c>
      <c r="H3">
        <f>($D3+VLOOKUP(_xlfn.CONCAT($A3, H$1), prop_test_workforce_monthly_siz!$H:$N, 6, FALSE))/(E3+VLOOKUP(_xlfn.CONCAT($A3, H$1), prop_test_workforce_monthly_siz!$H:$N, 7, FALSE))*(1-($D3+VLOOKUP(_xlfn.CONCAT($A3, H$1), prop_test_workforce_monthly_siz!$H:$N, 6, FALSE))/(E3+VLOOKUP(_xlfn.CONCAT($A3, H$1), prop_test_workforce_monthly_siz!$H:$N, 7, FALSE)))</f>
        <v>9.7224189469056518E-2</v>
      </c>
      <c r="I3">
        <f>($D3+VLOOKUP(_xlfn.CONCAT($A3, I$1), prop_test_workforce_monthly_siz!$H:$N, 6, FALSE))/(F3+VLOOKUP(_xlfn.CONCAT($A3, I$1), prop_test_workforce_monthly_siz!$H:$N, 7, FALSE))*(1-($D3+VLOOKUP(_xlfn.CONCAT($A3, I$1), prop_test_workforce_monthly_siz!$H:$N, 6, FALSE))/(F3+VLOOKUP(_xlfn.CONCAT($A3, I$1), prop_test_workforce_monthly_siz!$H:$N, 7, FALSE)))</f>
        <v>9.8324561433855734E-2</v>
      </c>
      <c r="J3">
        <f>($D3+VLOOKUP(_xlfn.CONCAT($A3, J$1), prop_test_workforce_monthly_siz!$H:$N, 6, FALSE))/(G3+VLOOKUP(_xlfn.CONCAT($A3, J$1), prop_test_workforce_monthly_siz!$H:$N, 7, FALSE))*(1-($D3+VLOOKUP(_xlfn.CONCAT($A3, J$1), prop_test_workforce_monthly_siz!$H:$N, 6, FALSE))/(G3+VLOOKUP(_xlfn.CONCAT($A3, J$1), prop_test_workforce_monthly_siz!$H:$N, 7, FALSE)))</f>
        <v>7.917386720439834E-2</v>
      </c>
      <c r="K3">
        <f>($D3+VLOOKUP(_xlfn.CONCAT($A3, K$1), prop_test_workforce_monthly_siz!$H:$N, 6, FALSE))/(H3+VLOOKUP(_xlfn.CONCAT($A3, K$1), prop_test_workforce_monthly_siz!$H:$N, 7, FALSE))*(1-($D3+VLOOKUP(_xlfn.CONCAT($A3, K$1), prop_test_workforce_monthly_siz!$H:$N, 6, FALSE))/(H3+VLOOKUP(_xlfn.CONCAT($A3, K$1), prop_test_workforce_monthly_siz!$H:$N, 7, FALSE)))</f>
        <v>8.4699367801793213E-2</v>
      </c>
      <c r="L3">
        <f>($D3+VLOOKUP(_xlfn.CONCAT($A3, L$1), prop_test_workforce_monthly_siz!$H:$N, 6, FALSE))/(I3+VLOOKUP(_xlfn.CONCAT($A3, L$1), prop_test_workforce_monthly_siz!$H:$N, 7, FALSE))*(1-($D3+VLOOKUP(_xlfn.CONCAT($A3, L$1), prop_test_workforce_monthly_siz!$H:$N, 6, FALSE))/(I3+VLOOKUP(_xlfn.CONCAT($A3, L$1), prop_test_workforce_monthly_siz!$H:$N, 7, FALSE)))</f>
        <v>7.6409900122174107E-2</v>
      </c>
      <c r="M3">
        <f>($D3+VLOOKUP(_xlfn.CONCAT($A3, M$1), prop_test_workforce_monthly_siz!$H:$N, 6, FALSE))/(J3+VLOOKUP(_xlfn.CONCAT($A3, M$1), prop_test_workforce_monthly_siz!$H:$N, 7, FALSE))*(1-($D3+VLOOKUP(_xlfn.CONCAT($A3, M$1), prop_test_workforce_monthly_siz!$H:$N, 6, FALSE))/(J3+VLOOKUP(_xlfn.CONCAT($A3, M$1), prop_test_workforce_monthly_siz!$H:$N, 7, FALSE)))</f>
        <v>6.3767496987488015E-2</v>
      </c>
      <c r="N3">
        <f>($D3+VLOOKUP(_xlfn.CONCAT($A3, N$1), prop_test_workforce_monthly_siz!$H:$N, 6, FALSE))/(K3+VLOOKUP(_xlfn.CONCAT($A3, N$1), prop_test_workforce_monthly_siz!$H:$N, 7, FALSE))*(1-($D3+VLOOKUP(_xlfn.CONCAT($A3, N$1), prop_test_workforce_monthly_siz!$H:$N, 6, FALSE))/(K3+VLOOKUP(_xlfn.CONCAT($A3, N$1), prop_test_workforce_monthly_siz!$H:$N, 7, FALSE)))</f>
        <v>6.1554905046537517E-2</v>
      </c>
      <c r="O3">
        <f>($D3+VLOOKUP(_xlfn.CONCAT($A3, O$1), prop_test_workforce_monthly_siz!$H:$N, 6, FALSE))/(L3+VLOOKUP(_xlfn.CONCAT($A3, O$1), prop_test_workforce_monthly_siz!$H:$N, 7, FALSE))*(1-($D3+VLOOKUP(_xlfn.CONCAT($A3, O$1), prop_test_workforce_monthly_siz!$H:$N, 6, FALSE))/(L3+VLOOKUP(_xlfn.CONCAT($A3, O$1), prop_test_workforce_monthly_siz!$H:$N, 7, FALSE)))</f>
        <v>6.4617114477655571E-2</v>
      </c>
      <c r="P3">
        <f>($D3+VLOOKUP(_xlfn.CONCAT($A3, P$1), prop_test_workforce_monthly_siz!$H:$N, 6, FALSE))/(M3+VLOOKUP(_xlfn.CONCAT($A3, P$1), prop_test_workforce_monthly_siz!$H:$N, 7, FALSE))*(1-($D3+VLOOKUP(_xlfn.CONCAT($A3, P$1), prop_test_workforce_monthly_siz!$H:$N, 6, FALSE))/(M3+VLOOKUP(_xlfn.CONCAT($A3, P$1), prop_test_workforce_monthly_siz!$H:$N, 7, FALSE)))</f>
        <v>6.2012103903940033E-2</v>
      </c>
      <c r="Q3">
        <f>($D3+VLOOKUP(_xlfn.CONCAT($A3, Q$1), prop_test_workforce_monthly_siz!$H:$N, 6, FALSE))/(N3+VLOOKUP(_xlfn.CONCAT($A3, Q$1), prop_test_workforce_monthly_siz!$H:$N, 7, FALSE))*(1-($D3+VLOOKUP(_xlfn.CONCAT($A3, Q$1), prop_test_workforce_monthly_siz!$H:$N, 6, FALSE))/(N3+VLOOKUP(_xlfn.CONCAT($A3, Q$1), prop_test_workforce_monthly_siz!$H:$N, 7, FALSE)))</f>
        <v>5.9372280607321359E-2</v>
      </c>
      <c r="R3">
        <f>($D3+VLOOKUP(_xlfn.CONCAT($A3, R$1), prop_test_workforce_monthly_siz!$H:$N, 6, FALSE))/(O3+VLOOKUP(_xlfn.CONCAT($A3, R$1), prop_test_workforce_monthly_siz!$H:$N, 7, FALSE))*(1-($D3+VLOOKUP(_xlfn.CONCAT($A3, R$1), prop_test_workforce_monthly_siz!$H:$N, 6, FALSE))/(O3+VLOOKUP(_xlfn.CONCAT($A3, R$1), prop_test_workforce_monthly_siz!$H:$N, 7, FALSE)))</f>
        <v>5.4950266672894765E-2</v>
      </c>
      <c r="S3">
        <f>($D3+VLOOKUP(_xlfn.CONCAT($A3, S$1), prop_test_workforce_monthly_siz!$H:$N, 6, FALSE))/(P3+VLOOKUP(_xlfn.CONCAT($A3, S$1), prop_test_workforce_monthly_siz!$H:$N, 7, FALSE))*(1-($D3+VLOOKUP(_xlfn.CONCAT($A3, S$1), prop_test_workforce_monthly_siz!$H:$N, 6, FALSE))/(P3+VLOOKUP(_xlfn.CONCAT($A3, S$1), prop_test_workforce_monthly_siz!$H:$N, 7, FALSE)))</f>
        <v>5.4589305786221287E-2</v>
      </c>
      <c r="T3">
        <f>($D3+VLOOKUP(_xlfn.CONCAT($A3, T$1), prop_test_workforce_monthly_siz!$H:$N, 6, FALSE))/(Q3+VLOOKUP(_xlfn.CONCAT($A3, T$1), prop_test_workforce_monthly_siz!$H:$N, 7, FALSE))*(1-($D3+VLOOKUP(_xlfn.CONCAT($A3, T$1), prop_test_workforce_monthly_siz!$H:$N, 6, FALSE))/(Q3+VLOOKUP(_xlfn.CONCAT($A3, T$1), prop_test_workforce_monthly_siz!$H:$N, 7, FALSE)))</f>
        <v>6.1906320915902167E-2</v>
      </c>
      <c r="U3">
        <f>($D3+VLOOKUP(_xlfn.CONCAT($A3, U$1), prop_test_workforce_monthly_siz!$H:$N, 6, FALSE))/(R3+VLOOKUP(_xlfn.CONCAT($A3, U$1), prop_test_workforce_monthly_siz!$H:$N, 7, FALSE))*(1-($D3+VLOOKUP(_xlfn.CONCAT($A3, U$1), prop_test_workforce_monthly_siz!$H:$N, 6, FALSE))/(R3+VLOOKUP(_xlfn.CONCAT($A3, U$1), prop_test_workforce_monthly_siz!$H:$N, 7, FALSE)))</f>
        <v>5.9155898596596437E-2</v>
      </c>
      <c r="V3">
        <f>($D3+VLOOKUP(_xlfn.CONCAT($A3, V$1), prop_test_workforce_monthly_siz!$H:$N, 6, FALSE))/(S3+VLOOKUP(_xlfn.CONCAT($A3, V$1), prop_test_workforce_monthly_siz!$H:$N, 7, FALSE))*(1-($D3+VLOOKUP(_xlfn.CONCAT($A3, V$1), prop_test_workforce_monthly_siz!$H:$N, 6, FALSE))/(S3+VLOOKUP(_xlfn.CONCAT($A3, V$1), prop_test_workforce_monthly_siz!$H:$N, 7, FALSE)))</f>
        <v>5.9514975507417314E-2</v>
      </c>
    </row>
    <row r="4" spans="1:22" x14ac:dyDescent="0.25">
      <c r="A4" t="s">
        <v>5</v>
      </c>
      <c r="B4" s="1">
        <v>43862</v>
      </c>
      <c r="C4">
        <v>338971</v>
      </c>
      <c r="D4">
        <v>19908</v>
      </c>
      <c r="E4">
        <f t="shared" ref="E4:E53" si="0">D4/C4</f>
        <v>5.8730687875953994E-2</v>
      </c>
      <c r="F4">
        <f>($D4+VLOOKUP(_xlfn.CONCAT($A4, F$1), prop_test_workforce_monthly_siz!$H:$N, 6, FALSE))/(C4+VLOOKUP(_xlfn.CONCAT($A4, F$1), prop_test_workforce_monthly_siz!$H:$N, 7, FALSE))*(1-($D4+VLOOKUP(_xlfn.CONCAT($A4, F$1), prop_test_workforce_monthly_siz!$H:$N, 6, FALSE))/(C4+VLOOKUP(_xlfn.CONCAT($A4, F$1), prop_test_workforce_monthly_siz!$H:$N, 7, FALSE)))</f>
        <v>8.8233225283015554E-2</v>
      </c>
      <c r="G4">
        <f>($D4+VLOOKUP(_xlfn.CONCAT($A4, G$1), prop_test_workforce_monthly_siz!$H:$N, 6, FALSE))/(D4+VLOOKUP(_xlfn.CONCAT($A4, G$1), prop_test_workforce_monthly_siz!$H:$N, 7, FALSE))*(1-($D4+VLOOKUP(_xlfn.CONCAT($A4, G$1), prop_test_workforce_monthly_siz!$H:$N, 6, FALSE))/(D4+VLOOKUP(_xlfn.CONCAT($A4, G$1), prop_test_workforce_monthly_siz!$H:$N, 7, FALSE)))</f>
        <v>0.14420702324300999</v>
      </c>
      <c r="H4">
        <f>($D4+VLOOKUP(_xlfn.CONCAT($A4, H$1), prop_test_workforce_monthly_siz!$H:$N, 6, FALSE))/(E4+VLOOKUP(_xlfn.CONCAT($A4, H$1), prop_test_workforce_monthly_siz!$H:$N, 7, FALSE))*(1-($D4+VLOOKUP(_xlfn.CONCAT($A4, H$1), prop_test_workforce_monthly_siz!$H:$N, 6, FALSE))/(E4+VLOOKUP(_xlfn.CONCAT($A4, H$1), prop_test_workforce_monthly_siz!$H:$N, 7, FALSE)))</f>
        <v>0.14735349546878859</v>
      </c>
      <c r="I4">
        <f>($D4+VLOOKUP(_xlfn.CONCAT($A4, I$1), prop_test_workforce_monthly_siz!$H:$N, 6, FALSE))/(F4+VLOOKUP(_xlfn.CONCAT($A4, I$1), prop_test_workforce_monthly_siz!$H:$N, 7, FALSE))*(1-($D4+VLOOKUP(_xlfn.CONCAT($A4, I$1), prop_test_workforce_monthly_siz!$H:$N, 6, FALSE))/(F4+VLOOKUP(_xlfn.CONCAT($A4, I$1), prop_test_workforce_monthly_siz!$H:$N, 7, FALSE)))</f>
        <v>0.13757563047922655</v>
      </c>
      <c r="J4">
        <f>($D4+VLOOKUP(_xlfn.CONCAT($A4, J$1), prop_test_workforce_monthly_siz!$H:$N, 6, FALSE))/(G4+VLOOKUP(_xlfn.CONCAT($A4, J$1), prop_test_workforce_monthly_siz!$H:$N, 7, FALSE))*(1-($D4+VLOOKUP(_xlfn.CONCAT($A4, J$1), prop_test_workforce_monthly_siz!$H:$N, 6, FALSE))/(G4+VLOOKUP(_xlfn.CONCAT($A4, J$1), prop_test_workforce_monthly_siz!$H:$N, 7, FALSE)))</f>
        <v>0.10817337771230716</v>
      </c>
      <c r="K4">
        <f>($D4+VLOOKUP(_xlfn.CONCAT($A4, K$1), prop_test_workforce_monthly_siz!$H:$N, 6, FALSE))/(H4+VLOOKUP(_xlfn.CONCAT($A4, K$1), prop_test_workforce_monthly_siz!$H:$N, 7, FALSE))*(1-($D4+VLOOKUP(_xlfn.CONCAT($A4, K$1), prop_test_workforce_monthly_siz!$H:$N, 6, FALSE))/(H4+VLOOKUP(_xlfn.CONCAT($A4, K$1), prop_test_workforce_monthly_siz!$H:$N, 7, FALSE)))</f>
        <v>0.10864225729699023</v>
      </c>
      <c r="L4">
        <f>($D4+VLOOKUP(_xlfn.CONCAT($A4, L$1), prop_test_workforce_monthly_siz!$H:$N, 6, FALSE))/(I4+VLOOKUP(_xlfn.CONCAT($A4, L$1), prop_test_workforce_monthly_siz!$H:$N, 7, FALSE))*(1-($D4+VLOOKUP(_xlfn.CONCAT($A4, L$1), prop_test_workforce_monthly_siz!$H:$N, 6, FALSE))/(I4+VLOOKUP(_xlfn.CONCAT($A4, L$1), prop_test_workforce_monthly_siz!$H:$N, 7, FALSE)))</f>
        <v>9.8493392243413802E-2</v>
      </c>
      <c r="M4">
        <f>($D4+VLOOKUP(_xlfn.CONCAT($A4, M$1), prop_test_workforce_monthly_siz!$H:$N, 6, FALSE))/(J4+VLOOKUP(_xlfn.CONCAT($A4, M$1), prop_test_workforce_monthly_siz!$H:$N, 7, FALSE))*(1-($D4+VLOOKUP(_xlfn.CONCAT($A4, M$1), prop_test_workforce_monthly_siz!$H:$N, 6, FALSE))/(J4+VLOOKUP(_xlfn.CONCAT($A4, M$1), prop_test_workforce_monthly_siz!$H:$N, 7, FALSE)))</f>
        <v>0.10651852021083578</v>
      </c>
      <c r="N4">
        <f>($D4+VLOOKUP(_xlfn.CONCAT($A4, N$1), prop_test_workforce_monthly_siz!$H:$N, 6, FALSE))/(K4+VLOOKUP(_xlfn.CONCAT($A4, N$1), prop_test_workforce_monthly_siz!$H:$N, 7, FALSE))*(1-($D4+VLOOKUP(_xlfn.CONCAT($A4, N$1), prop_test_workforce_monthly_siz!$H:$N, 6, FALSE))/(K4+VLOOKUP(_xlfn.CONCAT($A4, N$1), prop_test_workforce_monthly_siz!$H:$N, 7, FALSE)))</f>
        <v>0.10368932076120656</v>
      </c>
      <c r="O4">
        <f>($D4+VLOOKUP(_xlfn.CONCAT($A4, O$1), prop_test_workforce_monthly_siz!$H:$N, 6, FALSE))/(L4+VLOOKUP(_xlfn.CONCAT($A4, O$1), prop_test_workforce_monthly_siz!$H:$N, 7, FALSE))*(1-($D4+VLOOKUP(_xlfn.CONCAT($A4, O$1), prop_test_workforce_monthly_siz!$H:$N, 6, FALSE))/(L4+VLOOKUP(_xlfn.CONCAT($A4, O$1), prop_test_workforce_monthly_siz!$H:$N, 7, FALSE)))</f>
        <v>0.11016447563671891</v>
      </c>
      <c r="P4">
        <f>($D4+VLOOKUP(_xlfn.CONCAT($A4, P$1), prop_test_workforce_monthly_siz!$H:$N, 6, FALSE))/(M4+VLOOKUP(_xlfn.CONCAT($A4, P$1), prop_test_workforce_monthly_siz!$H:$N, 7, FALSE))*(1-($D4+VLOOKUP(_xlfn.CONCAT($A4, P$1), prop_test_workforce_monthly_siz!$H:$N, 6, FALSE))/(M4+VLOOKUP(_xlfn.CONCAT($A4, P$1), prop_test_workforce_monthly_siz!$H:$N, 7, FALSE)))</f>
        <v>0.11176997434140089</v>
      </c>
      <c r="Q4">
        <f>($D4+VLOOKUP(_xlfn.CONCAT($A4, Q$1), prop_test_workforce_monthly_siz!$H:$N, 6, FALSE))/(N4+VLOOKUP(_xlfn.CONCAT($A4, Q$1), prop_test_workforce_monthly_siz!$H:$N, 7, FALSE))*(1-($D4+VLOOKUP(_xlfn.CONCAT($A4, Q$1), prop_test_workforce_monthly_siz!$H:$N, 6, FALSE))/(N4+VLOOKUP(_xlfn.CONCAT($A4, Q$1), prop_test_workforce_monthly_siz!$H:$N, 7, FALSE)))</f>
        <v>0.11427989442895027</v>
      </c>
      <c r="R4">
        <f>($D4+VLOOKUP(_xlfn.CONCAT($A4, R$1), prop_test_workforce_monthly_siz!$H:$N, 6, FALSE))/(O4+VLOOKUP(_xlfn.CONCAT($A4, R$1), prop_test_workforce_monthly_siz!$H:$N, 7, FALSE))*(1-($D4+VLOOKUP(_xlfn.CONCAT($A4, R$1), prop_test_workforce_monthly_siz!$H:$N, 6, FALSE))/(O4+VLOOKUP(_xlfn.CONCAT($A4, R$1), prop_test_workforce_monthly_siz!$H:$N, 7, FALSE)))</f>
        <v>0.11479892073596396</v>
      </c>
      <c r="S4">
        <f>($D4+VLOOKUP(_xlfn.CONCAT($A4, S$1), prop_test_workforce_monthly_siz!$H:$N, 6, FALSE))/(P4+VLOOKUP(_xlfn.CONCAT($A4, S$1), prop_test_workforce_monthly_siz!$H:$N, 7, FALSE))*(1-($D4+VLOOKUP(_xlfn.CONCAT($A4, S$1), prop_test_workforce_monthly_siz!$H:$N, 6, FALSE))/(P4+VLOOKUP(_xlfn.CONCAT($A4, S$1), prop_test_workforce_monthly_siz!$H:$N, 7, FALSE)))</f>
        <v>0.10647048077585035</v>
      </c>
      <c r="T4">
        <f>($D4+VLOOKUP(_xlfn.CONCAT($A4, T$1), prop_test_workforce_monthly_siz!$H:$N, 6, FALSE))/(Q4+VLOOKUP(_xlfn.CONCAT($A4, T$1), prop_test_workforce_monthly_siz!$H:$N, 7, FALSE))*(1-($D4+VLOOKUP(_xlfn.CONCAT($A4, T$1), prop_test_workforce_monthly_siz!$H:$N, 6, FALSE))/(Q4+VLOOKUP(_xlfn.CONCAT($A4, T$1), prop_test_workforce_monthly_siz!$H:$N, 7, FALSE)))</f>
        <v>0.10742317557113297</v>
      </c>
      <c r="U4">
        <f>($D4+VLOOKUP(_xlfn.CONCAT($A4, U$1), prop_test_workforce_monthly_siz!$H:$N, 6, FALSE))/(R4+VLOOKUP(_xlfn.CONCAT($A4, U$1), prop_test_workforce_monthly_siz!$H:$N, 7, FALSE))*(1-($D4+VLOOKUP(_xlfn.CONCAT($A4, U$1), prop_test_workforce_monthly_siz!$H:$N, 6, FALSE))/(R4+VLOOKUP(_xlfn.CONCAT($A4, U$1), prop_test_workforce_monthly_siz!$H:$N, 7, FALSE)))</f>
        <v>0.10178700189604432</v>
      </c>
      <c r="V4">
        <f>($D4+VLOOKUP(_xlfn.CONCAT($A4, V$1), prop_test_workforce_monthly_siz!$H:$N, 6, FALSE))/(S4+VLOOKUP(_xlfn.CONCAT($A4, V$1), prop_test_workforce_monthly_siz!$H:$N, 7, FALSE))*(1-($D4+VLOOKUP(_xlfn.CONCAT($A4, V$1), prop_test_workforce_monthly_siz!$H:$N, 6, FALSE))/(S4+VLOOKUP(_xlfn.CONCAT($A4, V$1), prop_test_workforce_monthly_siz!$H:$N, 7, FALSE)))</f>
        <v>9.5668246739433471E-2</v>
      </c>
    </row>
    <row r="5" spans="1:22" x14ac:dyDescent="0.25">
      <c r="A5" t="s">
        <v>6</v>
      </c>
      <c r="B5" s="1">
        <v>43862</v>
      </c>
      <c r="C5">
        <v>3633403</v>
      </c>
      <c r="D5">
        <v>158568</v>
      </c>
      <c r="E5">
        <f t="shared" si="0"/>
        <v>4.364173200715693E-2</v>
      </c>
      <c r="F5">
        <f>($D5+VLOOKUP(_xlfn.CONCAT($A5, F$1), prop_test_workforce_monthly_siz!$H:$N, 6, FALSE))/(C5+VLOOKUP(_xlfn.CONCAT($A5, F$1), prop_test_workforce_monthly_siz!$H:$N, 7, FALSE))*(1-($D5+VLOOKUP(_xlfn.CONCAT($A5, F$1), prop_test_workforce_monthly_siz!$H:$N, 6, FALSE))/(C5+VLOOKUP(_xlfn.CONCAT($A5, F$1), prop_test_workforce_monthly_siz!$H:$N, 7, FALSE)))</f>
        <v>7.8569321098043848E-2</v>
      </c>
      <c r="G5">
        <f>($D5+VLOOKUP(_xlfn.CONCAT($A5, G$1), prop_test_workforce_monthly_siz!$H:$N, 6, FALSE))/(D5+VLOOKUP(_xlfn.CONCAT($A5, G$1), prop_test_workforce_monthly_siz!$H:$N, 7, FALSE))*(1-($D5+VLOOKUP(_xlfn.CONCAT($A5, G$1), prop_test_workforce_monthly_siz!$H:$N, 6, FALSE))/(D5+VLOOKUP(_xlfn.CONCAT($A5, G$1), prop_test_workforce_monthly_siz!$H:$N, 7, FALSE)))</f>
        <v>0.11070146466678414</v>
      </c>
      <c r="H5">
        <f>($D5+VLOOKUP(_xlfn.CONCAT($A5, H$1), prop_test_workforce_monthly_siz!$H:$N, 6, FALSE))/(E5+VLOOKUP(_xlfn.CONCAT($A5, H$1), prop_test_workforce_monthly_siz!$H:$N, 7, FALSE))*(1-($D5+VLOOKUP(_xlfn.CONCAT($A5, H$1), prop_test_workforce_monthly_siz!$H:$N, 6, FALSE))/(E5+VLOOKUP(_xlfn.CONCAT($A5, H$1), prop_test_workforce_monthly_siz!$H:$N, 7, FALSE)))</f>
        <v>0.12613495049342038</v>
      </c>
      <c r="I5">
        <f>($D5+VLOOKUP(_xlfn.CONCAT($A5, I$1), prop_test_workforce_monthly_siz!$H:$N, 6, FALSE))/(F5+VLOOKUP(_xlfn.CONCAT($A5, I$1), prop_test_workforce_monthly_siz!$H:$N, 7, FALSE))*(1-($D5+VLOOKUP(_xlfn.CONCAT($A5, I$1), prop_test_workforce_monthly_siz!$H:$N, 6, FALSE))/(F5+VLOOKUP(_xlfn.CONCAT($A5, I$1), prop_test_workforce_monthly_siz!$H:$N, 7, FALSE)))</f>
        <v>0.13076582788763835</v>
      </c>
      <c r="J5">
        <f>($D5+VLOOKUP(_xlfn.CONCAT($A5, J$1), prop_test_workforce_monthly_siz!$H:$N, 6, FALSE))/(G5+VLOOKUP(_xlfn.CONCAT($A5, J$1), prop_test_workforce_monthly_siz!$H:$N, 7, FALSE))*(1-($D5+VLOOKUP(_xlfn.CONCAT($A5, J$1), prop_test_workforce_monthly_siz!$H:$N, 6, FALSE))/(G5+VLOOKUP(_xlfn.CONCAT($A5, J$1), prop_test_workforce_monthly_siz!$H:$N, 7, FALSE)))</f>
        <v>9.7312966723764618E-2</v>
      </c>
      <c r="K5">
        <f>($D5+VLOOKUP(_xlfn.CONCAT($A5, K$1), prop_test_workforce_monthly_siz!$H:$N, 6, FALSE))/(H5+VLOOKUP(_xlfn.CONCAT($A5, K$1), prop_test_workforce_monthly_siz!$H:$N, 7, FALSE))*(1-($D5+VLOOKUP(_xlfn.CONCAT($A5, K$1), prop_test_workforce_monthly_siz!$H:$N, 6, FALSE))/(H5+VLOOKUP(_xlfn.CONCAT($A5, K$1), prop_test_workforce_monthly_siz!$H:$N, 7, FALSE)))</f>
        <v>9.8098876560935189E-2</v>
      </c>
      <c r="L5">
        <f>($D5+VLOOKUP(_xlfn.CONCAT($A5, L$1), prop_test_workforce_monthly_siz!$H:$N, 6, FALSE))/(I5+VLOOKUP(_xlfn.CONCAT($A5, L$1), prop_test_workforce_monthly_siz!$H:$N, 7, FALSE))*(1-($D5+VLOOKUP(_xlfn.CONCAT($A5, L$1), prop_test_workforce_monthly_siz!$H:$N, 6, FALSE))/(I5+VLOOKUP(_xlfn.CONCAT($A5, L$1), prop_test_workforce_monthly_siz!$H:$N, 7, FALSE)))</f>
        <v>0.10808856737049516</v>
      </c>
      <c r="M5">
        <f>($D5+VLOOKUP(_xlfn.CONCAT($A5, M$1), prop_test_workforce_monthly_siz!$H:$N, 6, FALSE))/(J5+VLOOKUP(_xlfn.CONCAT($A5, M$1), prop_test_workforce_monthly_siz!$H:$N, 7, FALSE))*(1-($D5+VLOOKUP(_xlfn.CONCAT($A5, M$1), prop_test_workforce_monthly_siz!$H:$N, 6, FALSE))/(J5+VLOOKUP(_xlfn.CONCAT($A5, M$1), prop_test_workforce_monthly_siz!$H:$N, 7, FALSE)))</f>
        <v>0.1067362699385605</v>
      </c>
      <c r="N5">
        <f>($D5+VLOOKUP(_xlfn.CONCAT($A5, N$1), prop_test_workforce_monthly_siz!$H:$N, 6, FALSE))/(K5+VLOOKUP(_xlfn.CONCAT($A5, N$1), prop_test_workforce_monthly_siz!$H:$N, 7, FALSE))*(1-($D5+VLOOKUP(_xlfn.CONCAT($A5, N$1), prop_test_workforce_monthly_siz!$H:$N, 6, FALSE))/(K5+VLOOKUP(_xlfn.CONCAT($A5, N$1), prop_test_workforce_monthly_siz!$H:$N, 7, FALSE)))</f>
        <v>0.1033884862276372</v>
      </c>
      <c r="O5">
        <f>($D5+VLOOKUP(_xlfn.CONCAT($A5, O$1), prop_test_workforce_monthly_siz!$H:$N, 6, FALSE))/(L5+VLOOKUP(_xlfn.CONCAT($A5, O$1), prop_test_workforce_monthly_siz!$H:$N, 7, FALSE))*(1-($D5+VLOOKUP(_xlfn.CONCAT($A5, O$1), prop_test_workforce_monthly_siz!$H:$N, 6, FALSE))/(L5+VLOOKUP(_xlfn.CONCAT($A5, O$1), prop_test_workforce_monthly_siz!$H:$N, 7, FALSE)))</f>
        <v>0.10060672990170808</v>
      </c>
      <c r="P5">
        <f>($D5+VLOOKUP(_xlfn.CONCAT($A5, P$1), prop_test_workforce_monthly_siz!$H:$N, 6, FALSE))/(M5+VLOOKUP(_xlfn.CONCAT($A5, P$1), prop_test_workforce_monthly_siz!$H:$N, 7, FALSE))*(1-($D5+VLOOKUP(_xlfn.CONCAT($A5, P$1), prop_test_workforce_monthly_siz!$H:$N, 6, FALSE))/(M5+VLOOKUP(_xlfn.CONCAT($A5, P$1), prop_test_workforce_monthly_siz!$H:$N, 7, FALSE)))</f>
        <v>0.10120082866694882</v>
      </c>
      <c r="Q5">
        <f>($D5+VLOOKUP(_xlfn.CONCAT($A5, Q$1), prop_test_workforce_monthly_siz!$H:$N, 6, FALSE))/(N5+VLOOKUP(_xlfn.CONCAT($A5, Q$1), prop_test_workforce_monthly_siz!$H:$N, 7, FALSE))*(1-($D5+VLOOKUP(_xlfn.CONCAT($A5, Q$1), prop_test_workforce_monthly_siz!$H:$N, 6, FALSE))/(N5+VLOOKUP(_xlfn.CONCAT($A5, Q$1), prop_test_workforce_monthly_siz!$H:$N, 7, FALSE)))</f>
        <v>9.6698408553696519E-2</v>
      </c>
      <c r="R5">
        <f>($D5+VLOOKUP(_xlfn.CONCAT($A5, R$1), prop_test_workforce_monthly_siz!$H:$N, 6, FALSE))/(O5+VLOOKUP(_xlfn.CONCAT($A5, R$1), prop_test_workforce_monthly_siz!$H:$N, 7, FALSE))*(1-($D5+VLOOKUP(_xlfn.CONCAT($A5, R$1), prop_test_workforce_monthly_siz!$H:$N, 6, FALSE))/(O5+VLOOKUP(_xlfn.CONCAT($A5, R$1), prop_test_workforce_monthly_siz!$H:$N, 7, FALSE)))</f>
        <v>9.6211523935710641E-2</v>
      </c>
      <c r="S5">
        <f>($D5+VLOOKUP(_xlfn.CONCAT($A5, S$1), prop_test_workforce_monthly_siz!$H:$N, 6, FALSE))/(P5+VLOOKUP(_xlfn.CONCAT($A5, S$1), prop_test_workforce_monthly_siz!$H:$N, 7, FALSE))*(1-($D5+VLOOKUP(_xlfn.CONCAT($A5, S$1), prop_test_workforce_monthly_siz!$H:$N, 6, FALSE))/(P5+VLOOKUP(_xlfn.CONCAT($A5, S$1), prop_test_workforce_monthly_siz!$H:$N, 7, FALSE)))</f>
        <v>9.8516406600073228E-2</v>
      </c>
      <c r="T5">
        <f>($D5+VLOOKUP(_xlfn.CONCAT($A5, T$1), prop_test_workforce_monthly_siz!$H:$N, 6, FALSE))/(Q5+VLOOKUP(_xlfn.CONCAT($A5, T$1), prop_test_workforce_monthly_siz!$H:$N, 7, FALSE))*(1-($D5+VLOOKUP(_xlfn.CONCAT($A5, T$1), prop_test_workforce_monthly_siz!$H:$N, 6, FALSE))/(Q5+VLOOKUP(_xlfn.CONCAT($A5, T$1), prop_test_workforce_monthly_siz!$H:$N, 7, FALSE)))</f>
        <v>0.10252568658305755</v>
      </c>
      <c r="U5">
        <f>($D5+VLOOKUP(_xlfn.CONCAT($A5, U$1), prop_test_workforce_monthly_siz!$H:$N, 6, FALSE))/(R5+VLOOKUP(_xlfn.CONCAT($A5, U$1), prop_test_workforce_monthly_siz!$H:$N, 7, FALSE))*(1-($D5+VLOOKUP(_xlfn.CONCAT($A5, U$1), prop_test_workforce_monthly_siz!$H:$N, 6, FALSE))/(R5+VLOOKUP(_xlfn.CONCAT($A5, U$1), prop_test_workforce_monthly_siz!$H:$N, 7, FALSE)))</f>
        <v>9.5973475499471148E-2</v>
      </c>
      <c r="V5">
        <f>($D5+VLOOKUP(_xlfn.CONCAT($A5, V$1), prop_test_workforce_monthly_siz!$H:$N, 6, FALSE))/(S5+VLOOKUP(_xlfn.CONCAT($A5, V$1), prop_test_workforce_monthly_siz!$H:$N, 7, FALSE))*(1-($D5+VLOOKUP(_xlfn.CONCAT($A5, V$1), prop_test_workforce_monthly_siz!$H:$N, 6, FALSE))/(S5+VLOOKUP(_xlfn.CONCAT($A5, V$1), prop_test_workforce_monthly_siz!$H:$N, 7, FALSE)))</f>
        <v>8.7683720534279974E-2</v>
      </c>
    </row>
    <row r="6" spans="1:22" x14ac:dyDescent="0.25">
      <c r="A6" t="s">
        <v>7</v>
      </c>
      <c r="B6" s="1">
        <v>43862</v>
      </c>
      <c r="C6">
        <v>1361087</v>
      </c>
      <c r="D6">
        <v>53699</v>
      </c>
      <c r="E6">
        <f t="shared" si="0"/>
        <v>3.9453025412776697E-2</v>
      </c>
      <c r="F6">
        <f>($D6+VLOOKUP(_xlfn.CONCAT($A6, F$1), prop_test_workforce_monthly_siz!$H:$N, 6, FALSE))/(C6+VLOOKUP(_xlfn.CONCAT($A6, F$1), prop_test_workforce_monthly_siz!$H:$N, 7, FALSE))*(1-($D6+VLOOKUP(_xlfn.CONCAT($A6, F$1), prop_test_workforce_monthly_siz!$H:$N, 6, FALSE))/(C6+VLOOKUP(_xlfn.CONCAT($A6, F$1), prop_test_workforce_monthly_siz!$H:$N, 7, FALSE)))</f>
        <v>6.5496332652615161E-2</v>
      </c>
      <c r="G6">
        <f>($D6+VLOOKUP(_xlfn.CONCAT($A6, G$1), prop_test_workforce_monthly_siz!$H:$N, 6, FALSE))/(D6+VLOOKUP(_xlfn.CONCAT($A6, G$1), prop_test_workforce_monthly_siz!$H:$N, 7, FALSE))*(1-($D6+VLOOKUP(_xlfn.CONCAT($A6, G$1), prop_test_workforce_monthly_siz!$H:$N, 6, FALSE))/(D6+VLOOKUP(_xlfn.CONCAT($A6, G$1), prop_test_workforce_monthly_siz!$H:$N, 7, FALSE)))</f>
        <v>0.11223890768456204</v>
      </c>
      <c r="H6">
        <f>($D6+VLOOKUP(_xlfn.CONCAT($A6, H$1), prop_test_workforce_monthly_siz!$H:$N, 6, FALSE))/(E6+VLOOKUP(_xlfn.CONCAT($A6, H$1), prop_test_workforce_monthly_siz!$H:$N, 7, FALSE))*(1-($D6+VLOOKUP(_xlfn.CONCAT($A6, H$1), prop_test_workforce_monthly_siz!$H:$N, 6, FALSE))/(E6+VLOOKUP(_xlfn.CONCAT($A6, H$1), prop_test_workforce_monthly_siz!$H:$N, 7, FALSE)))</f>
        <v>0.10769826950469295</v>
      </c>
      <c r="I6">
        <f>($D6+VLOOKUP(_xlfn.CONCAT($A6, I$1), prop_test_workforce_monthly_siz!$H:$N, 6, FALSE))/(F6+VLOOKUP(_xlfn.CONCAT($A6, I$1), prop_test_workforce_monthly_siz!$H:$N, 7, FALSE))*(1-($D6+VLOOKUP(_xlfn.CONCAT($A6, I$1), prop_test_workforce_monthly_siz!$H:$N, 6, FALSE))/(F6+VLOOKUP(_xlfn.CONCAT($A6, I$1), prop_test_workforce_monthly_siz!$H:$N, 7, FALSE)))</f>
        <v>0.10254711950280528</v>
      </c>
      <c r="J6">
        <f>($D6+VLOOKUP(_xlfn.CONCAT($A6, J$1), prop_test_workforce_monthly_siz!$H:$N, 6, FALSE))/(G6+VLOOKUP(_xlfn.CONCAT($A6, J$1), prop_test_workforce_monthly_siz!$H:$N, 7, FALSE))*(1-($D6+VLOOKUP(_xlfn.CONCAT($A6, J$1), prop_test_workforce_monthly_siz!$H:$N, 6, FALSE))/(G6+VLOOKUP(_xlfn.CONCAT($A6, J$1), prop_test_workforce_monthly_siz!$H:$N, 7, FALSE)))</f>
        <v>0.10097562229397415</v>
      </c>
      <c r="K6">
        <f>($D6+VLOOKUP(_xlfn.CONCAT($A6, K$1), prop_test_workforce_monthly_siz!$H:$N, 6, FALSE))/(H6+VLOOKUP(_xlfn.CONCAT($A6, K$1), prop_test_workforce_monthly_siz!$H:$N, 7, FALSE))*(1-($D6+VLOOKUP(_xlfn.CONCAT($A6, K$1), prop_test_workforce_monthly_siz!$H:$N, 6, FALSE))/(H6+VLOOKUP(_xlfn.CONCAT($A6, K$1), prop_test_workforce_monthly_siz!$H:$N, 7, FALSE)))</f>
        <v>9.7589766720187418E-2</v>
      </c>
      <c r="L6">
        <f>($D6+VLOOKUP(_xlfn.CONCAT($A6, L$1), prop_test_workforce_monthly_siz!$H:$N, 6, FALSE))/(I6+VLOOKUP(_xlfn.CONCAT($A6, L$1), prop_test_workforce_monthly_siz!$H:$N, 7, FALSE))*(1-($D6+VLOOKUP(_xlfn.CONCAT($A6, L$1), prop_test_workforce_monthly_siz!$H:$N, 6, FALSE))/(I6+VLOOKUP(_xlfn.CONCAT($A6, L$1), prop_test_workforce_monthly_siz!$H:$N, 7, FALSE)))</f>
        <v>8.7920406387758845E-2</v>
      </c>
      <c r="M6">
        <f>($D6+VLOOKUP(_xlfn.CONCAT($A6, M$1), prop_test_workforce_monthly_siz!$H:$N, 6, FALSE))/(J6+VLOOKUP(_xlfn.CONCAT($A6, M$1), prop_test_workforce_monthly_siz!$H:$N, 7, FALSE))*(1-($D6+VLOOKUP(_xlfn.CONCAT($A6, M$1), prop_test_workforce_monthly_siz!$H:$N, 6, FALSE))/(J6+VLOOKUP(_xlfn.CONCAT($A6, M$1), prop_test_workforce_monthly_siz!$H:$N, 7, FALSE)))</f>
        <v>8.9213765287893251E-2</v>
      </c>
      <c r="N6">
        <f>($D6+VLOOKUP(_xlfn.CONCAT($A6, N$1), prop_test_workforce_monthly_siz!$H:$N, 6, FALSE))/(K6+VLOOKUP(_xlfn.CONCAT($A6, N$1), prop_test_workforce_monthly_siz!$H:$N, 7, FALSE))*(1-($D6+VLOOKUP(_xlfn.CONCAT($A6, N$1), prop_test_workforce_monthly_siz!$H:$N, 6, FALSE))/(K6+VLOOKUP(_xlfn.CONCAT($A6, N$1), prop_test_workforce_monthly_siz!$H:$N, 7, FALSE)))</f>
        <v>7.3728759808101743E-2</v>
      </c>
      <c r="O6">
        <f>($D6+VLOOKUP(_xlfn.CONCAT($A6, O$1), prop_test_workforce_monthly_siz!$H:$N, 6, FALSE))/(L6+VLOOKUP(_xlfn.CONCAT($A6, O$1), prop_test_workforce_monthly_siz!$H:$N, 7, FALSE))*(1-($D6+VLOOKUP(_xlfn.CONCAT($A6, O$1), prop_test_workforce_monthly_siz!$H:$N, 6, FALSE))/(L6+VLOOKUP(_xlfn.CONCAT($A6, O$1), prop_test_workforce_monthly_siz!$H:$N, 7, FALSE)))</f>
        <v>8.2606149381218186E-2</v>
      </c>
      <c r="P6">
        <f>($D6+VLOOKUP(_xlfn.CONCAT($A6, P$1), prop_test_workforce_monthly_siz!$H:$N, 6, FALSE))/(M6+VLOOKUP(_xlfn.CONCAT($A6, P$1), prop_test_workforce_monthly_siz!$H:$N, 7, FALSE))*(1-($D6+VLOOKUP(_xlfn.CONCAT($A6, P$1), prop_test_workforce_monthly_siz!$H:$N, 6, FALSE))/(M6+VLOOKUP(_xlfn.CONCAT($A6, P$1), prop_test_workforce_monthly_siz!$H:$N, 7, FALSE)))</f>
        <v>8.4235927698667973E-2</v>
      </c>
      <c r="Q6">
        <f>($D6+VLOOKUP(_xlfn.CONCAT($A6, Q$1), prop_test_workforce_monthly_siz!$H:$N, 6, FALSE))/(N6+VLOOKUP(_xlfn.CONCAT($A6, Q$1), prop_test_workforce_monthly_siz!$H:$N, 7, FALSE))*(1-($D6+VLOOKUP(_xlfn.CONCAT($A6, Q$1), prop_test_workforce_monthly_siz!$H:$N, 6, FALSE))/(N6+VLOOKUP(_xlfn.CONCAT($A6, Q$1), prop_test_workforce_monthly_siz!$H:$N, 7, FALSE)))</f>
        <v>7.948555912782139E-2</v>
      </c>
      <c r="R6">
        <f>($D6+VLOOKUP(_xlfn.CONCAT($A6, R$1), prop_test_workforce_monthly_siz!$H:$N, 6, FALSE))/(O6+VLOOKUP(_xlfn.CONCAT($A6, R$1), prop_test_workforce_monthly_siz!$H:$N, 7, FALSE))*(1-($D6+VLOOKUP(_xlfn.CONCAT($A6, R$1), prop_test_workforce_monthly_siz!$H:$N, 6, FALSE))/(O6+VLOOKUP(_xlfn.CONCAT($A6, R$1), prop_test_workforce_monthly_siz!$H:$N, 7, FALSE)))</f>
        <v>7.4193742675489435E-2</v>
      </c>
      <c r="S6">
        <f>($D6+VLOOKUP(_xlfn.CONCAT($A6, S$1), prop_test_workforce_monthly_siz!$H:$N, 6, FALSE))/(P6+VLOOKUP(_xlfn.CONCAT($A6, S$1), prop_test_workforce_monthly_siz!$H:$N, 7, FALSE))*(1-($D6+VLOOKUP(_xlfn.CONCAT($A6, S$1), prop_test_workforce_monthly_siz!$H:$N, 6, FALSE))/(P6+VLOOKUP(_xlfn.CONCAT($A6, S$1), prop_test_workforce_monthly_siz!$H:$N, 7, FALSE)))</f>
        <v>7.7111614661620309E-2</v>
      </c>
      <c r="T6">
        <f>($D6+VLOOKUP(_xlfn.CONCAT($A6, T$1), prop_test_workforce_monthly_siz!$H:$N, 6, FALSE))/(Q6+VLOOKUP(_xlfn.CONCAT($A6, T$1), prop_test_workforce_monthly_siz!$H:$N, 7, FALSE))*(1-($D6+VLOOKUP(_xlfn.CONCAT($A6, T$1), prop_test_workforce_monthly_siz!$H:$N, 6, FALSE))/(Q6+VLOOKUP(_xlfn.CONCAT($A6, T$1), prop_test_workforce_monthly_siz!$H:$N, 7, FALSE)))</f>
        <v>8.1169778544914875E-2</v>
      </c>
      <c r="U6">
        <f>($D6+VLOOKUP(_xlfn.CONCAT($A6, U$1), prop_test_workforce_monthly_siz!$H:$N, 6, FALSE))/(R6+VLOOKUP(_xlfn.CONCAT($A6, U$1), prop_test_workforce_monthly_siz!$H:$N, 7, FALSE))*(1-($D6+VLOOKUP(_xlfn.CONCAT($A6, U$1), prop_test_workforce_monthly_siz!$H:$N, 6, FALSE))/(R6+VLOOKUP(_xlfn.CONCAT($A6, U$1), prop_test_workforce_monthly_siz!$H:$N, 7, FALSE)))</f>
        <v>7.7928629694992591E-2</v>
      </c>
      <c r="V6">
        <f>($D6+VLOOKUP(_xlfn.CONCAT($A6, V$1), prop_test_workforce_monthly_siz!$H:$N, 6, FALSE))/(S6+VLOOKUP(_xlfn.CONCAT($A6, V$1), prop_test_workforce_monthly_siz!$H:$N, 7, FALSE))*(1-($D6+VLOOKUP(_xlfn.CONCAT($A6, V$1), prop_test_workforce_monthly_siz!$H:$N, 6, FALSE))/(S6+VLOOKUP(_xlfn.CONCAT($A6, V$1), prop_test_workforce_monthly_siz!$H:$N, 7, FALSE)))</f>
        <v>7.1480680777264285E-2</v>
      </c>
    </row>
    <row r="7" spans="1:22" x14ac:dyDescent="0.25">
      <c r="A7" t="s">
        <v>8</v>
      </c>
      <c r="B7" s="1">
        <v>43862</v>
      </c>
      <c r="C7">
        <v>19528254</v>
      </c>
      <c r="D7">
        <v>841220</v>
      </c>
      <c r="E7">
        <f t="shared" si="0"/>
        <v>4.3077071816046635E-2</v>
      </c>
      <c r="F7">
        <f>($D7+VLOOKUP(_xlfn.CONCAT($A7, F$1), prop_test_workforce_monthly_siz!$H:$N, 6, FALSE))/(C7+VLOOKUP(_xlfn.CONCAT($A7, F$1), prop_test_workforce_monthly_siz!$H:$N, 7, FALSE))*(1-($D7+VLOOKUP(_xlfn.CONCAT($A7, F$1), prop_test_workforce_monthly_siz!$H:$N, 6, FALSE))/(C7+VLOOKUP(_xlfn.CONCAT($A7, F$1), prop_test_workforce_monthly_siz!$H:$N, 7, FALSE)))</f>
        <v>9.0538854014804104E-2</v>
      </c>
      <c r="G7">
        <f>($D7+VLOOKUP(_xlfn.CONCAT($A7, G$1), prop_test_workforce_monthly_siz!$H:$N, 6, FALSE))/(D7+VLOOKUP(_xlfn.CONCAT($A7, G$1), prop_test_workforce_monthly_siz!$H:$N, 7, FALSE))*(1-($D7+VLOOKUP(_xlfn.CONCAT($A7, G$1), prop_test_workforce_monthly_siz!$H:$N, 6, FALSE))/(D7+VLOOKUP(_xlfn.CONCAT($A7, G$1), prop_test_workforce_monthly_siz!$H:$N, 7, FALSE)))</f>
        <v>0.15805062532112493</v>
      </c>
      <c r="H7">
        <f>($D7+VLOOKUP(_xlfn.CONCAT($A7, H$1), prop_test_workforce_monthly_siz!$H:$N, 6, FALSE))/(E7+VLOOKUP(_xlfn.CONCAT($A7, H$1), prop_test_workforce_monthly_siz!$H:$N, 7, FALSE))*(1-($D7+VLOOKUP(_xlfn.CONCAT($A7, H$1), prop_test_workforce_monthly_siz!$H:$N, 6, FALSE))/(E7+VLOOKUP(_xlfn.CONCAT($A7, H$1), prop_test_workforce_monthly_siz!$H:$N, 7, FALSE)))</f>
        <v>0.15697569836309136</v>
      </c>
      <c r="I7">
        <f>($D7+VLOOKUP(_xlfn.CONCAT($A7, I$1), prop_test_workforce_monthly_siz!$H:$N, 6, FALSE))/(F7+VLOOKUP(_xlfn.CONCAT($A7, I$1), prop_test_workforce_monthly_siz!$H:$N, 7, FALSE))*(1-($D7+VLOOKUP(_xlfn.CONCAT($A7, I$1), prop_test_workforce_monthly_siz!$H:$N, 6, FALSE))/(F7+VLOOKUP(_xlfn.CONCAT($A7, I$1), prop_test_workforce_monthly_siz!$H:$N, 7, FALSE)))</f>
        <v>0.14962796874078194</v>
      </c>
      <c r="J7">
        <f>($D7+VLOOKUP(_xlfn.CONCAT($A7, J$1), prop_test_workforce_monthly_siz!$H:$N, 6, FALSE))/(G7+VLOOKUP(_xlfn.CONCAT($A7, J$1), prop_test_workforce_monthly_siz!$H:$N, 7, FALSE))*(1-($D7+VLOOKUP(_xlfn.CONCAT($A7, J$1), prop_test_workforce_monthly_siz!$H:$N, 6, FALSE))/(G7+VLOOKUP(_xlfn.CONCAT($A7, J$1), prop_test_workforce_monthly_siz!$H:$N, 7, FALSE)))</f>
        <v>0.13499135988559771</v>
      </c>
      <c r="K7">
        <f>($D7+VLOOKUP(_xlfn.CONCAT($A7, K$1), prop_test_workforce_monthly_siz!$H:$N, 6, FALSE))/(H7+VLOOKUP(_xlfn.CONCAT($A7, K$1), prop_test_workforce_monthly_siz!$H:$N, 7, FALSE))*(1-($D7+VLOOKUP(_xlfn.CONCAT($A7, K$1), prop_test_workforce_monthly_siz!$H:$N, 6, FALSE))/(H7+VLOOKUP(_xlfn.CONCAT($A7, K$1), prop_test_workforce_monthly_siz!$H:$N, 7, FALSE)))</f>
        <v>0.1288997130965891</v>
      </c>
      <c r="L7">
        <f>($D7+VLOOKUP(_xlfn.CONCAT($A7, L$1), prop_test_workforce_monthly_siz!$H:$N, 6, FALSE))/(I7+VLOOKUP(_xlfn.CONCAT($A7, L$1), prop_test_workforce_monthly_siz!$H:$N, 7, FALSE))*(1-($D7+VLOOKUP(_xlfn.CONCAT($A7, L$1), prop_test_workforce_monthly_siz!$H:$N, 6, FALSE))/(I7+VLOOKUP(_xlfn.CONCAT($A7, L$1), prop_test_workforce_monthly_siz!$H:$N, 7, FALSE)))</f>
        <v>0.11550337902321468</v>
      </c>
      <c r="M7">
        <f>($D7+VLOOKUP(_xlfn.CONCAT($A7, M$1), prop_test_workforce_monthly_siz!$H:$N, 6, FALSE))/(J7+VLOOKUP(_xlfn.CONCAT($A7, M$1), prop_test_workforce_monthly_siz!$H:$N, 7, FALSE))*(1-($D7+VLOOKUP(_xlfn.CONCAT($A7, M$1), prop_test_workforce_monthly_siz!$H:$N, 6, FALSE))/(J7+VLOOKUP(_xlfn.CONCAT($A7, M$1), prop_test_workforce_monthly_siz!$H:$N, 7, FALSE)))</f>
        <v>0.10817013480537527</v>
      </c>
      <c r="N7">
        <f>($D7+VLOOKUP(_xlfn.CONCAT($A7, N$1), prop_test_workforce_monthly_siz!$H:$N, 6, FALSE))/(K7+VLOOKUP(_xlfn.CONCAT($A7, N$1), prop_test_workforce_monthly_siz!$H:$N, 7, FALSE))*(1-($D7+VLOOKUP(_xlfn.CONCAT($A7, N$1), prop_test_workforce_monthly_siz!$H:$N, 6, FALSE))/(K7+VLOOKUP(_xlfn.CONCAT($A7, N$1), prop_test_workforce_monthly_siz!$H:$N, 7, FALSE)))</f>
        <v>0.11511528548512148</v>
      </c>
      <c r="O7">
        <f>($D7+VLOOKUP(_xlfn.CONCAT($A7, O$1), prop_test_workforce_monthly_siz!$H:$N, 6, FALSE))/(L7+VLOOKUP(_xlfn.CONCAT($A7, O$1), prop_test_workforce_monthly_siz!$H:$N, 7, FALSE))*(1-($D7+VLOOKUP(_xlfn.CONCAT($A7, O$1), prop_test_workforce_monthly_siz!$H:$N, 6, FALSE))/(L7+VLOOKUP(_xlfn.CONCAT($A7, O$1), prop_test_workforce_monthly_siz!$H:$N, 7, FALSE)))</f>
        <v>0.11862877322724413</v>
      </c>
      <c r="P7">
        <f>($D7+VLOOKUP(_xlfn.CONCAT($A7, P$1), prop_test_workforce_monthly_siz!$H:$N, 6, FALSE))/(M7+VLOOKUP(_xlfn.CONCAT($A7, P$1), prop_test_workforce_monthly_siz!$H:$N, 7, FALSE))*(1-($D7+VLOOKUP(_xlfn.CONCAT($A7, P$1), prop_test_workforce_monthly_siz!$H:$N, 6, FALSE))/(M7+VLOOKUP(_xlfn.CONCAT($A7, P$1), prop_test_workforce_monthly_siz!$H:$N, 7, FALSE)))</f>
        <v>0.11184299279849637</v>
      </c>
      <c r="Q7">
        <f>($D7+VLOOKUP(_xlfn.CONCAT($A7, Q$1), prop_test_workforce_monthly_siz!$H:$N, 6, FALSE))/(N7+VLOOKUP(_xlfn.CONCAT($A7, Q$1), prop_test_workforce_monthly_siz!$H:$N, 7, FALSE))*(1-($D7+VLOOKUP(_xlfn.CONCAT($A7, Q$1), prop_test_workforce_monthly_siz!$H:$N, 6, FALSE))/(N7+VLOOKUP(_xlfn.CONCAT($A7, Q$1), prop_test_workforce_monthly_siz!$H:$N, 7, FALSE)))</f>
        <v>0.11044957721032418</v>
      </c>
      <c r="R7">
        <f>($D7+VLOOKUP(_xlfn.CONCAT($A7, R$1), prop_test_workforce_monthly_siz!$H:$N, 6, FALSE))/(O7+VLOOKUP(_xlfn.CONCAT($A7, R$1), prop_test_workforce_monthly_siz!$H:$N, 7, FALSE))*(1-($D7+VLOOKUP(_xlfn.CONCAT($A7, R$1), prop_test_workforce_monthly_siz!$H:$N, 6, FALSE))/(O7+VLOOKUP(_xlfn.CONCAT($A7, R$1), prop_test_workforce_monthly_siz!$H:$N, 7, FALSE)))</f>
        <v>0.10976024735399707</v>
      </c>
      <c r="S7">
        <f>($D7+VLOOKUP(_xlfn.CONCAT($A7, S$1), prop_test_workforce_monthly_siz!$H:$N, 6, FALSE))/(P7+VLOOKUP(_xlfn.CONCAT($A7, S$1), prop_test_workforce_monthly_siz!$H:$N, 7, FALSE))*(1-($D7+VLOOKUP(_xlfn.CONCAT($A7, S$1), prop_test_workforce_monthly_siz!$H:$N, 6, FALSE))/(P7+VLOOKUP(_xlfn.CONCAT($A7, S$1), prop_test_workforce_monthly_siz!$H:$N, 7, FALSE)))</f>
        <v>0.10521391741934921</v>
      </c>
      <c r="T7">
        <f>($D7+VLOOKUP(_xlfn.CONCAT($A7, T$1), prop_test_workforce_monthly_siz!$H:$N, 6, FALSE))/(Q7+VLOOKUP(_xlfn.CONCAT($A7, T$1), prop_test_workforce_monthly_siz!$H:$N, 7, FALSE))*(1-($D7+VLOOKUP(_xlfn.CONCAT($A7, T$1), prop_test_workforce_monthly_siz!$H:$N, 6, FALSE))/(Q7+VLOOKUP(_xlfn.CONCAT($A7, T$1), prop_test_workforce_monthly_siz!$H:$N, 7, FALSE)))</f>
        <v>0.10891895937549305</v>
      </c>
      <c r="U7">
        <f>($D7+VLOOKUP(_xlfn.CONCAT($A7, U$1), prop_test_workforce_monthly_siz!$H:$N, 6, FALSE))/(R7+VLOOKUP(_xlfn.CONCAT($A7, U$1), prop_test_workforce_monthly_siz!$H:$N, 7, FALSE))*(1-($D7+VLOOKUP(_xlfn.CONCAT($A7, U$1), prop_test_workforce_monthly_siz!$H:$N, 6, FALSE))/(R7+VLOOKUP(_xlfn.CONCAT($A7, U$1), prop_test_workforce_monthly_siz!$H:$N, 7, FALSE)))</f>
        <v>0.10746109203204936</v>
      </c>
      <c r="V7">
        <f>($D7+VLOOKUP(_xlfn.CONCAT($A7, V$1), prop_test_workforce_monthly_siz!$H:$N, 6, FALSE))/(S7+VLOOKUP(_xlfn.CONCAT($A7, V$1), prop_test_workforce_monthly_siz!$H:$N, 7, FALSE))*(1-($D7+VLOOKUP(_xlfn.CONCAT($A7, V$1), prop_test_workforce_monthly_siz!$H:$N, 6, FALSE))/(S7+VLOOKUP(_xlfn.CONCAT($A7, V$1), prop_test_workforce_monthly_siz!$H:$N, 7, FALSE)))</f>
        <v>0.10490160806911725</v>
      </c>
    </row>
    <row r="8" spans="1:22" x14ac:dyDescent="0.25">
      <c r="A8" t="s">
        <v>9</v>
      </c>
      <c r="B8" s="1">
        <v>43862</v>
      </c>
      <c r="C8">
        <v>3190546</v>
      </c>
      <c r="D8">
        <v>93939</v>
      </c>
      <c r="E8">
        <f t="shared" si="0"/>
        <v>2.9442922935447414E-2</v>
      </c>
      <c r="F8">
        <f>($D8+VLOOKUP(_xlfn.CONCAT($A8, F$1), prop_test_workforce_monthly_siz!$H:$N, 6, FALSE))/(C8+VLOOKUP(_xlfn.CONCAT($A8, F$1), prop_test_workforce_monthly_siz!$H:$N, 7, FALSE))*(1-($D8+VLOOKUP(_xlfn.CONCAT($A8, F$1), prop_test_workforce_monthly_siz!$H:$N, 6, FALSE))/(C8+VLOOKUP(_xlfn.CONCAT($A8, F$1), prop_test_workforce_monthly_siz!$H:$N, 7, FALSE)))</f>
        <v>6.8143829916676793E-2</v>
      </c>
      <c r="G8">
        <f>($D8+VLOOKUP(_xlfn.CONCAT($A8, G$1), prop_test_workforce_monthly_siz!$H:$N, 6, FALSE))/(D8+VLOOKUP(_xlfn.CONCAT($A8, G$1), prop_test_workforce_monthly_siz!$H:$N, 7, FALSE))*(1-($D8+VLOOKUP(_xlfn.CONCAT($A8, G$1), prop_test_workforce_monthly_siz!$H:$N, 6, FALSE))/(D8+VLOOKUP(_xlfn.CONCAT($A8, G$1), prop_test_workforce_monthly_siz!$H:$N, 7, FALSE)))</f>
        <v>0.11108714325137818</v>
      </c>
      <c r="H8">
        <f>($D8+VLOOKUP(_xlfn.CONCAT($A8, H$1), prop_test_workforce_monthly_siz!$H:$N, 6, FALSE))/(E8+VLOOKUP(_xlfn.CONCAT($A8, H$1), prop_test_workforce_monthly_siz!$H:$N, 7, FALSE))*(1-($D8+VLOOKUP(_xlfn.CONCAT($A8, H$1), prop_test_workforce_monthly_siz!$H:$N, 6, FALSE))/(E8+VLOOKUP(_xlfn.CONCAT($A8, H$1), prop_test_workforce_monthly_siz!$H:$N, 7, FALSE)))</f>
        <v>0.11762914597827664</v>
      </c>
      <c r="I8">
        <f>($D8+VLOOKUP(_xlfn.CONCAT($A8, I$1), prop_test_workforce_monthly_siz!$H:$N, 6, FALSE))/(F8+VLOOKUP(_xlfn.CONCAT($A8, I$1), prop_test_workforce_monthly_siz!$H:$N, 7, FALSE))*(1-($D8+VLOOKUP(_xlfn.CONCAT($A8, I$1), prop_test_workforce_monthly_siz!$H:$N, 6, FALSE))/(F8+VLOOKUP(_xlfn.CONCAT($A8, I$1), prop_test_workforce_monthly_siz!$H:$N, 7, FALSE)))</f>
        <v>9.3528910051322425E-2</v>
      </c>
      <c r="J8">
        <f>($D8+VLOOKUP(_xlfn.CONCAT($A8, J$1), prop_test_workforce_monthly_siz!$H:$N, 6, FALSE))/(G8+VLOOKUP(_xlfn.CONCAT($A8, J$1), prop_test_workforce_monthly_siz!$H:$N, 7, FALSE))*(1-($D8+VLOOKUP(_xlfn.CONCAT($A8, J$1), prop_test_workforce_monthly_siz!$H:$N, 6, FALSE))/(G8+VLOOKUP(_xlfn.CONCAT($A8, J$1), prop_test_workforce_monthly_siz!$H:$N, 7, FALSE)))</f>
        <v>8.7148237622291222E-2</v>
      </c>
      <c r="K8">
        <f>($D8+VLOOKUP(_xlfn.CONCAT($A8, K$1), prop_test_workforce_monthly_siz!$H:$N, 6, FALSE))/(H8+VLOOKUP(_xlfn.CONCAT($A8, K$1), prop_test_workforce_monthly_siz!$H:$N, 7, FALSE))*(1-($D8+VLOOKUP(_xlfn.CONCAT($A8, K$1), prop_test_workforce_monthly_siz!$H:$N, 6, FALSE))/(H8+VLOOKUP(_xlfn.CONCAT($A8, K$1), prop_test_workforce_monthly_siz!$H:$N, 7, FALSE)))</f>
        <v>8.3107556310068595E-2</v>
      </c>
      <c r="L8">
        <f>($D8+VLOOKUP(_xlfn.CONCAT($A8, L$1), prop_test_workforce_monthly_siz!$H:$N, 6, FALSE))/(I8+VLOOKUP(_xlfn.CONCAT($A8, L$1), prop_test_workforce_monthly_siz!$H:$N, 7, FALSE))*(1-($D8+VLOOKUP(_xlfn.CONCAT($A8, L$1), prop_test_workforce_monthly_siz!$H:$N, 6, FALSE))/(I8+VLOOKUP(_xlfn.CONCAT($A8, L$1), prop_test_workforce_monthly_siz!$H:$N, 7, FALSE)))</f>
        <v>8.3105835644471965E-2</v>
      </c>
      <c r="M8">
        <f>($D8+VLOOKUP(_xlfn.CONCAT($A8, M$1), prop_test_workforce_monthly_siz!$H:$N, 6, FALSE))/(J8+VLOOKUP(_xlfn.CONCAT($A8, M$1), prop_test_workforce_monthly_siz!$H:$N, 7, FALSE))*(1-($D8+VLOOKUP(_xlfn.CONCAT($A8, M$1), prop_test_workforce_monthly_siz!$H:$N, 6, FALSE))/(J8+VLOOKUP(_xlfn.CONCAT($A8, M$1), prop_test_workforce_monthly_siz!$H:$N, 7, FALSE)))</f>
        <v>8.3240724622935594E-2</v>
      </c>
      <c r="N8">
        <f>($D8+VLOOKUP(_xlfn.CONCAT($A8, N$1), prop_test_workforce_monthly_siz!$H:$N, 6, FALSE))/(K8+VLOOKUP(_xlfn.CONCAT($A8, N$1), prop_test_workforce_monthly_siz!$H:$N, 7, FALSE))*(1-($D8+VLOOKUP(_xlfn.CONCAT($A8, N$1), prop_test_workforce_monthly_siz!$H:$N, 6, FALSE))/(K8+VLOOKUP(_xlfn.CONCAT($A8, N$1), prop_test_workforce_monthly_siz!$H:$N, 7, FALSE)))</f>
        <v>9.9287898737877522E-2</v>
      </c>
      <c r="O8">
        <f>($D8+VLOOKUP(_xlfn.CONCAT($A8, O$1), prop_test_workforce_monthly_siz!$H:$N, 6, FALSE))/(L8+VLOOKUP(_xlfn.CONCAT($A8, O$1), prop_test_workforce_monthly_siz!$H:$N, 7, FALSE))*(1-($D8+VLOOKUP(_xlfn.CONCAT($A8, O$1), prop_test_workforce_monthly_siz!$H:$N, 6, FALSE))/(L8+VLOOKUP(_xlfn.CONCAT($A8, O$1), prop_test_workforce_monthly_siz!$H:$N, 7, FALSE)))</f>
        <v>8.9054550242481559E-2</v>
      </c>
      <c r="P8">
        <f>($D8+VLOOKUP(_xlfn.CONCAT($A8, P$1), prop_test_workforce_monthly_siz!$H:$N, 6, FALSE))/(M8+VLOOKUP(_xlfn.CONCAT($A8, P$1), prop_test_workforce_monthly_siz!$H:$N, 7, FALSE))*(1-($D8+VLOOKUP(_xlfn.CONCAT($A8, P$1), prop_test_workforce_monthly_siz!$H:$N, 6, FALSE))/(M8+VLOOKUP(_xlfn.CONCAT($A8, P$1), prop_test_workforce_monthly_siz!$H:$N, 7, FALSE)))</f>
        <v>8.8208004799999337E-2</v>
      </c>
      <c r="Q8">
        <f>($D8+VLOOKUP(_xlfn.CONCAT($A8, Q$1), prop_test_workforce_monthly_siz!$H:$N, 6, FALSE))/(N8+VLOOKUP(_xlfn.CONCAT($A8, Q$1), prop_test_workforce_monthly_siz!$H:$N, 7, FALSE))*(1-($D8+VLOOKUP(_xlfn.CONCAT($A8, Q$1), prop_test_workforce_monthly_siz!$H:$N, 6, FALSE))/(N8+VLOOKUP(_xlfn.CONCAT($A8, Q$1), prop_test_workforce_monthly_siz!$H:$N, 7, FALSE)))</f>
        <v>8.5960074487899968E-2</v>
      </c>
      <c r="R8">
        <f>($D8+VLOOKUP(_xlfn.CONCAT($A8, R$1), prop_test_workforce_monthly_siz!$H:$N, 6, FALSE))/(O8+VLOOKUP(_xlfn.CONCAT($A8, R$1), prop_test_workforce_monthly_siz!$H:$N, 7, FALSE))*(1-($D8+VLOOKUP(_xlfn.CONCAT($A8, R$1), prop_test_workforce_monthly_siz!$H:$N, 6, FALSE))/(O8+VLOOKUP(_xlfn.CONCAT($A8, R$1), prop_test_workforce_monthly_siz!$H:$N, 7, FALSE)))</f>
        <v>8.3906303012864752E-2</v>
      </c>
      <c r="S8">
        <f>($D8+VLOOKUP(_xlfn.CONCAT($A8, S$1), prop_test_workforce_monthly_siz!$H:$N, 6, FALSE))/(P8+VLOOKUP(_xlfn.CONCAT($A8, S$1), prop_test_workforce_monthly_siz!$H:$N, 7, FALSE))*(1-($D8+VLOOKUP(_xlfn.CONCAT($A8, S$1), prop_test_workforce_monthly_siz!$H:$N, 6, FALSE))/(P8+VLOOKUP(_xlfn.CONCAT($A8, S$1), prop_test_workforce_monthly_siz!$H:$N, 7, FALSE)))</f>
        <v>7.9890199938992448E-2</v>
      </c>
      <c r="T8">
        <f>($D8+VLOOKUP(_xlfn.CONCAT($A8, T$1), prop_test_workforce_monthly_siz!$H:$N, 6, FALSE))/(Q8+VLOOKUP(_xlfn.CONCAT($A8, T$1), prop_test_workforce_monthly_siz!$H:$N, 7, FALSE))*(1-($D8+VLOOKUP(_xlfn.CONCAT($A8, T$1), prop_test_workforce_monthly_siz!$H:$N, 6, FALSE))/(Q8+VLOOKUP(_xlfn.CONCAT($A8, T$1), prop_test_workforce_monthly_siz!$H:$N, 7, FALSE)))</f>
        <v>8.3519597794727021E-2</v>
      </c>
      <c r="U8">
        <f>($D8+VLOOKUP(_xlfn.CONCAT($A8, U$1), prop_test_workforce_monthly_siz!$H:$N, 6, FALSE))/(R8+VLOOKUP(_xlfn.CONCAT($A8, U$1), prop_test_workforce_monthly_siz!$H:$N, 7, FALSE))*(1-($D8+VLOOKUP(_xlfn.CONCAT($A8, U$1), prop_test_workforce_monthly_siz!$H:$N, 6, FALSE))/(R8+VLOOKUP(_xlfn.CONCAT($A8, U$1), prop_test_workforce_monthly_siz!$H:$N, 7, FALSE)))</f>
        <v>8.1014509983369024E-2</v>
      </c>
      <c r="V8">
        <f>($D8+VLOOKUP(_xlfn.CONCAT($A8, V$1), prop_test_workforce_monthly_siz!$H:$N, 6, FALSE))/(S8+VLOOKUP(_xlfn.CONCAT($A8, V$1), prop_test_workforce_monthly_siz!$H:$N, 7, FALSE))*(1-($D8+VLOOKUP(_xlfn.CONCAT($A8, V$1), prop_test_workforce_monthly_siz!$H:$N, 6, FALSE))/(S8+VLOOKUP(_xlfn.CONCAT($A8, V$1), prop_test_workforce_monthly_siz!$H:$N, 7, FALSE)))</f>
        <v>7.6110347881580276E-2</v>
      </c>
    </row>
    <row r="9" spans="1:22" x14ac:dyDescent="0.25">
      <c r="A9" t="s">
        <v>10</v>
      </c>
      <c r="B9" s="1">
        <v>43862</v>
      </c>
      <c r="C9">
        <v>1917736</v>
      </c>
      <c r="D9">
        <v>84669</v>
      </c>
      <c r="E9">
        <f t="shared" si="0"/>
        <v>4.415049829590726E-2</v>
      </c>
      <c r="F9">
        <f>($D9+VLOOKUP(_xlfn.CONCAT($A9, F$1), prop_test_workforce_monthly_siz!$H:$N, 6, FALSE))/(C9+VLOOKUP(_xlfn.CONCAT($A9, F$1), prop_test_workforce_monthly_siz!$H:$N, 7, FALSE))*(1-($D9+VLOOKUP(_xlfn.CONCAT($A9, F$1), prop_test_workforce_monthly_siz!$H:$N, 6, FALSE))/(C9+VLOOKUP(_xlfn.CONCAT($A9, F$1), prop_test_workforce_monthly_siz!$H:$N, 7, FALSE)))</f>
        <v>5.7489436446354937E-2</v>
      </c>
      <c r="G9">
        <f>($D9+VLOOKUP(_xlfn.CONCAT($A9, G$1), prop_test_workforce_monthly_siz!$H:$N, 6, FALSE))/(D9+VLOOKUP(_xlfn.CONCAT($A9, G$1), prop_test_workforce_monthly_siz!$H:$N, 7, FALSE))*(1-($D9+VLOOKUP(_xlfn.CONCAT($A9, G$1), prop_test_workforce_monthly_siz!$H:$N, 6, FALSE))/(D9+VLOOKUP(_xlfn.CONCAT($A9, G$1), prop_test_workforce_monthly_siz!$H:$N, 7, FALSE)))</f>
        <v>0.11715926260337445</v>
      </c>
      <c r="H9">
        <f>($D9+VLOOKUP(_xlfn.CONCAT($A9, H$1), prop_test_workforce_monthly_siz!$H:$N, 6, FALSE))/(E9+VLOOKUP(_xlfn.CONCAT($A9, H$1), prop_test_workforce_monthly_siz!$H:$N, 7, FALSE))*(1-($D9+VLOOKUP(_xlfn.CONCAT($A9, H$1), prop_test_workforce_monthly_siz!$H:$N, 6, FALSE))/(E9+VLOOKUP(_xlfn.CONCAT($A9, H$1), prop_test_workforce_monthly_siz!$H:$N, 7, FALSE)))</f>
        <v>0.12375483525971863</v>
      </c>
      <c r="I9">
        <f>($D9+VLOOKUP(_xlfn.CONCAT($A9, I$1), prop_test_workforce_monthly_siz!$H:$N, 6, FALSE))/(F9+VLOOKUP(_xlfn.CONCAT($A9, I$1), prop_test_workforce_monthly_siz!$H:$N, 7, FALSE))*(1-($D9+VLOOKUP(_xlfn.CONCAT($A9, I$1), prop_test_workforce_monthly_siz!$H:$N, 6, FALSE))/(F9+VLOOKUP(_xlfn.CONCAT($A9, I$1), prop_test_workforce_monthly_siz!$H:$N, 7, FALSE)))</f>
        <v>0.1254934918494944</v>
      </c>
      <c r="J9">
        <f>($D9+VLOOKUP(_xlfn.CONCAT($A9, J$1), prop_test_workforce_monthly_siz!$H:$N, 6, FALSE))/(G9+VLOOKUP(_xlfn.CONCAT($A9, J$1), prop_test_workforce_monthly_siz!$H:$N, 7, FALSE))*(1-($D9+VLOOKUP(_xlfn.CONCAT($A9, J$1), prop_test_workforce_monthly_siz!$H:$N, 6, FALSE))/(G9+VLOOKUP(_xlfn.CONCAT($A9, J$1), prop_test_workforce_monthly_siz!$H:$N, 7, FALSE)))</f>
        <v>0.11068958411558179</v>
      </c>
      <c r="K9">
        <f>($D9+VLOOKUP(_xlfn.CONCAT($A9, K$1), prop_test_workforce_monthly_siz!$H:$N, 6, FALSE))/(H9+VLOOKUP(_xlfn.CONCAT($A9, K$1), prop_test_workforce_monthly_siz!$H:$N, 7, FALSE))*(1-($D9+VLOOKUP(_xlfn.CONCAT($A9, K$1), prop_test_workforce_monthly_siz!$H:$N, 6, FALSE))/(H9+VLOOKUP(_xlfn.CONCAT($A9, K$1), prop_test_workforce_monthly_siz!$H:$N, 7, FALSE)))</f>
        <v>0.10555750185064441</v>
      </c>
      <c r="L9">
        <f>($D9+VLOOKUP(_xlfn.CONCAT($A9, L$1), prop_test_workforce_monthly_siz!$H:$N, 6, FALSE))/(I9+VLOOKUP(_xlfn.CONCAT($A9, L$1), prop_test_workforce_monthly_siz!$H:$N, 7, FALSE))*(1-($D9+VLOOKUP(_xlfn.CONCAT($A9, L$1), prop_test_workforce_monthly_siz!$H:$N, 6, FALSE))/(I9+VLOOKUP(_xlfn.CONCAT($A9, L$1), prop_test_workforce_monthly_siz!$H:$N, 7, FALSE)))</f>
        <v>9.325578526977979E-2</v>
      </c>
      <c r="M9">
        <f>($D9+VLOOKUP(_xlfn.CONCAT($A9, M$1), prop_test_workforce_monthly_siz!$H:$N, 6, FALSE))/(J9+VLOOKUP(_xlfn.CONCAT($A9, M$1), prop_test_workforce_monthly_siz!$H:$N, 7, FALSE))*(1-($D9+VLOOKUP(_xlfn.CONCAT($A9, M$1), prop_test_workforce_monthly_siz!$H:$N, 6, FALSE))/(J9+VLOOKUP(_xlfn.CONCAT($A9, M$1), prop_test_workforce_monthly_siz!$H:$N, 7, FALSE)))</f>
        <v>0.10715318106890356</v>
      </c>
      <c r="N9">
        <f>($D9+VLOOKUP(_xlfn.CONCAT($A9, N$1), prop_test_workforce_monthly_siz!$H:$N, 6, FALSE))/(K9+VLOOKUP(_xlfn.CONCAT($A9, N$1), prop_test_workforce_monthly_siz!$H:$N, 7, FALSE))*(1-($D9+VLOOKUP(_xlfn.CONCAT($A9, N$1), prop_test_workforce_monthly_siz!$H:$N, 6, FALSE))/(K9+VLOOKUP(_xlfn.CONCAT($A9, N$1), prop_test_workforce_monthly_siz!$H:$N, 7, FALSE)))</f>
        <v>0.10572938894643366</v>
      </c>
      <c r="O9">
        <f>($D9+VLOOKUP(_xlfn.CONCAT($A9, O$1), prop_test_workforce_monthly_siz!$H:$N, 6, FALSE))/(L9+VLOOKUP(_xlfn.CONCAT($A9, O$1), prop_test_workforce_monthly_siz!$H:$N, 7, FALSE))*(1-($D9+VLOOKUP(_xlfn.CONCAT($A9, O$1), prop_test_workforce_monthly_siz!$H:$N, 6, FALSE))/(L9+VLOOKUP(_xlfn.CONCAT($A9, O$1), prop_test_workforce_monthly_siz!$H:$N, 7, FALSE)))</f>
        <v>0.11384764130170669</v>
      </c>
      <c r="P9">
        <f>($D9+VLOOKUP(_xlfn.CONCAT($A9, P$1), prop_test_workforce_monthly_siz!$H:$N, 6, FALSE))/(M9+VLOOKUP(_xlfn.CONCAT($A9, P$1), prop_test_workforce_monthly_siz!$H:$N, 7, FALSE))*(1-($D9+VLOOKUP(_xlfn.CONCAT($A9, P$1), prop_test_workforce_monthly_siz!$H:$N, 6, FALSE))/(M9+VLOOKUP(_xlfn.CONCAT($A9, P$1), prop_test_workforce_monthly_siz!$H:$N, 7, FALSE)))</f>
        <v>0.11667983834008011</v>
      </c>
      <c r="Q9">
        <f>($D9+VLOOKUP(_xlfn.CONCAT($A9, Q$1), prop_test_workforce_monthly_siz!$H:$N, 6, FALSE))/(N9+VLOOKUP(_xlfn.CONCAT($A9, Q$1), prop_test_workforce_monthly_siz!$H:$N, 7, FALSE))*(1-($D9+VLOOKUP(_xlfn.CONCAT($A9, Q$1), prop_test_workforce_monthly_siz!$H:$N, 6, FALSE))/(N9+VLOOKUP(_xlfn.CONCAT($A9, Q$1), prop_test_workforce_monthly_siz!$H:$N, 7, FALSE)))</f>
        <v>0.1142647632076752</v>
      </c>
      <c r="R9">
        <f>($D9+VLOOKUP(_xlfn.CONCAT($A9, R$1), prop_test_workforce_monthly_siz!$H:$N, 6, FALSE))/(O9+VLOOKUP(_xlfn.CONCAT($A9, R$1), prop_test_workforce_monthly_siz!$H:$N, 7, FALSE))*(1-($D9+VLOOKUP(_xlfn.CONCAT($A9, R$1), prop_test_workforce_monthly_siz!$H:$N, 6, FALSE))/(O9+VLOOKUP(_xlfn.CONCAT($A9, R$1), prop_test_workforce_monthly_siz!$H:$N, 7, FALSE)))</f>
        <v>0.10893576086821098</v>
      </c>
      <c r="S9">
        <f>($D9+VLOOKUP(_xlfn.CONCAT($A9, S$1), prop_test_workforce_monthly_siz!$H:$N, 6, FALSE))/(P9+VLOOKUP(_xlfn.CONCAT($A9, S$1), prop_test_workforce_monthly_siz!$H:$N, 7, FALSE))*(1-($D9+VLOOKUP(_xlfn.CONCAT($A9, S$1), prop_test_workforce_monthly_siz!$H:$N, 6, FALSE))/(P9+VLOOKUP(_xlfn.CONCAT($A9, S$1), prop_test_workforce_monthly_siz!$H:$N, 7, FALSE)))</f>
        <v>0.10304916623587725</v>
      </c>
      <c r="T9">
        <f>($D9+VLOOKUP(_xlfn.CONCAT($A9, T$1), prop_test_workforce_monthly_siz!$H:$N, 6, FALSE))/(Q9+VLOOKUP(_xlfn.CONCAT($A9, T$1), prop_test_workforce_monthly_siz!$H:$N, 7, FALSE))*(1-($D9+VLOOKUP(_xlfn.CONCAT($A9, T$1), prop_test_workforce_monthly_siz!$H:$N, 6, FALSE))/(Q9+VLOOKUP(_xlfn.CONCAT($A9, T$1), prop_test_workforce_monthly_siz!$H:$N, 7, FALSE)))</f>
        <v>0.10361454868372326</v>
      </c>
      <c r="U9">
        <f>($D9+VLOOKUP(_xlfn.CONCAT($A9, U$1), prop_test_workforce_monthly_siz!$H:$N, 6, FALSE))/(R9+VLOOKUP(_xlfn.CONCAT($A9, U$1), prop_test_workforce_monthly_siz!$H:$N, 7, FALSE))*(1-($D9+VLOOKUP(_xlfn.CONCAT($A9, U$1), prop_test_workforce_monthly_siz!$H:$N, 6, FALSE))/(R9+VLOOKUP(_xlfn.CONCAT($A9, U$1), prop_test_workforce_monthly_siz!$H:$N, 7, FALSE)))</f>
        <v>0.10198284842252402</v>
      </c>
      <c r="V9">
        <f>($D9+VLOOKUP(_xlfn.CONCAT($A9, V$1), prop_test_workforce_monthly_siz!$H:$N, 6, FALSE))/(S9+VLOOKUP(_xlfn.CONCAT($A9, V$1), prop_test_workforce_monthly_siz!$H:$N, 7, FALSE))*(1-($D9+VLOOKUP(_xlfn.CONCAT($A9, V$1), prop_test_workforce_monthly_siz!$H:$N, 6, FALSE))/(S9+VLOOKUP(_xlfn.CONCAT($A9, V$1), prop_test_workforce_monthly_siz!$H:$N, 7, FALSE)))</f>
        <v>9.6402651441237844E-2</v>
      </c>
    </row>
    <row r="10" spans="1:22" x14ac:dyDescent="0.25">
      <c r="A10" t="s">
        <v>11</v>
      </c>
      <c r="B10" s="1">
        <v>43862</v>
      </c>
      <c r="C10">
        <v>487483</v>
      </c>
      <c r="D10">
        <v>19736</v>
      </c>
      <c r="E10">
        <f t="shared" si="0"/>
        <v>4.0485514366654839E-2</v>
      </c>
      <c r="F10">
        <f>($D10+VLOOKUP(_xlfn.CONCAT($A10, F$1), prop_test_workforce_monthly_siz!$H:$N, 6, FALSE))/(C10+VLOOKUP(_xlfn.CONCAT($A10, F$1), prop_test_workforce_monthly_siz!$H:$N, 7, FALSE))*(1-($D10+VLOOKUP(_xlfn.CONCAT($A10, F$1), prop_test_workforce_monthly_siz!$H:$N, 6, FALSE))/(C10+VLOOKUP(_xlfn.CONCAT($A10, F$1), prop_test_workforce_monthly_siz!$H:$N, 7, FALSE)))</f>
        <v>8.4195927478930233E-2</v>
      </c>
      <c r="G10">
        <f>($D10+VLOOKUP(_xlfn.CONCAT($A10, G$1), prop_test_workforce_monthly_siz!$H:$N, 6, FALSE))/(D10+VLOOKUP(_xlfn.CONCAT($A10, G$1), prop_test_workforce_monthly_siz!$H:$N, 7, FALSE))*(1-($D10+VLOOKUP(_xlfn.CONCAT($A10, G$1), prop_test_workforce_monthly_siz!$H:$N, 6, FALSE))/(D10+VLOOKUP(_xlfn.CONCAT($A10, G$1), prop_test_workforce_monthly_siz!$H:$N, 7, FALSE)))</f>
        <v>0.15327653291635152</v>
      </c>
      <c r="H10">
        <f>($D10+VLOOKUP(_xlfn.CONCAT($A10, H$1), prop_test_workforce_monthly_siz!$H:$N, 6, FALSE))/(E10+VLOOKUP(_xlfn.CONCAT($A10, H$1), prop_test_workforce_monthly_siz!$H:$N, 7, FALSE))*(1-($D10+VLOOKUP(_xlfn.CONCAT($A10, H$1), prop_test_workforce_monthly_siz!$H:$N, 6, FALSE))/(E10+VLOOKUP(_xlfn.CONCAT($A10, H$1), prop_test_workforce_monthly_siz!$H:$N, 7, FALSE)))</f>
        <v>0.13935085974406705</v>
      </c>
      <c r="I10">
        <f>($D10+VLOOKUP(_xlfn.CONCAT($A10, I$1), prop_test_workforce_monthly_siz!$H:$N, 6, FALSE))/(F10+VLOOKUP(_xlfn.CONCAT($A10, I$1), prop_test_workforce_monthly_siz!$H:$N, 7, FALSE))*(1-($D10+VLOOKUP(_xlfn.CONCAT($A10, I$1), prop_test_workforce_monthly_siz!$H:$N, 6, FALSE))/(F10+VLOOKUP(_xlfn.CONCAT($A10, I$1), prop_test_workforce_monthly_siz!$H:$N, 7, FALSE)))</f>
        <v>0.12420662257064471</v>
      </c>
      <c r="J10">
        <f>($D10+VLOOKUP(_xlfn.CONCAT($A10, J$1), prop_test_workforce_monthly_siz!$H:$N, 6, FALSE))/(G10+VLOOKUP(_xlfn.CONCAT($A10, J$1), prop_test_workforce_monthly_siz!$H:$N, 7, FALSE))*(1-($D10+VLOOKUP(_xlfn.CONCAT($A10, J$1), prop_test_workforce_monthly_siz!$H:$N, 6, FALSE))/(G10+VLOOKUP(_xlfn.CONCAT($A10, J$1), prop_test_workforce_monthly_siz!$H:$N, 7, FALSE)))</f>
        <v>0.11297997480203985</v>
      </c>
      <c r="K10">
        <f>($D10+VLOOKUP(_xlfn.CONCAT($A10, K$1), prop_test_workforce_monthly_siz!$H:$N, 6, FALSE))/(H10+VLOOKUP(_xlfn.CONCAT($A10, K$1), prop_test_workforce_monthly_siz!$H:$N, 7, FALSE))*(1-($D10+VLOOKUP(_xlfn.CONCAT($A10, K$1), prop_test_workforce_monthly_siz!$H:$N, 6, FALSE))/(H10+VLOOKUP(_xlfn.CONCAT($A10, K$1), prop_test_workforce_monthly_siz!$H:$N, 7, FALSE)))</f>
        <v>0.108648191932397</v>
      </c>
      <c r="L10">
        <f>($D10+VLOOKUP(_xlfn.CONCAT($A10, L$1), prop_test_workforce_monthly_siz!$H:$N, 6, FALSE))/(I10+VLOOKUP(_xlfn.CONCAT($A10, L$1), prop_test_workforce_monthly_siz!$H:$N, 7, FALSE))*(1-($D10+VLOOKUP(_xlfn.CONCAT($A10, L$1), prop_test_workforce_monthly_siz!$H:$N, 6, FALSE))/(I10+VLOOKUP(_xlfn.CONCAT($A10, L$1), prop_test_workforce_monthly_siz!$H:$N, 7, FALSE)))</f>
        <v>8.6939396493390636E-2</v>
      </c>
      <c r="M10">
        <f>($D10+VLOOKUP(_xlfn.CONCAT($A10, M$1), prop_test_workforce_monthly_siz!$H:$N, 6, FALSE))/(J10+VLOOKUP(_xlfn.CONCAT($A10, M$1), prop_test_workforce_monthly_siz!$H:$N, 7, FALSE))*(1-($D10+VLOOKUP(_xlfn.CONCAT($A10, M$1), prop_test_workforce_monthly_siz!$H:$N, 6, FALSE))/(J10+VLOOKUP(_xlfn.CONCAT($A10, M$1), prop_test_workforce_monthly_siz!$H:$N, 7, FALSE)))</f>
        <v>7.9896074543736734E-2</v>
      </c>
      <c r="N10">
        <f>($D10+VLOOKUP(_xlfn.CONCAT($A10, N$1), prop_test_workforce_monthly_siz!$H:$N, 6, FALSE))/(K10+VLOOKUP(_xlfn.CONCAT($A10, N$1), prop_test_workforce_monthly_siz!$H:$N, 7, FALSE))*(1-($D10+VLOOKUP(_xlfn.CONCAT($A10, N$1), prop_test_workforce_monthly_siz!$H:$N, 6, FALSE))/(K10+VLOOKUP(_xlfn.CONCAT($A10, N$1), prop_test_workforce_monthly_siz!$H:$N, 7, FALSE)))</f>
        <v>8.1587116509435814E-2</v>
      </c>
      <c r="O10">
        <f>($D10+VLOOKUP(_xlfn.CONCAT($A10, O$1), prop_test_workforce_monthly_siz!$H:$N, 6, FALSE))/(L10+VLOOKUP(_xlfn.CONCAT($A10, O$1), prop_test_workforce_monthly_siz!$H:$N, 7, FALSE))*(1-($D10+VLOOKUP(_xlfn.CONCAT($A10, O$1), prop_test_workforce_monthly_siz!$H:$N, 6, FALSE))/(L10+VLOOKUP(_xlfn.CONCAT($A10, O$1), prop_test_workforce_monthly_siz!$H:$N, 7, FALSE)))</f>
        <v>9.3702223832669587E-2</v>
      </c>
      <c r="P10">
        <f>($D10+VLOOKUP(_xlfn.CONCAT($A10, P$1), prop_test_workforce_monthly_siz!$H:$N, 6, FALSE))/(M10+VLOOKUP(_xlfn.CONCAT($A10, P$1), prop_test_workforce_monthly_siz!$H:$N, 7, FALSE))*(1-($D10+VLOOKUP(_xlfn.CONCAT($A10, P$1), prop_test_workforce_monthly_siz!$H:$N, 6, FALSE))/(M10+VLOOKUP(_xlfn.CONCAT($A10, P$1), prop_test_workforce_monthly_siz!$H:$N, 7, FALSE)))</f>
        <v>9.5584557454271912E-2</v>
      </c>
      <c r="Q10">
        <f>($D10+VLOOKUP(_xlfn.CONCAT($A10, Q$1), prop_test_workforce_monthly_siz!$H:$N, 6, FALSE))/(N10+VLOOKUP(_xlfn.CONCAT($A10, Q$1), prop_test_workforce_monthly_siz!$H:$N, 7, FALSE))*(1-($D10+VLOOKUP(_xlfn.CONCAT($A10, Q$1), prop_test_workforce_monthly_siz!$H:$N, 6, FALSE))/(N10+VLOOKUP(_xlfn.CONCAT($A10, Q$1), prop_test_workforce_monthly_siz!$H:$N, 7, FALSE)))</f>
        <v>9.5020349009487845E-2</v>
      </c>
      <c r="R10">
        <f>($D10+VLOOKUP(_xlfn.CONCAT($A10, R$1), prop_test_workforce_monthly_siz!$H:$N, 6, FALSE))/(O10+VLOOKUP(_xlfn.CONCAT($A10, R$1), prop_test_workforce_monthly_siz!$H:$N, 7, FALSE))*(1-($D10+VLOOKUP(_xlfn.CONCAT($A10, R$1), prop_test_workforce_monthly_siz!$H:$N, 6, FALSE))/(O10+VLOOKUP(_xlfn.CONCAT($A10, R$1), prop_test_workforce_monthly_siz!$H:$N, 7, FALSE)))</f>
        <v>9.1034869269251473E-2</v>
      </c>
      <c r="S10">
        <f>($D10+VLOOKUP(_xlfn.CONCAT($A10, S$1), prop_test_workforce_monthly_siz!$H:$N, 6, FALSE))/(P10+VLOOKUP(_xlfn.CONCAT($A10, S$1), prop_test_workforce_monthly_siz!$H:$N, 7, FALSE))*(1-($D10+VLOOKUP(_xlfn.CONCAT($A10, S$1), prop_test_workforce_monthly_siz!$H:$N, 6, FALSE))/(P10+VLOOKUP(_xlfn.CONCAT($A10, S$1), prop_test_workforce_monthly_siz!$H:$N, 7, FALSE)))</f>
        <v>8.3707981078953567E-2</v>
      </c>
      <c r="T10">
        <f>($D10+VLOOKUP(_xlfn.CONCAT($A10, T$1), prop_test_workforce_monthly_siz!$H:$N, 6, FALSE))/(Q10+VLOOKUP(_xlfn.CONCAT($A10, T$1), prop_test_workforce_monthly_siz!$H:$N, 7, FALSE))*(1-($D10+VLOOKUP(_xlfn.CONCAT($A10, T$1), prop_test_workforce_monthly_siz!$H:$N, 6, FALSE))/(Q10+VLOOKUP(_xlfn.CONCAT($A10, T$1), prop_test_workforce_monthly_siz!$H:$N, 7, FALSE)))</f>
        <v>8.892589926187644E-2</v>
      </c>
      <c r="U10">
        <f>($D10+VLOOKUP(_xlfn.CONCAT($A10, U$1), prop_test_workforce_monthly_siz!$H:$N, 6, FALSE))/(R10+VLOOKUP(_xlfn.CONCAT($A10, U$1), prop_test_workforce_monthly_siz!$H:$N, 7, FALSE))*(1-($D10+VLOOKUP(_xlfn.CONCAT($A10, U$1), prop_test_workforce_monthly_siz!$H:$N, 6, FALSE))/(R10+VLOOKUP(_xlfn.CONCAT($A10, U$1), prop_test_workforce_monthly_siz!$H:$N, 7, FALSE)))</f>
        <v>8.5960484066201284E-2</v>
      </c>
      <c r="V10">
        <f>($D10+VLOOKUP(_xlfn.CONCAT($A10, V$1), prop_test_workforce_monthly_siz!$H:$N, 6, FALSE))/(S10+VLOOKUP(_xlfn.CONCAT($A10, V$1), prop_test_workforce_monthly_siz!$H:$N, 7, FALSE))*(1-($D10+VLOOKUP(_xlfn.CONCAT($A10, V$1), prop_test_workforce_monthly_siz!$H:$N, 6, FALSE))/(S10+VLOOKUP(_xlfn.CONCAT($A10, V$1), prop_test_workforce_monthly_siz!$H:$N, 7, FALSE)))</f>
        <v>8.4936083701664847E-2</v>
      </c>
    </row>
    <row r="11" spans="1:22" x14ac:dyDescent="0.25">
      <c r="A11" t="s">
        <v>12</v>
      </c>
      <c r="B11" s="1">
        <v>43862</v>
      </c>
      <c r="C11">
        <v>419262</v>
      </c>
      <c r="D11">
        <v>21696</v>
      </c>
      <c r="E11">
        <f t="shared" si="0"/>
        <v>5.1748071611546001E-2</v>
      </c>
      <c r="F11">
        <f>($D11+VLOOKUP(_xlfn.CONCAT($A11, F$1), prop_test_workforce_monthly_siz!$H:$N, 6, FALSE))/(C11+VLOOKUP(_xlfn.CONCAT($A11, F$1), prop_test_workforce_monthly_siz!$H:$N, 7, FALSE))*(1-($D11+VLOOKUP(_xlfn.CONCAT($A11, F$1), prop_test_workforce_monthly_siz!$H:$N, 6, FALSE))/(C11+VLOOKUP(_xlfn.CONCAT($A11, F$1), prop_test_workforce_monthly_siz!$H:$N, 7, FALSE)))</f>
        <v>7.4351623637415862E-2</v>
      </c>
      <c r="G11">
        <f>($D11+VLOOKUP(_xlfn.CONCAT($A11, G$1), prop_test_workforce_monthly_siz!$H:$N, 6, FALSE))/(D11+VLOOKUP(_xlfn.CONCAT($A11, G$1), prop_test_workforce_monthly_siz!$H:$N, 7, FALSE))*(1-($D11+VLOOKUP(_xlfn.CONCAT($A11, G$1), prop_test_workforce_monthly_siz!$H:$N, 6, FALSE))/(D11+VLOOKUP(_xlfn.CONCAT($A11, G$1), prop_test_workforce_monthly_siz!$H:$N, 7, FALSE)))</f>
        <v>0.11540756910378261</v>
      </c>
      <c r="H11">
        <f>($D11+VLOOKUP(_xlfn.CONCAT($A11, H$1), prop_test_workforce_monthly_siz!$H:$N, 6, FALSE))/(E11+VLOOKUP(_xlfn.CONCAT($A11, H$1), prop_test_workforce_monthly_siz!$H:$N, 7, FALSE))*(1-($D11+VLOOKUP(_xlfn.CONCAT($A11, H$1), prop_test_workforce_monthly_siz!$H:$N, 6, FALSE))/(E11+VLOOKUP(_xlfn.CONCAT($A11, H$1), prop_test_workforce_monthly_siz!$H:$N, 7, FALSE)))</f>
        <v>0.12342628023880481</v>
      </c>
      <c r="I11">
        <f>($D11+VLOOKUP(_xlfn.CONCAT($A11, I$1), prop_test_workforce_monthly_siz!$H:$N, 6, FALSE))/(F11+VLOOKUP(_xlfn.CONCAT($A11, I$1), prop_test_workforce_monthly_siz!$H:$N, 7, FALSE))*(1-($D11+VLOOKUP(_xlfn.CONCAT($A11, I$1), prop_test_workforce_monthly_siz!$H:$N, 6, FALSE))/(F11+VLOOKUP(_xlfn.CONCAT($A11, I$1), prop_test_workforce_monthly_siz!$H:$N, 7, FALSE)))</f>
        <v>0.12306870503771189</v>
      </c>
      <c r="J11">
        <f>($D11+VLOOKUP(_xlfn.CONCAT($A11, J$1), prop_test_workforce_monthly_siz!$H:$N, 6, FALSE))/(G11+VLOOKUP(_xlfn.CONCAT($A11, J$1), prop_test_workforce_monthly_siz!$H:$N, 7, FALSE))*(1-($D11+VLOOKUP(_xlfn.CONCAT($A11, J$1), prop_test_workforce_monthly_siz!$H:$N, 6, FALSE))/(G11+VLOOKUP(_xlfn.CONCAT($A11, J$1), prop_test_workforce_monthly_siz!$H:$N, 7, FALSE)))</f>
        <v>0.1218217092964889</v>
      </c>
      <c r="K11">
        <f>($D11+VLOOKUP(_xlfn.CONCAT($A11, K$1), prop_test_workforce_monthly_siz!$H:$N, 6, FALSE))/(H11+VLOOKUP(_xlfn.CONCAT($A11, K$1), prop_test_workforce_monthly_siz!$H:$N, 7, FALSE))*(1-($D11+VLOOKUP(_xlfn.CONCAT($A11, K$1), prop_test_workforce_monthly_siz!$H:$N, 6, FALSE))/(H11+VLOOKUP(_xlfn.CONCAT($A11, K$1), prop_test_workforce_monthly_siz!$H:$N, 7, FALSE)))</f>
        <v>0.12493222863988439</v>
      </c>
      <c r="L11">
        <f>($D11+VLOOKUP(_xlfn.CONCAT($A11, L$1), prop_test_workforce_monthly_siz!$H:$N, 6, FALSE))/(I11+VLOOKUP(_xlfn.CONCAT($A11, L$1), prop_test_workforce_monthly_siz!$H:$N, 7, FALSE))*(1-($D11+VLOOKUP(_xlfn.CONCAT($A11, L$1), prop_test_workforce_monthly_siz!$H:$N, 6, FALSE))/(I11+VLOOKUP(_xlfn.CONCAT($A11, L$1), prop_test_workforce_monthly_siz!$H:$N, 7, FALSE)))</f>
        <v>0.11811314518794264</v>
      </c>
      <c r="M11">
        <f>($D11+VLOOKUP(_xlfn.CONCAT($A11, M$1), prop_test_workforce_monthly_siz!$H:$N, 6, FALSE))/(J11+VLOOKUP(_xlfn.CONCAT($A11, M$1), prop_test_workforce_monthly_siz!$H:$N, 7, FALSE))*(1-($D11+VLOOKUP(_xlfn.CONCAT($A11, M$1), prop_test_workforce_monthly_siz!$H:$N, 6, FALSE))/(J11+VLOOKUP(_xlfn.CONCAT($A11, M$1), prop_test_workforce_monthly_siz!$H:$N, 7, FALSE)))</f>
        <v>0.11121104334088598</v>
      </c>
      <c r="N11">
        <f>($D11+VLOOKUP(_xlfn.CONCAT($A11, N$1), prop_test_workforce_monthly_siz!$H:$N, 6, FALSE))/(K11+VLOOKUP(_xlfn.CONCAT($A11, N$1), prop_test_workforce_monthly_siz!$H:$N, 7, FALSE))*(1-($D11+VLOOKUP(_xlfn.CONCAT($A11, N$1), prop_test_workforce_monthly_siz!$H:$N, 6, FALSE))/(K11+VLOOKUP(_xlfn.CONCAT($A11, N$1), prop_test_workforce_monthly_siz!$H:$N, 7, FALSE)))</f>
        <v>0.11210173697869558</v>
      </c>
      <c r="O11" t="e">
        <f>($D11+VLOOKUP(_xlfn.CONCAT($A11, O$1), prop_test_workforce_monthly_siz!$H:$N, 6, FALSE))/(L11+VLOOKUP(_xlfn.CONCAT($A11, O$1), prop_test_workforce_monthly_siz!$H:$N, 7, FALSE))*(1-($D11+VLOOKUP(_xlfn.CONCAT($A11, O$1), prop_test_workforce_monthly_siz!$H:$N, 6, FALSE))/(L11+VLOOKUP(_xlfn.CONCAT($A11, O$1), prop_test_workforce_monthly_siz!$H:$N, 7, FALSE)))</f>
        <v>#N/A</v>
      </c>
      <c r="P11" t="e">
        <f>($D11+VLOOKUP(_xlfn.CONCAT($A11, P$1), prop_test_workforce_monthly_siz!$H:$N, 6, FALSE))/(M11+VLOOKUP(_xlfn.CONCAT($A11, P$1), prop_test_workforce_monthly_siz!$H:$N, 7, FALSE))*(1-($D11+VLOOKUP(_xlfn.CONCAT($A11, P$1), prop_test_workforce_monthly_siz!$H:$N, 6, FALSE))/(M11+VLOOKUP(_xlfn.CONCAT($A11, P$1), prop_test_workforce_monthly_siz!$H:$N, 7, FALSE)))</f>
        <v>#N/A</v>
      </c>
      <c r="Q11" t="e">
        <f>($D11+VLOOKUP(_xlfn.CONCAT($A11, Q$1), prop_test_workforce_monthly_siz!$H:$N, 6, FALSE))/(N11+VLOOKUP(_xlfn.CONCAT($A11, Q$1), prop_test_workforce_monthly_siz!$H:$N, 7, FALSE))*(1-($D11+VLOOKUP(_xlfn.CONCAT($A11, Q$1), prop_test_workforce_monthly_siz!$H:$N, 6, FALSE))/(N11+VLOOKUP(_xlfn.CONCAT($A11, Q$1), prop_test_workforce_monthly_siz!$H:$N, 7, FALSE)))</f>
        <v>#N/A</v>
      </c>
      <c r="R11" t="e">
        <f>($D11+VLOOKUP(_xlfn.CONCAT($A11, R$1), prop_test_workforce_monthly_siz!$H:$N, 6, FALSE))/(O11+VLOOKUP(_xlfn.CONCAT($A11, R$1), prop_test_workforce_monthly_siz!$H:$N, 7, FALSE))*(1-($D11+VLOOKUP(_xlfn.CONCAT($A11, R$1), prop_test_workforce_monthly_siz!$H:$N, 6, FALSE))/(O11+VLOOKUP(_xlfn.CONCAT($A11, R$1), prop_test_workforce_monthly_siz!$H:$N, 7, FALSE)))</f>
        <v>#N/A</v>
      </c>
      <c r="S11" t="e">
        <f>($D11+VLOOKUP(_xlfn.CONCAT($A11, S$1), prop_test_workforce_monthly_siz!$H:$N, 6, FALSE))/(P11+VLOOKUP(_xlfn.CONCAT($A11, S$1), prop_test_workforce_monthly_siz!$H:$N, 7, FALSE))*(1-($D11+VLOOKUP(_xlfn.CONCAT($A11, S$1), prop_test_workforce_monthly_siz!$H:$N, 6, FALSE))/(P11+VLOOKUP(_xlfn.CONCAT($A11, S$1), prop_test_workforce_monthly_siz!$H:$N, 7, FALSE)))</f>
        <v>#N/A</v>
      </c>
      <c r="T11" t="e">
        <f>($D11+VLOOKUP(_xlfn.CONCAT($A11, T$1), prop_test_workforce_monthly_siz!$H:$N, 6, FALSE))/(Q11+VLOOKUP(_xlfn.CONCAT($A11, T$1), prop_test_workforce_monthly_siz!$H:$N, 7, FALSE))*(1-($D11+VLOOKUP(_xlfn.CONCAT($A11, T$1), prop_test_workforce_monthly_siz!$H:$N, 6, FALSE))/(Q11+VLOOKUP(_xlfn.CONCAT($A11, T$1), prop_test_workforce_monthly_siz!$H:$N, 7, FALSE)))</f>
        <v>#N/A</v>
      </c>
      <c r="U11" t="e">
        <f>($D11+VLOOKUP(_xlfn.CONCAT($A11, U$1), prop_test_workforce_monthly_siz!$H:$N, 6, FALSE))/(R11+VLOOKUP(_xlfn.CONCAT($A11, U$1), prop_test_workforce_monthly_siz!$H:$N, 7, FALSE))*(1-($D11+VLOOKUP(_xlfn.CONCAT($A11, U$1), prop_test_workforce_monthly_siz!$H:$N, 6, FALSE))/(R11+VLOOKUP(_xlfn.CONCAT($A11, U$1), prop_test_workforce_monthly_siz!$H:$N, 7, FALSE)))</f>
        <v>#N/A</v>
      </c>
      <c r="V11" t="e">
        <f>($D11+VLOOKUP(_xlfn.CONCAT($A11, V$1), prop_test_workforce_monthly_siz!$H:$N, 6, FALSE))/(S11+VLOOKUP(_xlfn.CONCAT($A11, V$1), prop_test_workforce_monthly_siz!$H:$N, 7, FALSE))*(1-($D11+VLOOKUP(_xlfn.CONCAT($A11, V$1), prop_test_workforce_monthly_siz!$H:$N, 6, FALSE))/(S11+VLOOKUP(_xlfn.CONCAT($A11, V$1), prop_test_workforce_monthly_siz!$H:$N, 7, FALSE)))</f>
        <v>#N/A</v>
      </c>
    </row>
    <row r="12" spans="1:22" x14ac:dyDescent="0.25">
      <c r="A12" t="s">
        <v>13</v>
      </c>
      <c r="B12" s="1">
        <v>43862</v>
      </c>
      <c r="C12">
        <v>10482635</v>
      </c>
      <c r="D12">
        <v>297363</v>
      </c>
      <c r="E12">
        <f t="shared" si="0"/>
        <v>2.836719965924598E-2</v>
      </c>
      <c r="F12">
        <f>($D12+VLOOKUP(_xlfn.CONCAT($A12, F$1), prop_test_workforce_monthly_siz!$H:$N, 6, FALSE))/(C12+VLOOKUP(_xlfn.CONCAT($A12, F$1), prop_test_workforce_monthly_siz!$H:$N, 7, FALSE))*(1-($D12+VLOOKUP(_xlfn.CONCAT($A12, F$1), prop_test_workforce_monthly_siz!$H:$N, 6, FALSE))/(C12+VLOOKUP(_xlfn.CONCAT($A12, F$1), prop_test_workforce_monthly_siz!$H:$N, 7, FALSE)))</f>
        <v>7.191487793741394E-2</v>
      </c>
      <c r="G12">
        <f>($D12+VLOOKUP(_xlfn.CONCAT($A12, G$1), prop_test_workforce_monthly_siz!$H:$N, 6, FALSE))/(D12+VLOOKUP(_xlfn.CONCAT($A12, G$1), prop_test_workforce_monthly_siz!$H:$N, 7, FALSE))*(1-($D12+VLOOKUP(_xlfn.CONCAT($A12, G$1), prop_test_workforce_monthly_siz!$H:$N, 6, FALSE))/(D12+VLOOKUP(_xlfn.CONCAT($A12, G$1), prop_test_workforce_monthly_siz!$H:$N, 7, FALSE)))</f>
        <v>0.13505207708200803</v>
      </c>
      <c r="H12">
        <f>($D12+VLOOKUP(_xlfn.CONCAT($A12, H$1), prop_test_workforce_monthly_siz!$H:$N, 6, FALSE))/(E12+VLOOKUP(_xlfn.CONCAT($A12, H$1), prop_test_workforce_monthly_siz!$H:$N, 7, FALSE))*(1-($D12+VLOOKUP(_xlfn.CONCAT($A12, H$1), prop_test_workforce_monthly_siz!$H:$N, 6, FALSE))/(E12+VLOOKUP(_xlfn.CONCAT($A12, H$1), prop_test_workforce_monthly_siz!$H:$N, 7, FALSE)))</f>
        <v>0.11836012877254297</v>
      </c>
      <c r="I12">
        <f>($D12+VLOOKUP(_xlfn.CONCAT($A12, I$1), prop_test_workforce_monthly_siz!$H:$N, 6, FALSE))/(F12+VLOOKUP(_xlfn.CONCAT($A12, I$1), prop_test_workforce_monthly_siz!$H:$N, 7, FALSE))*(1-($D12+VLOOKUP(_xlfn.CONCAT($A12, I$1), prop_test_workforce_monthly_siz!$H:$N, 6, FALSE))/(F12+VLOOKUP(_xlfn.CONCAT($A12, I$1), prop_test_workforce_monthly_siz!$H:$N, 7, FALSE)))</f>
        <v>0.1246328333870118</v>
      </c>
      <c r="J12">
        <f>($D12+VLOOKUP(_xlfn.CONCAT($A12, J$1), prop_test_workforce_monthly_siz!$H:$N, 6, FALSE))/(G12+VLOOKUP(_xlfn.CONCAT($A12, J$1), prop_test_workforce_monthly_siz!$H:$N, 7, FALSE))*(1-($D12+VLOOKUP(_xlfn.CONCAT($A12, J$1), prop_test_workforce_monthly_siz!$H:$N, 6, FALSE))/(G12+VLOOKUP(_xlfn.CONCAT($A12, J$1), prop_test_workforce_monthly_siz!$H:$N, 7, FALSE)))</f>
        <v>9.4931074563522913E-2</v>
      </c>
      <c r="K12">
        <f>($D12+VLOOKUP(_xlfn.CONCAT($A12, K$1), prop_test_workforce_monthly_siz!$H:$N, 6, FALSE))/(H12+VLOOKUP(_xlfn.CONCAT($A12, K$1), prop_test_workforce_monthly_siz!$H:$N, 7, FALSE))*(1-($D12+VLOOKUP(_xlfn.CONCAT($A12, K$1), prop_test_workforce_monthly_siz!$H:$N, 6, FALSE))/(H12+VLOOKUP(_xlfn.CONCAT($A12, K$1), prop_test_workforce_monthly_siz!$H:$N, 7, FALSE)))</f>
        <v>9.1294129104531371E-2</v>
      </c>
      <c r="L12">
        <f>($D12+VLOOKUP(_xlfn.CONCAT($A12, L$1), prop_test_workforce_monthly_siz!$H:$N, 6, FALSE))/(I12+VLOOKUP(_xlfn.CONCAT($A12, L$1), prop_test_workforce_monthly_siz!$H:$N, 7, FALSE))*(1-($D12+VLOOKUP(_xlfn.CONCAT($A12, L$1), prop_test_workforce_monthly_siz!$H:$N, 6, FALSE))/(I12+VLOOKUP(_xlfn.CONCAT($A12, L$1), prop_test_workforce_monthly_siz!$H:$N, 7, FALSE)))</f>
        <v>8.481852559593582E-2</v>
      </c>
      <c r="M12">
        <f>($D12+VLOOKUP(_xlfn.CONCAT($A12, M$1), prop_test_workforce_monthly_siz!$H:$N, 6, FALSE))/(J12+VLOOKUP(_xlfn.CONCAT($A12, M$1), prop_test_workforce_monthly_siz!$H:$N, 7, FALSE))*(1-($D12+VLOOKUP(_xlfn.CONCAT($A12, M$1), prop_test_workforce_monthly_siz!$H:$N, 6, FALSE))/(J12+VLOOKUP(_xlfn.CONCAT($A12, M$1), prop_test_workforce_monthly_siz!$H:$N, 7, FALSE)))</f>
        <v>8.2724303627546514E-2</v>
      </c>
      <c r="N12">
        <f>($D12+VLOOKUP(_xlfn.CONCAT($A12, N$1), prop_test_workforce_monthly_siz!$H:$N, 6, FALSE))/(K12+VLOOKUP(_xlfn.CONCAT($A12, N$1), prop_test_workforce_monthly_siz!$H:$N, 7, FALSE))*(1-($D12+VLOOKUP(_xlfn.CONCAT($A12, N$1), prop_test_workforce_monthly_siz!$H:$N, 6, FALSE))/(K12+VLOOKUP(_xlfn.CONCAT($A12, N$1), prop_test_workforce_monthly_siz!$H:$N, 7, FALSE)))</f>
        <v>7.9925292952730723E-2</v>
      </c>
      <c r="O12">
        <f>($D12+VLOOKUP(_xlfn.CONCAT($A12, O$1), prop_test_workforce_monthly_siz!$H:$N, 6, FALSE))/(L12+VLOOKUP(_xlfn.CONCAT($A12, O$1), prop_test_workforce_monthly_siz!$H:$N, 7, FALSE))*(1-($D12+VLOOKUP(_xlfn.CONCAT($A12, O$1), prop_test_workforce_monthly_siz!$H:$N, 6, FALSE))/(L12+VLOOKUP(_xlfn.CONCAT($A12, O$1), prop_test_workforce_monthly_siz!$H:$N, 7, FALSE)))</f>
        <v>7.5747329599805346E-2</v>
      </c>
      <c r="P12">
        <f>($D12+VLOOKUP(_xlfn.CONCAT($A12, P$1), prop_test_workforce_monthly_siz!$H:$N, 6, FALSE))/(M12+VLOOKUP(_xlfn.CONCAT($A12, P$1), prop_test_workforce_monthly_siz!$H:$N, 7, FALSE))*(1-($D12+VLOOKUP(_xlfn.CONCAT($A12, P$1), prop_test_workforce_monthly_siz!$H:$N, 6, FALSE))/(M12+VLOOKUP(_xlfn.CONCAT($A12, P$1), prop_test_workforce_monthly_siz!$H:$N, 7, FALSE)))</f>
        <v>7.3248120030596636E-2</v>
      </c>
      <c r="Q12">
        <f>($D12+VLOOKUP(_xlfn.CONCAT($A12, Q$1), prop_test_workforce_monthly_siz!$H:$N, 6, FALSE))/(N12+VLOOKUP(_xlfn.CONCAT($A12, Q$1), prop_test_workforce_monthly_siz!$H:$N, 7, FALSE))*(1-($D12+VLOOKUP(_xlfn.CONCAT($A12, Q$1), prop_test_workforce_monthly_siz!$H:$N, 6, FALSE))/(N12+VLOOKUP(_xlfn.CONCAT($A12, Q$1), prop_test_workforce_monthly_siz!$H:$N, 7, FALSE)))</f>
        <v>7.5054055667969161E-2</v>
      </c>
      <c r="R12">
        <f>($D12+VLOOKUP(_xlfn.CONCAT($A12, R$1), prop_test_workforce_monthly_siz!$H:$N, 6, FALSE))/(O12+VLOOKUP(_xlfn.CONCAT($A12, R$1), prop_test_workforce_monthly_siz!$H:$N, 7, FALSE))*(1-($D12+VLOOKUP(_xlfn.CONCAT($A12, R$1), prop_test_workforce_monthly_siz!$H:$N, 6, FALSE))/(O12+VLOOKUP(_xlfn.CONCAT($A12, R$1), prop_test_workforce_monthly_siz!$H:$N, 7, FALSE)))</f>
        <v>7.3699014546762684E-2</v>
      </c>
      <c r="S12">
        <f>($D12+VLOOKUP(_xlfn.CONCAT($A12, S$1), prop_test_workforce_monthly_siz!$H:$N, 6, FALSE))/(P12+VLOOKUP(_xlfn.CONCAT($A12, S$1), prop_test_workforce_monthly_siz!$H:$N, 7, FALSE))*(1-($D12+VLOOKUP(_xlfn.CONCAT($A12, S$1), prop_test_workforce_monthly_siz!$H:$N, 6, FALSE))/(P12+VLOOKUP(_xlfn.CONCAT($A12, S$1), prop_test_workforce_monthly_siz!$H:$N, 7, FALSE)))</f>
        <v>7.2388954570138872E-2</v>
      </c>
      <c r="T12">
        <f>($D12+VLOOKUP(_xlfn.CONCAT($A12, T$1), prop_test_workforce_monthly_siz!$H:$N, 6, FALSE))/(Q12+VLOOKUP(_xlfn.CONCAT($A12, T$1), prop_test_workforce_monthly_siz!$H:$N, 7, FALSE))*(1-($D12+VLOOKUP(_xlfn.CONCAT($A12, T$1), prop_test_workforce_monthly_siz!$H:$N, 6, FALSE))/(Q12+VLOOKUP(_xlfn.CONCAT($A12, T$1), prop_test_workforce_monthly_siz!$H:$N, 7, FALSE)))</f>
        <v>7.7720450923506601E-2</v>
      </c>
      <c r="U12">
        <f>($D12+VLOOKUP(_xlfn.CONCAT($A12, U$1), prop_test_workforce_monthly_siz!$H:$N, 6, FALSE))/(R12+VLOOKUP(_xlfn.CONCAT($A12, U$1), prop_test_workforce_monthly_siz!$H:$N, 7, FALSE))*(1-($D12+VLOOKUP(_xlfn.CONCAT($A12, U$1), prop_test_workforce_monthly_siz!$H:$N, 6, FALSE))/(R12+VLOOKUP(_xlfn.CONCAT($A12, U$1), prop_test_workforce_monthly_siz!$H:$N, 7, FALSE)))</f>
        <v>7.2929474540695149E-2</v>
      </c>
      <c r="V12">
        <f>($D12+VLOOKUP(_xlfn.CONCAT($A12, V$1), prop_test_workforce_monthly_siz!$H:$N, 6, FALSE))/(S12+VLOOKUP(_xlfn.CONCAT($A12, V$1), prop_test_workforce_monthly_siz!$H:$N, 7, FALSE))*(1-($D12+VLOOKUP(_xlfn.CONCAT($A12, V$1), prop_test_workforce_monthly_siz!$H:$N, 6, FALSE))/(S12+VLOOKUP(_xlfn.CONCAT($A12, V$1), prop_test_workforce_monthly_siz!$H:$N, 7, FALSE)))</f>
        <v>7.1508326666408828E-2</v>
      </c>
    </row>
    <row r="13" spans="1:22" x14ac:dyDescent="0.25">
      <c r="A13" t="s">
        <v>14</v>
      </c>
      <c r="B13" s="1">
        <v>43862</v>
      </c>
      <c r="C13">
        <v>5186538</v>
      </c>
      <c r="D13">
        <v>181160</v>
      </c>
      <c r="E13">
        <f t="shared" si="0"/>
        <v>3.4928887053367774E-2</v>
      </c>
      <c r="F13">
        <f>($D13+VLOOKUP(_xlfn.CONCAT($A13, F$1), prop_test_workforce_monthly_siz!$H:$N, 6, FALSE))/(C13+VLOOKUP(_xlfn.CONCAT($A13, F$1), prop_test_workforce_monthly_siz!$H:$N, 7, FALSE))*(1-($D13+VLOOKUP(_xlfn.CONCAT($A13, F$1), prop_test_workforce_monthly_siz!$H:$N, 6, FALSE))/(C13+VLOOKUP(_xlfn.CONCAT($A13, F$1), prop_test_workforce_monthly_siz!$H:$N, 7, FALSE)))</f>
        <v>7.1289993176309976E-2</v>
      </c>
      <c r="G13">
        <f>($D13+VLOOKUP(_xlfn.CONCAT($A13, G$1), prop_test_workforce_monthly_siz!$H:$N, 6, FALSE))/(D13+VLOOKUP(_xlfn.CONCAT($A13, G$1), prop_test_workforce_monthly_siz!$H:$N, 7, FALSE))*(1-($D13+VLOOKUP(_xlfn.CONCAT($A13, G$1), prop_test_workforce_monthly_siz!$H:$N, 6, FALSE))/(D13+VLOOKUP(_xlfn.CONCAT($A13, G$1), prop_test_workforce_monthly_siz!$H:$N, 7, FALSE)))</f>
        <v>0.10886416989707107</v>
      </c>
      <c r="H13">
        <f>($D13+VLOOKUP(_xlfn.CONCAT($A13, H$1), prop_test_workforce_monthly_siz!$H:$N, 6, FALSE))/(E13+VLOOKUP(_xlfn.CONCAT($A13, H$1), prop_test_workforce_monthly_siz!$H:$N, 7, FALSE))*(1-($D13+VLOOKUP(_xlfn.CONCAT($A13, H$1), prop_test_workforce_monthly_siz!$H:$N, 6, FALSE))/(E13+VLOOKUP(_xlfn.CONCAT($A13, H$1), prop_test_workforce_monthly_siz!$H:$N, 7, FALSE)))</f>
        <v>0.10269046040613929</v>
      </c>
      <c r="I13">
        <f>($D13+VLOOKUP(_xlfn.CONCAT($A13, I$1), prop_test_workforce_monthly_siz!$H:$N, 6, FALSE))/(F13+VLOOKUP(_xlfn.CONCAT($A13, I$1), prop_test_workforce_monthly_siz!$H:$N, 7, FALSE))*(1-($D13+VLOOKUP(_xlfn.CONCAT($A13, I$1), prop_test_workforce_monthly_siz!$H:$N, 6, FALSE))/(F13+VLOOKUP(_xlfn.CONCAT($A13, I$1), prop_test_workforce_monthly_siz!$H:$N, 7, FALSE)))</f>
        <v>0.10273044038103088</v>
      </c>
      <c r="J13">
        <f>($D13+VLOOKUP(_xlfn.CONCAT($A13, J$1), prop_test_workforce_monthly_siz!$H:$N, 6, FALSE))/(G13+VLOOKUP(_xlfn.CONCAT($A13, J$1), prop_test_workforce_monthly_siz!$H:$N, 7, FALSE))*(1-($D13+VLOOKUP(_xlfn.CONCAT($A13, J$1), prop_test_workforce_monthly_siz!$H:$N, 6, FALSE))/(G13+VLOOKUP(_xlfn.CONCAT($A13, J$1), prop_test_workforce_monthly_siz!$H:$N, 7, FALSE)))</f>
        <v>8.6422760272055463E-2</v>
      </c>
      <c r="K13">
        <f>($D13+VLOOKUP(_xlfn.CONCAT($A13, K$1), prop_test_workforce_monthly_siz!$H:$N, 6, FALSE))/(H13+VLOOKUP(_xlfn.CONCAT($A13, K$1), prop_test_workforce_monthly_siz!$H:$N, 7, FALSE))*(1-($D13+VLOOKUP(_xlfn.CONCAT($A13, K$1), prop_test_workforce_monthly_siz!$H:$N, 6, FALSE))/(H13+VLOOKUP(_xlfn.CONCAT($A13, K$1), prop_test_workforce_monthly_siz!$H:$N, 7, FALSE)))</f>
        <v>8.8922969938407176E-2</v>
      </c>
      <c r="L13">
        <f>($D13+VLOOKUP(_xlfn.CONCAT($A13, L$1), prop_test_workforce_monthly_siz!$H:$N, 6, FALSE))/(I13+VLOOKUP(_xlfn.CONCAT($A13, L$1), prop_test_workforce_monthly_siz!$H:$N, 7, FALSE))*(1-($D13+VLOOKUP(_xlfn.CONCAT($A13, L$1), prop_test_workforce_monthly_siz!$H:$N, 6, FALSE))/(I13+VLOOKUP(_xlfn.CONCAT($A13, L$1), prop_test_workforce_monthly_siz!$H:$N, 7, FALSE)))</f>
        <v>7.3982462846162833E-2</v>
      </c>
      <c r="M13">
        <f>($D13+VLOOKUP(_xlfn.CONCAT($A13, M$1), prop_test_workforce_monthly_siz!$H:$N, 6, FALSE))/(J13+VLOOKUP(_xlfn.CONCAT($A13, M$1), prop_test_workforce_monthly_siz!$H:$N, 7, FALSE))*(1-($D13+VLOOKUP(_xlfn.CONCAT($A13, M$1), prop_test_workforce_monthly_siz!$H:$N, 6, FALSE))/(J13+VLOOKUP(_xlfn.CONCAT($A13, M$1), prop_test_workforce_monthly_siz!$H:$N, 7, FALSE)))</f>
        <v>8.0762805235985197E-2</v>
      </c>
      <c r="N13">
        <f>($D13+VLOOKUP(_xlfn.CONCAT($A13, N$1), prop_test_workforce_monthly_siz!$H:$N, 6, FALSE))/(K13+VLOOKUP(_xlfn.CONCAT($A13, N$1), prop_test_workforce_monthly_siz!$H:$N, 7, FALSE))*(1-($D13+VLOOKUP(_xlfn.CONCAT($A13, N$1), prop_test_workforce_monthly_siz!$H:$N, 6, FALSE))/(K13+VLOOKUP(_xlfn.CONCAT($A13, N$1), prop_test_workforce_monthly_siz!$H:$N, 7, FALSE)))</f>
        <v>8.1018396059866424E-2</v>
      </c>
      <c r="O13">
        <f>($D13+VLOOKUP(_xlfn.CONCAT($A13, O$1), prop_test_workforce_monthly_siz!$H:$N, 6, FALSE))/(L13+VLOOKUP(_xlfn.CONCAT($A13, O$1), prop_test_workforce_monthly_siz!$H:$N, 7, FALSE))*(1-($D13+VLOOKUP(_xlfn.CONCAT($A13, O$1), prop_test_workforce_monthly_siz!$H:$N, 6, FALSE))/(L13+VLOOKUP(_xlfn.CONCAT($A13, O$1), prop_test_workforce_monthly_siz!$H:$N, 7, FALSE)))</f>
        <v>7.8199644222178982E-2</v>
      </c>
      <c r="P13">
        <f>($D13+VLOOKUP(_xlfn.CONCAT($A13, P$1), prop_test_workforce_monthly_siz!$H:$N, 6, FALSE))/(M13+VLOOKUP(_xlfn.CONCAT($A13, P$1), prop_test_workforce_monthly_siz!$H:$N, 7, FALSE))*(1-($D13+VLOOKUP(_xlfn.CONCAT($A13, P$1), prop_test_workforce_monthly_siz!$H:$N, 6, FALSE))/(M13+VLOOKUP(_xlfn.CONCAT($A13, P$1), prop_test_workforce_monthly_siz!$H:$N, 7, FALSE)))</f>
        <v>7.3031366949460275E-2</v>
      </c>
      <c r="Q13">
        <f>($D13+VLOOKUP(_xlfn.CONCAT($A13, Q$1), prop_test_workforce_monthly_siz!$H:$N, 6, FALSE))/(N13+VLOOKUP(_xlfn.CONCAT($A13, Q$1), prop_test_workforce_monthly_siz!$H:$N, 7, FALSE))*(1-($D13+VLOOKUP(_xlfn.CONCAT($A13, Q$1), prop_test_workforce_monthly_siz!$H:$N, 6, FALSE))/(N13+VLOOKUP(_xlfn.CONCAT($A13, Q$1), prop_test_workforce_monthly_siz!$H:$N, 7, FALSE)))</f>
        <v>6.9641303842492494E-2</v>
      </c>
      <c r="R13">
        <f>($D13+VLOOKUP(_xlfn.CONCAT($A13, R$1), prop_test_workforce_monthly_siz!$H:$N, 6, FALSE))/(O13+VLOOKUP(_xlfn.CONCAT($A13, R$1), prop_test_workforce_monthly_siz!$H:$N, 7, FALSE))*(1-($D13+VLOOKUP(_xlfn.CONCAT($A13, R$1), prop_test_workforce_monthly_siz!$H:$N, 6, FALSE))/(O13+VLOOKUP(_xlfn.CONCAT($A13, R$1), prop_test_workforce_monthly_siz!$H:$N, 7, FALSE)))</f>
        <v>6.7707319879357686E-2</v>
      </c>
      <c r="S13">
        <f>($D13+VLOOKUP(_xlfn.CONCAT($A13, S$1), prop_test_workforce_monthly_siz!$H:$N, 6, FALSE))/(P13+VLOOKUP(_xlfn.CONCAT($A13, S$1), prop_test_workforce_monthly_siz!$H:$N, 7, FALSE))*(1-($D13+VLOOKUP(_xlfn.CONCAT($A13, S$1), prop_test_workforce_monthly_siz!$H:$N, 6, FALSE))/(P13+VLOOKUP(_xlfn.CONCAT($A13, S$1), prop_test_workforce_monthly_siz!$H:$N, 7, FALSE)))</f>
        <v>6.9216351597471484E-2</v>
      </c>
      <c r="T13">
        <f>($D13+VLOOKUP(_xlfn.CONCAT($A13, T$1), prop_test_workforce_monthly_siz!$H:$N, 6, FALSE))/(Q13+VLOOKUP(_xlfn.CONCAT($A13, T$1), prop_test_workforce_monthly_siz!$H:$N, 7, FALSE))*(1-($D13+VLOOKUP(_xlfn.CONCAT($A13, T$1), prop_test_workforce_monthly_siz!$H:$N, 6, FALSE))/(Q13+VLOOKUP(_xlfn.CONCAT($A13, T$1), prop_test_workforce_monthly_siz!$H:$N, 7, FALSE)))</f>
        <v>7.3118276854732434E-2</v>
      </c>
      <c r="U13">
        <f>($D13+VLOOKUP(_xlfn.CONCAT($A13, U$1), prop_test_workforce_monthly_siz!$H:$N, 6, FALSE))/(R13+VLOOKUP(_xlfn.CONCAT($A13, U$1), prop_test_workforce_monthly_siz!$H:$N, 7, FALSE))*(1-($D13+VLOOKUP(_xlfn.CONCAT($A13, U$1), prop_test_workforce_monthly_siz!$H:$N, 6, FALSE))/(R13+VLOOKUP(_xlfn.CONCAT($A13, U$1), prop_test_workforce_monthly_siz!$H:$N, 7, FALSE)))</f>
        <v>6.241919416520391E-2</v>
      </c>
      <c r="V13">
        <f>($D13+VLOOKUP(_xlfn.CONCAT($A13, V$1), prop_test_workforce_monthly_siz!$H:$N, 6, FALSE))/(S13+VLOOKUP(_xlfn.CONCAT($A13, V$1), prop_test_workforce_monthly_siz!$H:$N, 7, FALSE))*(1-($D13+VLOOKUP(_xlfn.CONCAT($A13, V$1), prop_test_workforce_monthly_siz!$H:$N, 6, FALSE))/(S13+VLOOKUP(_xlfn.CONCAT($A13, V$1), prop_test_workforce_monthly_siz!$H:$N, 7, FALSE)))</f>
        <v>6.214997875235171E-2</v>
      </c>
    </row>
    <row r="14" spans="1:22" x14ac:dyDescent="0.25">
      <c r="A14" t="s">
        <v>15</v>
      </c>
      <c r="B14" s="1">
        <v>43862</v>
      </c>
      <c r="C14">
        <v>669115</v>
      </c>
      <c r="D14">
        <v>17633</v>
      </c>
      <c r="E14">
        <f t="shared" si="0"/>
        <v>2.6352719637132632E-2</v>
      </c>
      <c r="F14">
        <f>($D14+VLOOKUP(_xlfn.CONCAT($A14, F$1), prop_test_workforce_monthly_siz!$H:$N, 6, FALSE))/(C14+VLOOKUP(_xlfn.CONCAT($A14, F$1), prop_test_workforce_monthly_siz!$H:$N, 7, FALSE))*(1-($D14+VLOOKUP(_xlfn.CONCAT($A14, F$1), prop_test_workforce_monthly_siz!$H:$N, 6, FALSE))/(C14+VLOOKUP(_xlfn.CONCAT($A14, F$1), prop_test_workforce_monthly_siz!$H:$N, 7, FALSE)))</f>
        <v>0.1115811901253988</v>
      </c>
      <c r="G14">
        <f>($D14+VLOOKUP(_xlfn.CONCAT($A14, G$1), prop_test_workforce_monthly_siz!$H:$N, 6, FALSE))/(D14+VLOOKUP(_xlfn.CONCAT($A14, G$1), prop_test_workforce_monthly_siz!$H:$N, 7, FALSE))*(1-($D14+VLOOKUP(_xlfn.CONCAT($A14, G$1), prop_test_workforce_monthly_siz!$H:$N, 6, FALSE))/(D14+VLOOKUP(_xlfn.CONCAT($A14, G$1), prop_test_workforce_monthly_siz!$H:$N, 7, FALSE)))</f>
        <v>0.18996581013128142</v>
      </c>
      <c r="H14">
        <f>($D14+VLOOKUP(_xlfn.CONCAT($A14, H$1), prop_test_workforce_monthly_siz!$H:$N, 6, FALSE))/(E14+VLOOKUP(_xlfn.CONCAT($A14, H$1), prop_test_workforce_monthly_siz!$H:$N, 7, FALSE))*(1-($D14+VLOOKUP(_xlfn.CONCAT($A14, H$1), prop_test_workforce_monthly_siz!$H:$N, 6, FALSE))/(E14+VLOOKUP(_xlfn.CONCAT($A14, H$1), prop_test_workforce_monthly_siz!$H:$N, 7, FALSE)))</f>
        <v>0.14306204911158402</v>
      </c>
      <c r="I14">
        <f>($D14+VLOOKUP(_xlfn.CONCAT($A14, I$1), prop_test_workforce_monthly_siz!$H:$N, 6, FALSE))/(F14+VLOOKUP(_xlfn.CONCAT($A14, I$1), prop_test_workforce_monthly_siz!$H:$N, 7, FALSE))*(1-($D14+VLOOKUP(_xlfn.CONCAT($A14, I$1), prop_test_workforce_monthly_siz!$H:$N, 6, FALSE))/(F14+VLOOKUP(_xlfn.CONCAT($A14, I$1), prop_test_workforce_monthly_siz!$H:$N, 7, FALSE)))</f>
        <v>0.13576326299801211</v>
      </c>
      <c r="J14">
        <f>($D14+VLOOKUP(_xlfn.CONCAT($A14, J$1), prop_test_workforce_monthly_siz!$H:$N, 6, FALSE))/(G14+VLOOKUP(_xlfn.CONCAT($A14, J$1), prop_test_workforce_monthly_siz!$H:$N, 7, FALSE))*(1-($D14+VLOOKUP(_xlfn.CONCAT($A14, J$1), prop_test_workforce_monthly_siz!$H:$N, 6, FALSE))/(G14+VLOOKUP(_xlfn.CONCAT($A14, J$1), prop_test_workforce_monthly_siz!$H:$N, 7, FALSE)))</f>
        <v>0.12907605176568251</v>
      </c>
      <c r="K14">
        <f>($D14+VLOOKUP(_xlfn.CONCAT($A14, K$1), prop_test_workforce_monthly_siz!$H:$N, 6, FALSE))/(H14+VLOOKUP(_xlfn.CONCAT($A14, K$1), prop_test_workforce_monthly_siz!$H:$N, 7, FALSE))*(1-($D14+VLOOKUP(_xlfn.CONCAT($A14, K$1), prop_test_workforce_monthly_siz!$H:$N, 6, FALSE))/(H14+VLOOKUP(_xlfn.CONCAT($A14, K$1), prop_test_workforce_monthly_siz!$H:$N, 7, FALSE)))</f>
        <v>0.14785565919332275</v>
      </c>
      <c r="L14">
        <f>($D14+VLOOKUP(_xlfn.CONCAT($A14, L$1), prop_test_workforce_monthly_siz!$H:$N, 6, FALSE))/(I14+VLOOKUP(_xlfn.CONCAT($A14, L$1), prop_test_workforce_monthly_siz!$H:$N, 7, FALSE))*(1-($D14+VLOOKUP(_xlfn.CONCAT($A14, L$1), prop_test_workforce_monthly_siz!$H:$N, 6, FALSE))/(I14+VLOOKUP(_xlfn.CONCAT($A14, L$1), prop_test_workforce_monthly_siz!$H:$N, 7, FALSE)))</f>
        <v>0.14096864803866485</v>
      </c>
      <c r="M14">
        <f>($D14+VLOOKUP(_xlfn.CONCAT($A14, M$1), prop_test_workforce_monthly_siz!$H:$N, 6, FALSE))/(J14+VLOOKUP(_xlfn.CONCAT($A14, M$1), prop_test_workforce_monthly_siz!$H:$N, 7, FALSE))*(1-($D14+VLOOKUP(_xlfn.CONCAT($A14, M$1), prop_test_workforce_monthly_siz!$H:$N, 6, FALSE))/(J14+VLOOKUP(_xlfn.CONCAT($A14, M$1), prop_test_workforce_monthly_siz!$H:$N, 7, FALSE)))</f>
        <v>0.11338755799010013</v>
      </c>
      <c r="N14">
        <f>($D14+VLOOKUP(_xlfn.CONCAT($A14, N$1), prop_test_workforce_monthly_siz!$H:$N, 6, FALSE))/(K14+VLOOKUP(_xlfn.CONCAT($A14, N$1), prop_test_workforce_monthly_siz!$H:$N, 7, FALSE))*(1-($D14+VLOOKUP(_xlfn.CONCAT($A14, N$1), prop_test_workforce_monthly_siz!$H:$N, 6, FALSE))/(K14+VLOOKUP(_xlfn.CONCAT($A14, N$1), prop_test_workforce_monthly_siz!$H:$N, 7, FALSE)))</f>
        <v>0.10328448816226042</v>
      </c>
      <c r="O14">
        <f>($D14+VLOOKUP(_xlfn.CONCAT($A14, O$1), prop_test_workforce_monthly_siz!$H:$N, 6, FALSE))/(L14+VLOOKUP(_xlfn.CONCAT($A14, O$1), prop_test_workforce_monthly_siz!$H:$N, 7, FALSE))*(1-($D14+VLOOKUP(_xlfn.CONCAT($A14, O$1), prop_test_workforce_monthly_siz!$H:$N, 6, FALSE))/(L14+VLOOKUP(_xlfn.CONCAT($A14, O$1), prop_test_workforce_monthly_siz!$H:$N, 7, FALSE)))</f>
        <v>0.10996540602616299</v>
      </c>
      <c r="P14">
        <f>($D14+VLOOKUP(_xlfn.CONCAT($A14, P$1), prop_test_workforce_monthly_siz!$H:$N, 6, FALSE))/(M14+VLOOKUP(_xlfn.CONCAT($A14, P$1), prop_test_workforce_monthly_siz!$H:$N, 7, FALSE))*(1-($D14+VLOOKUP(_xlfn.CONCAT($A14, P$1), prop_test_workforce_monthly_siz!$H:$N, 6, FALSE))/(M14+VLOOKUP(_xlfn.CONCAT($A14, P$1), prop_test_workforce_monthly_siz!$H:$N, 7, FALSE)))</f>
        <v>9.9565599124986345E-2</v>
      </c>
      <c r="Q14">
        <f>($D14+VLOOKUP(_xlfn.CONCAT($A14, Q$1), prop_test_workforce_monthly_siz!$H:$N, 6, FALSE))/(N14+VLOOKUP(_xlfn.CONCAT($A14, Q$1), prop_test_workforce_monthly_siz!$H:$N, 7, FALSE))*(1-($D14+VLOOKUP(_xlfn.CONCAT($A14, Q$1), prop_test_workforce_monthly_siz!$H:$N, 6, FALSE))/(N14+VLOOKUP(_xlfn.CONCAT($A14, Q$1), prop_test_workforce_monthly_siz!$H:$N, 7, FALSE)))</f>
        <v>0.10074842352894717</v>
      </c>
      <c r="R14">
        <f>($D14+VLOOKUP(_xlfn.CONCAT($A14, R$1), prop_test_workforce_monthly_siz!$H:$N, 6, FALSE))/(O14+VLOOKUP(_xlfn.CONCAT($A14, R$1), prop_test_workforce_monthly_siz!$H:$N, 7, FALSE))*(1-($D14+VLOOKUP(_xlfn.CONCAT($A14, R$1), prop_test_workforce_monthly_siz!$H:$N, 6, FALSE))/(O14+VLOOKUP(_xlfn.CONCAT($A14, R$1), prop_test_workforce_monthly_siz!$H:$N, 7, FALSE)))</f>
        <v>9.642981107134542E-2</v>
      </c>
      <c r="S14">
        <f>($D14+VLOOKUP(_xlfn.CONCAT($A14, S$1), prop_test_workforce_monthly_siz!$H:$N, 6, FALSE))/(P14+VLOOKUP(_xlfn.CONCAT($A14, S$1), prop_test_workforce_monthly_siz!$H:$N, 7, FALSE))*(1-($D14+VLOOKUP(_xlfn.CONCAT($A14, S$1), prop_test_workforce_monthly_siz!$H:$N, 6, FALSE))/(P14+VLOOKUP(_xlfn.CONCAT($A14, S$1), prop_test_workforce_monthly_siz!$H:$N, 7, FALSE)))</f>
        <v>9.1318141021842894E-2</v>
      </c>
      <c r="T14">
        <f>($D14+VLOOKUP(_xlfn.CONCAT($A14, T$1), prop_test_workforce_monthly_siz!$H:$N, 6, FALSE))/(Q14+VLOOKUP(_xlfn.CONCAT($A14, T$1), prop_test_workforce_monthly_siz!$H:$N, 7, FALSE))*(1-($D14+VLOOKUP(_xlfn.CONCAT($A14, T$1), prop_test_workforce_monthly_siz!$H:$N, 6, FALSE))/(Q14+VLOOKUP(_xlfn.CONCAT($A14, T$1), prop_test_workforce_monthly_siz!$H:$N, 7, FALSE)))</f>
        <v>9.5059154769289389E-2</v>
      </c>
      <c r="U14">
        <f>($D14+VLOOKUP(_xlfn.CONCAT($A14, U$1), prop_test_workforce_monthly_siz!$H:$N, 6, FALSE))/(R14+VLOOKUP(_xlfn.CONCAT($A14, U$1), prop_test_workforce_monthly_siz!$H:$N, 7, FALSE))*(1-($D14+VLOOKUP(_xlfn.CONCAT($A14, U$1), prop_test_workforce_monthly_siz!$H:$N, 6, FALSE))/(R14+VLOOKUP(_xlfn.CONCAT($A14, U$1), prop_test_workforce_monthly_siz!$H:$N, 7, FALSE)))</f>
        <v>8.6639633575600131E-2</v>
      </c>
      <c r="V14">
        <f>($D14+VLOOKUP(_xlfn.CONCAT($A14, V$1), prop_test_workforce_monthly_siz!$H:$N, 6, FALSE))/(S14+VLOOKUP(_xlfn.CONCAT($A14, V$1), prop_test_workforce_monthly_siz!$H:$N, 7, FALSE))*(1-($D14+VLOOKUP(_xlfn.CONCAT($A14, V$1), prop_test_workforce_monthly_siz!$H:$N, 6, FALSE))/(S14+VLOOKUP(_xlfn.CONCAT($A14, V$1), prop_test_workforce_monthly_siz!$H:$N, 7, FALSE)))</f>
        <v>8.4765512517185504E-2</v>
      </c>
    </row>
    <row r="15" spans="1:22" x14ac:dyDescent="0.25">
      <c r="A15" t="s">
        <v>16</v>
      </c>
      <c r="B15" s="1">
        <v>43862</v>
      </c>
      <c r="C15">
        <v>891257</v>
      </c>
      <c r="D15">
        <v>27474</v>
      </c>
      <c r="E15">
        <f t="shared" si="0"/>
        <v>3.0826125348805116E-2</v>
      </c>
      <c r="F15">
        <f>($D15+VLOOKUP(_xlfn.CONCAT($A15, F$1), prop_test_workforce_monthly_siz!$H:$N, 6, FALSE))/(C15+VLOOKUP(_xlfn.CONCAT($A15, F$1), prop_test_workforce_monthly_siz!$H:$N, 7, FALSE))*(1-($D15+VLOOKUP(_xlfn.CONCAT($A15, F$1), prop_test_workforce_monthly_siz!$H:$N, 6, FALSE))/(C15+VLOOKUP(_xlfn.CONCAT($A15, F$1), prop_test_workforce_monthly_siz!$H:$N, 7, FALSE)))</f>
        <v>6.877227704156344E-2</v>
      </c>
      <c r="G15">
        <f>($D15+VLOOKUP(_xlfn.CONCAT($A15, G$1), prop_test_workforce_monthly_siz!$H:$N, 6, FALSE))/(D15+VLOOKUP(_xlfn.CONCAT($A15, G$1), prop_test_workforce_monthly_siz!$H:$N, 7, FALSE))*(1-($D15+VLOOKUP(_xlfn.CONCAT($A15, G$1), prop_test_workforce_monthly_siz!$H:$N, 6, FALSE))/(D15+VLOOKUP(_xlfn.CONCAT($A15, G$1), prop_test_workforce_monthly_siz!$H:$N, 7, FALSE)))</f>
        <v>0.10081538680432812</v>
      </c>
      <c r="H15">
        <f>($D15+VLOOKUP(_xlfn.CONCAT($A15, H$1), prop_test_workforce_monthly_siz!$H:$N, 6, FALSE))/(E15+VLOOKUP(_xlfn.CONCAT($A15, H$1), prop_test_workforce_monthly_siz!$H:$N, 7, FALSE))*(1-($D15+VLOOKUP(_xlfn.CONCAT($A15, H$1), prop_test_workforce_monthly_siz!$H:$N, 6, FALSE))/(E15+VLOOKUP(_xlfn.CONCAT($A15, H$1), prop_test_workforce_monthly_siz!$H:$N, 7, FALSE)))</f>
        <v>7.6761164903198648E-2</v>
      </c>
      <c r="I15">
        <f>($D15+VLOOKUP(_xlfn.CONCAT($A15, I$1), prop_test_workforce_monthly_siz!$H:$N, 6, FALSE))/(F15+VLOOKUP(_xlfn.CONCAT($A15, I$1), prop_test_workforce_monthly_siz!$H:$N, 7, FALSE))*(1-($D15+VLOOKUP(_xlfn.CONCAT($A15, I$1), prop_test_workforce_monthly_siz!$H:$N, 6, FALSE))/(F15+VLOOKUP(_xlfn.CONCAT($A15, I$1), prop_test_workforce_monthly_siz!$H:$N, 7, FALSE)))</f>
        <v>7.1726016617136484E-2</v>
      </c>
      <c r="J15">
        <f>($D15+VLOOKUP(_xlfn.CONCAT($A15, J$1), prop_test_workforce_monthly_siz!$H:$N, 6, FALSE))/(G15+VLOOKUP(_xlfn.CONCAT($A15, J$1), prop_test_workforce_monthly_siz!$H:$N, 7, FALSE))*(1-($D15+VLOOKUP(_xlfn.CONCAT($A15, J$1), prop_test_workforce_monthly_siz!$H:$N, 6, FALSE))/(G15+VLOOKUP(_xlfn.CONCAT($A15, J$1), prop_test_workforce_monthly_siz!$H:$N, 7, FALSE)))</f>
        <v>6.3596199197055864E-2</v>
      </c>
      <c r="K15">
        <f>($D15+VLOOKUP(_xlfn.CONCAT($A15, K$1), prop_test_workforce_monthly_siz!$H:$N, 6, FALSE))/(H15+VLOOKUP(_xlfn.CONCAT($A15, K$1), prop_test_workforce_monthly_siz!$H:$N, 7, FALSE))*(1-($D15+VLOOKUP(_xlfn.CONCAT($A15, K$1), prop_test_workforce_monthly_siz!$H:$N, 6, FALSE))/(H15+VLOOKUP(_xlfn.CONCAT($A15, K$1), prop_test_workforce_monthly_siz!$H:$N, 7, FALSE)))</f>
        <v>7.8664368348260488E-2</v>
      </c>
      <c r="L15">
        <f>($D15+VLOOKUP(_xlfn.CONCAT($A15, L$1), prop_test_workforce_monthly_siz!$H:$N, 6, FALSE))/(I15+VLOOKUP(_xlfn.CONCAT($A15, L$1), prop_test_workforce_monthly_siz!$H:$N, 7, FALSE))*(1-($D15+VLOOKUP(_xlfn.CONCAT($A15, L$1), prop_test_workforce_monthly_siz!$H:$N, 6, FALSE))/(I15+VLOOKUP(_xlfn.CONCAT($A15, L$1), prop_test_workforce_monthly_siz!$H:$N, 7, FALSE)))</f>
        <v>7.3812951775678565E-2</v>
      </c>
      <c r="M15">
        <f>($D15+VLOOKUP(_xlfn.CONCAT($A15, M$1), prop_test_workforce_monthly_siz!$H:$N, 6, FALSE))/(J15+VLOOKUP(_xlfn.CONCAT($A15, M$1), prop_test_workforce_monthly_siz!$H:$N, 7, FALSE))*(1-($D15+VLOOKUP(_xlfn.CONCAT($A15, M$1), prop_test_workforce_monthly_siz!$H:$N, 6, FALSE))/(J15+VLOOKUP(_xlfn.CONCAT($A15, M$1), prop_test_workforce_monthly_siz!$H:$N, 7, FALSE)))</f>
        <v>7.2208552468928308E-2</v>
      </c>
      <c r="N15">
        <f>($D15+VLOOKUP(_xlfn.CONCAT($A15, N$1), prop_test_workforce_monthly_siz!$H:$N, 6, FALSE))/(K15+VLOOKUP(_xlfn.CONCAT($A15, N$1), prop_test_workforce_monthly_siz!$H:$N, 7, FALSE))*(1-($D15+VLOOKUP(_xlfn.CONCAT($A15, N$1), prop_test_workforce_monthly_siz!$H:$N, 6, FALSE))/(K15+VLOOKUP(_xlfn.CONCAT($A15, N$1), prop_test_workforce_monthly_siz!$H:$N, 7, FALSE)))</f>
        <v>6.951606089288824E-2</v>
      </c>
      <c r="O15">
        <f>($D15+VLOOKUP(_xlfn.CONCAT($A15, O$1), prop_test_workforce_monthly_siz!$H:$N, 6, FALSE))/(L15+VLOOKUP(_xlfn.CONCAT($A15, O$1), prop_test_workforce_monthly_siz!$H:$N, 7, FALSE))*(1-($D15+VLOOKUP(_xlfn.CONCAT($A15, O$1), prop_test_workforce_monthly_siz!$H:$N, 6, FALSE))/(L15+VLOOKUP(_xlfn.CONCAT($A15, O$1), prop_test_workforce_monthly_siz!$H:$N, 7, FALSE)))</f>
        <v>6.9359170857196201E-2</v>
      </c>
      <c r="P15">
        <f>($D15+VLOOKUP(_xlfn.CONCAT($A15, P$1), prop_test_workforce_monthly_siz!$H:$N, 6, FALSE))/(M15+VLOOKUP(_xlfn.CONCAT($A15, P$1), prop_test_workforce_monthly_siz!$H:$N, 7, FALSE))*(1-($D15+VLOOKUP(_xlfn.CONCAT($A15, P$1), prop_test_workforce_monthly_siz!$H:$N, 6, FALSE))/(M15+VLOOKUP(_xlfn.CONCAT($A15, P$1), prop_test_workforce_monthly_siz!$H:$N, 7, FALSE)))</f>
        <v>6.9069395232752559E-2</v>
      </c>
      <c r="Q15">
        <f>($D15+VLOOKUP(_xlfn.CONCAT($A15, Q$1), prop_test_workforce_monthly_siz!$H:$N, 6, FALSE))/(N15+VLOOKUP(_xlfn.CONCAT($A15, Q$1), prop_test_workforce_monthly_siz!$H:$N, 7, FALSE))*(1-($D15+VLOOKUP(_xlfn.CONCAT($A15, Q$1), prop_test_workforce_monthly_siz!$H:$N, 6, FALSE))/(N15+VLOOKUP(_xlfn.CONCAT($A15, Q$1), prop_test_workforce_monthly_siz!$H:$N, 7, FALSE)))</f>
        <v>6.5954126365364268E-2</v>
      </c>
      <c r="R15">
        <f>($D15+VLOOKUP(_xlfn.CONCAT($A15, R$1), prop_test_workforce_monthly_siz!$H:$N, 6, FALSE))/(O15+VLOOKUP(_xlfn.CONCAT($A15, R$1), prop_test_workforce_monthly_siz!$H:$N, 7, FALSE))*(1-($D15+VLOOKUP(_xlfn.CONCAT($A15, R$1), prop_test_workforce_monthly_siz!$H:$N, 6, FALSE))/(O15+VLOOKUP(_xlfn.CONCAT($A15, R$1), prop_test_workforce_monthly_siz!$H:$N, 7, FALSE)))</f>
        <v>5.9936560138293182E-2</v>
      </c>
      <c r="S15">
        <f>($D15+VLOOKUP(_xlfn.CONCAT($A15, S$1), prop_test_workforce_monthly_siz!$H:$N, 6, FALSE))/(P15+VLOOKUP(_xlfn.CONCAT($A15, S$1), prop_test_workforce_monthly_siz!$H:$N, 7, FALSE))*(1-($D15+VLOOKUP(_xlfn.CONCAT($A15, S$1), prop_test_workforce_monthly_siz!$H:$N, 6, FALSE))/(P15+VLOOKUP(_xlfn.CONCAT($A15, S$1), prop_test_workforce_monthly_siz!$H:$N, 7, FALSE)))</f>
        <v>5.5783988032248613E-2</v>
      </c>
      <c r="T15">
        <f>($D15+VLOOKUP(_xlfn.CONCAT($A15, T$1), prop_test_workforce_monthly_siz!$H:$N, 6, FALSE))/(Q15+VLOOKUP(_xlfn.CONCAT($A15, T$1), prop_test_workforce_monthly_siz!$H:$N, 7, FALSE))*(1-($D15+VLOOKUP(_xlfn.CONCAT($A15, T$1), prop_test_workforce_monthly_siz!$H:$N, 6, FALSE))/(Q15+VLOOKUP(_xlfn.CONCAT($A15, T$1), prop_test_workforce_monthly_siz!$H:$N, 7, FALSE)))</f>
        <v>5.8115056708262364E-2</v>
      </c>
      <c r="U15">
        <f>($D15+VLOOKUP(_xlfn.CONCAT($A15, U$1), prop_test_workforce_monthly_siz!$H:$N, 6, FALSE))/(R15+VLOOKUP(_xlfn.CONCAT($A15, U$1), prop_test_workforce_monthly_siz!$H:$N, 7, FALSE))*(1-($D15+VLOOKUP(_xlfn.CONCAT($A15, U$1), prop_test_workforce_monthly_siz!$H:$N, 6, FALSE))/(R15+VLOOKUP(_xlfn.CONCAT($A15, U$1), prop_test_workforce_monthly_siz!$H:$N, 7, FALSE)))</f>
        <v>5.5570557670725884E-2</v>
      </c>
      <c r="V15">
        <f>($D15+VLOOKUP(_xlfn.CONCAT($A15, V$1), prop_test_workforce_monthly_siz!$H:$N, 6, FALSE))/(S15+VLOOKUP(_xlfn.CONCAT($A15, V$1), prop_test_workforce_monthly_siz!$H:$N, 7, FALSE))*(1-($D15+VLOOKUP(_xlfn.CONCAT($A15, V$1), prop_test_workforce_monthly_siz!$H:$N, 6, FALSE))/(S15+VLOOKUP(_xlfn.CONCAT($A15, V$1), prop_test_workforce_monthly_siz!$H:$N, 7, FALSE)))</f>
        <v>5.3326817661994999E-2</v>
      </c>
    </row>
    <row r="16" spans="1:22" x14ac:dyDescent="0.25">
      <c r="A16" t="s">
        <v>17</v>
      </c>
      <c r="B16" s="1">
        <v>43862</v>
      </c>
      <c r="C16">
        <v>6337213</v>
      </c>
      <c r="D16">
        <v>223656</v>
      </c>
      <c r="E16">
        <f t="shared" si="0"/>
        <v>3.5292485829338541E-2</v>
      </c>
      <c r="F16">
        <f>($D16+VLOOKUP(_xlfn.CONCAT($A16, F$1), prop_test_workforce_monthly_siz!$H:$N, 6, FALSE))/(C16+VLOOKUP(_xlfn.CONCAT($A16, F$1), prop_test_workforce_monthly_siz!$H:$N, 7, FALSE))*(1-($D16+VLOOKUP(_xlfn.CONCAT($A16, F$1), prop_test_workforce_monthly_siz!$H:$N, 6, FALSE))/(C16+VLOOKUP(_xlfn.CONCAT($A16, F$1), prop_test_workforce_monthly_siz!$H:$N, 7, FALSE)))</f>
        <v>9.0716801702573541E-2</v>
      </c>
      <c r="G16">
        <f>($D16+VLOOKUP(_xlfn.CONCAT($A16, G$1), prop_test_workforce_monthly_siz!$H:$N, 6, FALSE))/(D16+VLOOKUP(_xlfn.CONCAT($A16, G$1), prop_test_workforce_monthly_siz!$H:$N, 7, FALSE))*(1-($D16+VLOOKUP(_xlfn.CONCAT($A16, G$1), prop_test_workforce_monthly_siz!$H:$N, 6, FALSE))/(D16+VLOOKUP(_xlfn.CONCAT($A16, G$1), prop_test_workforce_monthly_siz!$H:$N, 7, FALSE)))</f>
        <v>0.14605195729774981</v>
      </c>
      <c r="H16">
        <f>($D16+VLOOKUP(_xlfn.CONCAT($A16, H$1), prop_test_workforce_monthly_siz!$H:$N, 6, FALSE))/(E16+VLOOKUP(_xlfn.CONCAT($A16, H$1), prop_test_workforce_monthly_siz!$H:$N, 7, FALSE))*(1-($D16+VLOOKUP(_xlfn.CONCAT($A16, H$1), prop_test_workforce_monthly_siz!$H:$N, 6, FALSE))/(E16+VLOOKUP(_xlfn.CONCAT($A16, H$1), prop_test_workforce_monthly_siz!$H:$N, 7, FALSE)))</f>
        <v>0.14772502884465091</v>
      </c>
      <c r="I16">
        <f>($D16+VLOOKUP(_xlfn.CONCAT($A16, I$1), prop_test_workforce_monthly_siz!$H:$N, 6, FALSE))/(F16+VLOOKUP(_xlfn.CONCAT($A16, I$1), prop_test_workforce_monthly_siz!$H:$N, 7, FALSE))*(1-($D16+VLOOKUP(_xlfn.CONCAT($A16, I$1), prop_test_workforce_monthly_siz!$H:$N, 6, FALSE))/(F16+VLOOKUP(_xlfn.CONCAT($A16, I$1), prop_test_workforce_monthly_siz!$H:$N, 7, FALSE)))</f>
        <v>0.12780842434809256</v>
      </c>
      <c r="J16">
        <f>($D16+VLOOKUP(_xlfn.CONCAT($A16, J$1), prop_test_workforce_monthly_siz!$H:$N, 6, FALSE))/(G16+VLOOKUP(_xlfn.CONCAT($A16, J$1), prop_test_workforce_monthly_siz!$H:$N, 7, FALSE))*(1-($D16+VLOOKUP(_xlfn.CONCAT($A16, J$1), prop_test_workforce_monthly_siz!$H:$N, 6, FALSE))/(G16+VLOOKUP(_xlfn.CONCAT($A16, J$1), prop_test_workforce_monthly_siz!$H:$N, 7, FALSE)))</f>
        <v>0.12337463757651497</v>
      </c>
      <c r="K16">
        <f>($D16+VLOOKUP(_xlfn.CONCAT($A16, K$1), prop_test_workforce_monthly_siz!$H:$N, 6, FALSE))/(H16+VLOOKUP(_xlfn.CONCAT($A16, K$1), prop_test_workforce_monthly_siz!$H:$N, 7, FALSE))*(1-($D16+VLOOKUP(_xlfn.CONCAT($A16, K$1), prop_test_workforce_monthly_siz!$H:$N, 6, FALSE))/(H16+VLOOKUP(_xlfn.CONCAT($A16, K$1), prop_test_workforce_monthly_siz!$H:$N, 7, FALSE)))</f>
        <v>0.11713555697113902</v>
      </c>
      <c r="L16">
        <f>($D16+VLOOKUP(_xlfn.CONCAT($A16, L$1), prop_test_workforce_monthly_siz!$H:$N, 6, FALSE))/(I16+VLOOKUP(_xlfn.CONCAT($A16, L$1), prop_test_workforce_monthly_siz!$H:$N, 7, FALSE))*(1-($D16+VLOOKUP(_xlfn.CONCAT($A16, L$1), prop_test_workforce_monthly_siz!$H:$N, 6, FALSE))/(I16+VLOOKUP(_xlfn.CONCAT($A16, L$1), prop_test_workforce_monthly_siz!$H:$N, 7, FALSE)))</f>
        <v>9.0680119516347524E-2</v>
      </c>
      <c r="M16">
        <f>($D16+VLOOKUP(_xlfn.CONCAT($A16, M$1), prop_test_workforce_monthly_siz!$H:$N, 6, FALSE))/(J16+VLOOKUP(_xlfn.CONCAT($A16, M$1), prop_test_workforce_monthly_siz!$H:$N, 7, FALSE))*(1-($D16+VLOOKUP(_xlfn.CONCAT($A16, M$1), prop_test_workforce_monthly_siz!$H:$N, 6, FALSE))/(J16+VLOOKUP(_xlfn.CONCAT($A16, M$1), prop_test_workforce_monthly_siz!$H:$N, 7, FALSE)))</f>
        <v>9.0817996817738181E-2</v>
      </c>
      <c r="N16">
        <f>($D16+VLOOKUP(_xlfn.CONCAT($A16, N$1), prop_test_workforce_monthly_siz!$H:$N, 6, FALSE))/(K16+VLOOKUP(_xlfn.CONCAT($A16, N$1), prop_test_workforce_monthly_siz!$H:$N, 7, FALSE))*(1-($D16+VLOOKUP(_xlfn.CONCAT($A16, N$1), prop_test_workforce_monthly_siz!$H:$N, 6, FALSE))/(K16+VLOOKUP(_xlfn.CONCAT($A16, N$1), prop_test_workforce_monthly_siz!$H:$N, 7, FALSE)))</f>
        <v>9.906915782286882E-2</v>
      </c>
      <c r="O16">
        <f>($D16+VLOOKUP(_xlfn.CONCAT($A16, O$1), prop_test_workforce_monthly_siz!$H:$N, 6, FALSE))/(L16+VLOOKUP(_xlfn.CONCAT($A16, O$1), prop_test_workforce_monthly_siz!$H:$N, 7, FALSE))*(1-($D16+VLOOKUP(_xlfn.CONCAT($A16, O$1), prop_test_workforce_monthly_siz!$H:$N, 6, FALSE))/(L16+VLOOKUP(_xlfn.CONCAT($A16, O$1), prop_test_workforce_monthly_siz!$H:$N, 7, FALSE)))</f>
        <v>0.106508822636827</v>
      </c>
      <c r="P16">
        <f>($D16+VLOOKUP(_xlfn.CONCAT($A16, P$1), prop_test_workforce_monthly_siz!$H:$N, 6, FALSE))/(M16+VLOOKUP(_xlfn.CONCAT($A16, P$1), prop_test_workforce_monthly_siz!$H:$N, 7, FALSE))*(1-($D16+VLOOKUP(_xlfn.CONCAT($A16, P$1), prop_test_workforce_monthly_siz!$H:$N, 6, FALSE))/(M16+VLOOKUP(_xlfn.CONCAT($A16, P$1), prop_test_workforce_monthly_siz!$H:$N, 7, FALSE)))</f>
        <v>0.10153014016104508</v>
      </c>
      <c r="Q16">
        <f>($D16+VLOOKUP(_xlfn.CONCAT($A16, Q$1), prop_test_workforce_monthly_siz!$H:$N, 6, FALSE))/(N16+VLOOKUP(_xlfn.CONCAT($A16, Q$1), prop_test_workforce_monthly_siz!$H:$N, 7, FALSE))*(1-($D16+VLOOKUP(_xlfn.CONCAT($A16, Q$1), prop_test_workforce_monthly_siz!$H:$N, 6, FALSE))/(N16+VLOOKUP(_xlfn.CONCAT($A16, Q$1), prop_test_workforce_monthly_siz!$H:$N, 7, FALSE)))</f>
        <v>9.6040308276801892E-2</v>
      </c>
      <c r="R16">
        <f>($D16+VLOOKUP(_xlfn.CONCAT($A16, R$1), prop_test_workforce_monthly_siz!$H:$N, 6, FALSE))/(O16+VLOOKUP(_xlfn.CONCAT($A16, R$1), prop_test_workforce_monthly_siz!$H:$N, 7, FALSE))*(1-($D16+VLOOKUP(_xlfn.CONCAT($A16, R$1), prop_test_workforce_monthly_siz!$H:$N, 6, FALSE))/(O16+VLOOKUP(_xlfn.CONCAT($A16, R$1), prop_test_workforce_monthly_siz!$H:$N, 7, FALSE)))</f>
        <v>9.5463207222398011E-2</v>
      </c>
      <c r="S16">
        <f>($D16+VLOOKUP(_xlfn.CONCAT($A16, S$1), prop_test_workforce_monthly_siz!$H:$N, 6, FALSE))/(P16+VLOOKUP(_xlfn.CONCAT($A16, S$1), prop_test_workforce_monthly_siz!$H:$N, 7, FALSE))*(1-($D16+VLOOKUP(_xlfn.CONCAT($A16, S$1), prop_test_workforce_monthly_siz!$H:$N, 6, FALSE))/(P16+VLOOKUP(_xlfn.CONCAT($A16, S$1), prop_test_workforce_monthly_siz!$H:$N, 7, FALSE)))</f>
        <v>9.2627940647917531E-2</v>
      </c>
      <c r="T16">
        <f>($D16+VLOOKUP(_xlfn.CONCAT($A16, T$1), prop_test_workforce_monthly_siz!$H:$N, 6, FALSE))/(Q16+VLOOKUP(_xlfn.CONCAT($A16, T$1), prop_test_workforce_monthly_siz!$H:$N, 7, FALSE))*(1-($D16+VLOOKUP(_xlfn.CONCAT($A16, T$1), prop_test_workforce_monthly_siz!$H:$N, 6, FALSE))/(Q16+VLOOKUP(_xlfn.CONCAT($A16, T$1), prop_test_workforce_monthly_siz!$H:$N, 7, FALSE)))</f>
        <v>0.10130508681461466</v>
      </c>
      <c r="U16">
        <f>($D16+VLOOKUP(_xlfn.CONCAT($A16, U$1), prop_test_workforce_monthly_siz!$H:$N, 6, FALSE))/(R16+VLOOKUP(_xlfn.CONCAT($A16, U$1), prop_test_workforce_monthly_siz!$H:$N, 7, FALSE))*(1-($D16+VLOOKUP(_xlfn.CONCAT($A16, U$1), prop_test_workforce_monthly_siz!$H:$N, 6, FALSE))/(R16+VLOOKUP(_xlfn.CONCAT($A16, U$1), prop_test_workforce_monthly_siz!$H:$N, 7, FALSE)))</f>
        <v>9.4267601158254277E-2</v>
      </c>
      <c r="V16">
        <f>($D16+VLOOKUP(_xlfn.CONCAT($A16, V$1), prop_test_workforce_monthly_siz!$H:$N, 6, FALSE))/(S16+VLOOKUP(_xlfn.CONCAT($A16, V$1), prop_test_workforce_monthly_siz!$H:$N, 7, FALSE))*(1-($D16+VLOOKUP(_xlfn.CONCAT($A16, V$1), prop_test_workforce_monthly_siz!$H:$N, 6, FALSE))/(S16+VLOOKUP(_xlfn.CONCAT($A16, V$1), prop_test_workforce_monthly_siz!$H:$N, 7, FALSE)))</f>
        <v>9.3262438091359076E-2</v>
      </c>
    </row>
    <row r="17" spans="1:22" x14ac:dyDescent="0.25">
      <c r="A17" t="s">
        <v>18</v>
      </c>
      <c r="B17" s="1">
        <v>43862</v>
      </c>
      <c r="C17">
        <v>3392051</v>
      </c>
      <c r="D17">
        <v>113949</v>
      </c>
      <c r="E17">
        <f t="shared" si="0"/>
        <v>3.3592950105997818E-2</v>
      </c>
      <c r="F17">
        <f>($D17+VLOOKUP(_xlfn.CONCAT($A17, F$1), prop_test_workforce_monthly_siz!$H:$N, 6, FALSE))/(C17+VLOOKUP(_xlfn.CONCAT($A17, F$1), prop_test_workforce_monthly_siz!$H:$N, 7, FALSE))*(1-($D17+VLOOKUP(_xlfn.CONCAT($A17, F$1), prop_test_workforce_monthly_siz!$H:$N, 6, FALSE))/(C17+VLOOKUP(_xlfn.CONCAT($A17, F$1), prop_test_workforce_monthly_siz!$H:$N, 7, FALSE)))</f>
        <v>9.0682571067320236E-2</v>
      </c>
      <c r="G17">
        <f>($D17+VLOOKUP(_xlfn.CONCAT($A17, G$1), prop_test_workforce_monthly_siz!$H:$N, 6, FALSE))/(D17+VLOOKUP(_xlfn.CONCAT($A17, G$1), prop_test_workforce_monthly_siz!$H:$N, 7, FALSE))*(1-($D17+VLOOKUP(_xlfn.CONCAT($A17, G$1), prop_test_workforce_monthly_siz!$H:$N, 6, FALSE))/(D17+VLOOKUP(_xlfn.CONCAT($A17, G$1), prop_test_workforce_monthly_siz!$H:$N, 7, FALSE)))</f>
        <v>0.12598761184310125</v>
      </c>
      <c r="H17">
        <f>($D17+VLOOKUP(_xlfn.CONCAT($A17, H$1), prop_test_workforce_monthly_siz!$H:$N, 6, FALSE))/(E17+VLOOKUP(_xlfn.CONCAT($A17, H$1), prop_test_workforce_monthly_siz!$H:$N, 7, FALSE))*(1-($D17+VLOOKUP(_xlfn.CONCAT($A17, H$1), prop_test_workforce_monthly_siz!$H:$N, 6, FALSE))/(E17+VLOOKUP(_xlfn.CONCAT($A17, H$1), prop_test_workforce_monthly_siz!$H:$N, 7, FALSE)))</f>
        <v>0.1239755614234357</v>
      </c>
      <c r="I17">
        <f>($D17+VLOOKUP(_xlfn.CONCAT($A17, I$1), prop_test_workforce_monthly_siz!$H:$N, 6, FALSE))/(F17+VLOOKUP(_xlfn.CONCAT($A17, I$1), prop_test_workforce_monthly_siz!$H:$N, 7, FALSE))*(1-($D17+VLOOKUP(_xlfn.CONCAT($A17, I$1), prop_test_workforce_monthly_siz!$H:$N, 6, FALSE))/(F17+VLOOKUP(_xlfn.CONCAT($A17, I$1), prop_test_workforce_monthly_siz!$H:$N, 7, FALSE)))</f>
        <v>0.10084284037958978</v>
      </c>
      <c r="J17">
        <f>($D17+VLOOKUP(_xlfn.CONCAT($A17, J$1), prop_test_workforce_monthly_siz!$H:$N, 6, FALSE))/(G17+VLOOKUP(_xlfn.CONCAT($A17, J$1), prop_test_workforce_monthly_siz!$H:$N, 7, FALSE))*(1-($D17+VLOOKUP(_xlfn.CONCAT($A17, J$1), prop_test_workforce_monthly_siz!$H:$N, 6, FALSE))/(G17+VLOOKUP(_xlfn.CONCAT($A17, J$1), prop_test_workforce_monthly_siz!$H:$N, 7, FALSE)))</f>
        <v>8.8810490813877402E-2</v>
      </c>
      <c r="K17">
        <f>($D17+VLOOKUP(_xlfn.CONCAT($A17, K$1), prop_test_workforce_monthly_siz!$H:$N, 6, FALSE))/(H17+VLOOKUP(_xlfn.CONCAT($A17, K$1), prop_test_workforce_monthly_siz!$H:$N, 7, FALSE))*(1-($D17+VLOOKUP(_xlfn.CONCAT($A17, K$1), prop_test_workforce_monthly_siz!$H:$N, 6, FALSE))/(H17+VLOOKUP(_xlfn.CONCAT($A17, K$1), prop_test_workforce_monthly_siz!$H:$N, 7, FALSE)))</f>
        <v>8.3992834571198827E-2</v>
      </c>
      <c r="L17">
        <f>($D17+VLOOKUP(_xlfn.CONCAT($A17, L$1), prop_test_workforce_monthly_siz!$H:$N, 6, FALSE))/(I17+VLOOKUP(_xlfn.CONCAT($A17, L$1), prop_test_workforce_monthly_siz!$H:$N, 7, FALSE))*(1-($D17+VLOOKUP(_xlfn.CONCAT($A17, L$1), prop_test_workforce_monthly_siz!$H:$N, 6, FALSE))/(I17+VLOOKUP(_xlfn.CONCAT($A17, L$1), prop_test_workforce_monthly_siz!$H:$N, 7, FALSE)))</f>
        <v>7.5198048372188853E-2</v>
      </c>
      <c r="M17">
        <f>($D17+VLOOKUP(_xlfn.CONCAT($A17, M$1), prop_test_workforce_monthly_siz!$H:$N, 6, FALSE))/(J17+VLOOKUP(_xlfn.CONCAT($A17, M$1), prop_test_workforce_monthly_siz!$H:$N, 7, FALSE))*(1-($D17+VLOOKUP(_xlfn.CONCAT($A17, M$1), prop_test_workforce_monthly_siz!$H:$N, 6, FALSE))/(J17+VLOOKUP(_xlfn.CONCAT($A17, M$1), prop_test_workforce_monthly_siz!$H:$N, 7, FALSE)))</f>
        <v>7.6688546113347092E-2</v>
      </c>
      <c r="N17">
        <f>($D17+VLOOKUP(_xlfn.CONCAT($A17, N$1), prop_test_workforce_monthly_siz!$H:$N, 6, FALSE))/(K17+VLOOKUP(_xlfn.CONCAT($A17, N$1), prop_test_workforce_monthly_siz!$H:$N, 7, FALSE))*(1-($D17+VLOOKUP(_xlfn.CONCAT($A17, N$1), prop_test_workforce_monthly_siz!$H:$N, 6, FALSE))/(K17+VLOOKUP(_xlfn.CONCAT($A17, N$1), prop_test_workforce_monthly_siz!$H:$N, 7, FALSE)))</f>
        <v>6.8746095457806841E-2</v>
      </c>
      <c r="O17">
        <f>($D17+VLOOKUP(_xlfn.CONCAT($A17, O$1), prop_test_workforce_monthly_siz!$H:$N, 6, FALSE))/(L17+VLOOKUP(_xlfn.CONCAT($A17, O$1), prop_test_workforce_monthly_siz!$H:$N, 7, FALSE))*(1-($D17+VLOOKUP(_xlfn.CONCAT($A17, O$1), prop_test_workforce_monthly_siz!$H:$N, 6, FALSE))/(L17+VLOOKUP(_xlfn.CONCAT($A17, O$1), prop_test_workforce_monthly_siz!$H:$N, 7, FALSE)))</f>
        <v>7.4523234810023084E-2</v>
      </c>
      <c r="P17">
        <f>($D17+VLOOKUP(_xlfn.CONCAT($A17, P$1), prop_test_workforce_monthly_siz!$H:$N, 6, FALSE))/(M17+VLOOKUP(_xlfn.CONCAT($A17, P$1), prop_test_workforce_monthly_siz!$H:$N, 7, FALSE))*(1-($D17+VLOOKUP(_xlfn.CONCAT($A17, P$1), prop_test_workforce_monthly_siz!$H:$N, 6, FALSE))/(M17+VLOOKUP(_xlfn.CONCAT($A17, P$1), prop_test_workforce_monthly_siz!$H:$N, 7, FALSE)))</f>
        <v>7.5115361915986958E-2</v>
      </c>
      <c r="Q17">
        <f>($D17+VLOOKUP(_xlfn.CONCAT($A17, Q$1), prop_test_workforce_monthly_siz!$H:$N, 6, FALSE))/(N17+VLOOKUP(_xlfn.CONCAT($A17, Q$1), prop_test_workforce_monthly_siz!$H:$N, 7, FALSE))*(1-($D17+VLOOKUP(_xlfn.CONCAT($A17, Q$1), prop_test_workforce_monthly_siz!$H:$N, 6, FALSE))/(N17+VLOOKUP(_xlfn.CONCAT($A17, Q$1), prop_test_workforce_monthly_siz!$H:$N, 7, FALSE)))</f>
        <v>7.4498741127169477E-2</v>
      </c>
      <c r="R17">
        <f>($D17+VLOOKUP(_xlfn.CONCAT($A17, R$1), prop_test_workforce_monthly_siz!$H:$N, 6, FALSE))/(O17+VLOOKUP(_xlfn.CONCAT($A17, R$1), prop_test_workforce_monthly_siz!$H:$N, 7, FALSE))*(1-($D17+VLOOKUP(_xlfn.CONCAT($A17, R$1), prop_test_workforce_monthly_siz!$H:$N, 6, FALSE))/(O17+VLOOKUP(_xlfn.CONCAT($A17, R$1), prop_test_workforce_monthly_siz!$H:$N, 7, FALSE)))</f>
        <v>7.0421862291820583E-2</v>
      </c>
      <c r="S17">
        <f>($D17+VLOOKUP(_xlfn.CONCAT($A17, S$1), prop_test_workforce_monthly_siz!$H:$N, 6, FALSE))/(P17+VLOOKUP(_xlfn.CONCAT($A17, S$1), prop_test_workforce_monthly_siz!$H:$N, 7, FALSE))*(1-($D17+VLOOKUP(_xlfn.CONCAT($A17, S$1), prop_test_workforce_monthly_siz!$H:$N, 6, FALSE))/(P17+VLOOKUP(_xlfn.CONCAT($A17, S$1), prop_test_workforce_monthly_siz!$H:$N, 7, FALSE)))</f>
        <v>7.2775584190524684E-2</v>
      </c>
      <c r="T17">
        <f>($D17+VLOOKUP(_xlfn.CONCAT($A17, T$1), prop_test_workforce_monthly_siz!$H:$N, 6, FALSE))/(Q17+VLOOKUP(_xlfn.CONCAT($A17, T$1), prop_test_workforce_monthly_siz!$H:$N, 7, FALSE))*(1-($D17+VLOOKUP(_xlfn.CONCAT($A17, T$1), prop_test_workforce_monthly_siz!$H:$N, 6, FALSE))/(Q17+VLOOKUP(_xlfn.CONCAT($A17, T$1), prop_test_workforce_monthly_siz!$H:$N, 7, FALSE)))</f>
        <v>7.3938125941984165E-2</v>
      </c>
      <c r="U17">
        <f>($D17+VLOOKUP(_xlfn.CONCAT($A17, U$1), prop_test_workforce_monthly_siz!$H:$N, 6, FALSE))/(R17+VLOOKUP(_xlfn.CONCAT($A17, U$1), prop_test_workforce_monthly_siz!$H:$N, 7, FALSE))*(1-($D17+VLOOKUP(_xlfn.CONCAT($A17, U$1), prop_test_workforce_monthly_siz!$H:$N, 6, FALSE))/(R17+VLOOKUP(_xlfn.CONCAT($A17, U$1), prop_test_workforce_monthly_siz!$H:$N, 7, FALSE)))</f>
        <v>7.0648091045755174E-2</v>
      </c>
      <c r="V17">
        <f>($D17+VLOOKUP(_xlfn.CONCAT($A17, V$1), prop_test_workforce_monthly_siz!$H:$N, 6, FALSE))/(S17+VLOOKUP(_xlfn.CONCAT($A17, V$1), prop_test_workforce_monthly_siz!$H:$N, 7, FALSE))*(1-($D17+VLOOKUP(_xlfn.CONCAT($A17, V$1), prop_test_workforce_monthly_siz!$H:$N, 6, FALSE))/(S17+VLOOKUP(_xlfn.CONCAT($A17, V$1), prop_test_workforce_monthly_siz!$H:$N, 7, FALSE)))</f>
        <v>6.8729865534273307E-2</v>
      </c>
    </row>
    <row r="18" spans="1:22" x14ac:dyDescent="0.25">
      <c r="A18" t="s">
        <v>19</v>
      </c>
      <c r="B18" s="1">
        <v>43862</v>
      </c>
      <c r="C18">
        <v>1735103</v>
      </c>
      <c r="D18">
        <v>54537</v>
      </c>
      <c r="E18">
        <f t="shared" si="0"/>
        <v>3.1431563428799325E-2</v>
      </c>
      <c r="F18">
        <f>($D18+VLOOKUP(_xlfn.CONCAT($A18, F$1), prop_test_workforce_monthly_siz!$H:$N, 6, FALSE))/(C18+VLOOKUP(_xlfn.CONCAT($A18, F$1), prop_test_workforce_monthly_siz!$H:$N, 7, FALSE))*(1-($D18+VLOOKUP(_xlfn.CONCAT($A18, F$1), prop_test_workforce_monthly_siz!$H:$N, 6, FALSE))/(C18+VLOOKUP(_xlfn.CONCAT($A18, F$1), prop_test_workforce_monthly_siz!$H:$N, 7, FALSE)))</f>
        <v>6.4272334835027145E-2</v>
      </c>
      <c r="G18">
        <f>($D18+VLOOKUP(_xlfn.CONCAT($A18, G$1), prop_test_workforce_monthly_siz!$H:$N, 6, FALSE))/(D18+VLOOKUP(_xlfn.CONCAT($A18, G$1), prop_test_workforce_monthly_siz!$H:$N, 7, FALSE))*(1-($D18+VLOOKUP(_xlfn.CONCAT($A18, G$1), prop_test_workforce_monthly_siz!$H:$N, 6, FALSE))/(D18+VLOOKUP(_xlfn.CONCAT($A18, G$1), prop_test_workforce_monthly_siz!$H:$N, 7, FALSE)))</f>
        <v>0.11120244115921689</v>
      </c>
      <c r="H18">
        <f>($D18+VLOOKUP(_xlfn.CONCAT($A18, H$1), prop_test_workforce_monthly_siz!$H:$N, 6, FALSE))/(E18+VLOOKUP(_xlfn.CONCAT($A18, H$1), prop_test_workforce_monthly_siz!$H:$N, 7, FALSE))*(1-($D18+VLOOKUP(_xlfn.CONCAT($A18, H$1), prop_test_workforce_monthly_siz!$H:$N, 6, FALSE))/(E18+VLOOKUP(_xlfn.CONCAT($A18, H$1), prop_test_workforce_monthly_siz!$H:$N, 7, FALSE)))</f>
        <v>9.969670289168843E-2</v>
      </c>
      <c r="I18">
        <f>($D18+VLOOKUP(_xlfn.CONCAT($A18, I$1), prop_test_workforce_monthly_siz!$H:$N, 6, FALSE))/(F18+VLOOKUP(_xlfn.CONCAT($A18, I$1), prop_test_workforce_monthly_siz!$H:$N, 7, FALSE))*(1-($D18+VLOOKUP(_xlfn.CONCAT($A18, I$1), prop_test_workforce_monthly_siz!$H:$N, 6, FALSE))/(F18+VLOOKUP(_xlfn.CONCAT($A18, I$1), prop_test_workforce_monthly_siz!$H:$N, 7, FALSE)))</f>
        <v>9.0055045162528144E-2</v>
      </c>
      <c r="J18">
        <f>($D18+VLOOKUP(_xlfn.CONCAT($A18, J$1), prop_test_workforce_monthly_siz!$H:$N, 6, FALSE))/(G18+VLOOKUP(_xlfn.CONCAT($A18, J$1), prop_test_workforce_monthly_siz!$H:$N, 7, FALSE))*(1-($D18+VLOOKUP(_xlfn.CONCAT($A18, J$1), prop_test_workforce_monthly_siz!$H:$N, 6, FALSE))/(G18+VLOOKUP(_xlfn.CONCAT($A18, J$1), prop_test_workforce_monthly_siz!$H:$N, 7, FALSE)))</f>
        <v>8.4368954790610087E-2</v>
      </c>
      <c r="K18">
        <f>($D18+VLOOKUP(_xlfn.CONCAT($A18, K$1), prop_test_workforce_monthly_siz!$H:$N, 6, FALSE))/(H18+VLOOKUP(_xlfn.CONCAT($A18, K$1), prop_test_workforce_monthly_siz!$H:$N, 7, FALSE))*(1-($D18+VLOOKUP(_xlfn.CONCAT($A18, K$1), prop_test_workforce_monthly_siz!$H:$N, 6, FALSE))/(H18+VLOOKUP(_xlfn.CONCAT($A18, K$1), prop_test_workforce_monthly_siz!$H:$N, 7, FALSE)))</f>
        <v>7.1077135227082255E-2</v>
      </c>
      <c r="L18">
        <f>($D18+VLOOKUP(_xlfn.CONCAT($A18, L$1), prop_test_workforce_monthly_siz!$H:$N, 6, FALSE))/(I18+VLOOKUP(_xlfn.CONCAT($A18, L$1), prop_test_workforce_monthly_siz!$H:$N, 7, FALSE))*(1-($D18+VLOOKUP(_xlfn.CONCAT($A18, L$1), prop_test_workforce_monthly_siz!$H:$N, 6, FALSE))/(I18+VLOOKUP(_xlfn.CONCAT($A18, L$1), prop_test_workforce_monthly_siz!$H:$N, 7, FALSE)))</f>
        <v>5.9242645961678587E-2</v>
      </c>
      <c r="M18">
        <f>($D18+VLOOKUP(_xlfn.CONCAT($A18, M$1), prop_test_workforce_monthly_siz!$H:$N, 6, FALSE))/(J18+VLOOKUP(_xlfn.CONCAT($A18, M$1), prop_test_workforce_monthly_siz!$H:$N, 7, FALSE))*(1-($D18+VLOOKUP(_xlfn.CONCAT($A18, M$1), prop_test_workforce_monthly_siz!$H:$N, 6, FALSE))/(J18+VLOOKUP(_xlfn.CONCAT($A18, M$1), prop_test_workforce_monthly_siz!$H:$N, 7, FALSE)))</f>
        <v>6.2656012610177725E-2</v>
      </c>
      <c r="N18">
        <f>($D18+VLOOKUP(_xlfn.CONCAT($A18, N$1), prop_test_workforce_monthly_siz!$H:$N, 6, FALSE))/(K18+VLOOKUP(_xlfn.CONCAT($A18, N$1), prop_test_workforce_monthly_siz!$H:$N, 7, FALSE))*(1-($D18+VLOOKUP(_xlfn.CONCAT($A18, N$1), prop_test_workforce_monthly_siz!$H:$N, 6, FALSE))/(K18+VLOOKUP(_xlfn.CONCAT($A18, N$1), prop_test_workforce_monthly_siz!$H:$N, 7, FALSE)))</f>
        <v>6.217237636698307E-2</v>
      </c>
      <c r="O18">
        <f>($D18+VLOOKUP(_xlfn.CONCAT($A18, O$1), prop_test_workforce_monthly_siz!$H:$N, 6, FALSE))/(L18+VLOOKUP(_xlfn.CONCAT($A18, O$1), prop_test_workforce_monthly_siz!$H:$N, 7, FALSE))*(1-($D18+VLOOKUP(_xlfn.CONCAT($A18, O$1), prop_test_workforce_monthly_siz!$H:$N, 6, FALSE))/(L18+VLOOKUP(_xlfn.CONCAT($A18, O$1), prop_test_workforce_monthly_siz!$H:$N, 7, FALSE)))</f>
        <v>7.502505117999736E-2</v>
      </c>
      <c r="P18">
        <f>($D18+VLOOKUP(_xlfn.CONCAT($A18, P$1), prop_test_workforce_monthly_siz!$H:$N, 6, FALSE))/(M18+VLOOKUP(_xlfn.CONCAT($A18, P$1), prop_test_workforce_monthly_siz!$H:$N, 7, FALSE))*(1-($D18+VLOOKUP(_xlfn.CONCAT($A18, P$1), prop_test_workforce_monthly_siz!$H:$N, 6, FALSE))/(M18+VLOOKUP(_xlfn.CONCAT($A18, P$1), prop_test_workforce_monthly_siz!$H:$N, 7, FALSE)))</f>
        <v>7.2883884322184359E-2</v>
      </c>
      <c r="Q18">
        <f>($D18+VLOOKUP(_xlfn.CONCAT($A18, Q$1), prop_test_workforce_monthly_siz!$H:$N, 6, FALSE))/(N18+VLOOKUP(_xlfn.CONCAT($A18, Q$1), prop_test_workforce_monthly_siz!$H:$N, 7, FALSE))*(1-($D18+VLOOKUP(_xlfn.CONCAT($A18, Q$1), prop_test_workforce_monthly_siz!$H:$N, 6, FALSE))/(N18+VLOOKUP(_xlfn.CONCAT($A18, Q$1), prop_test_workforce_monthly_siz!$H:$N, 7, FALSE)))</f>
        <v>7.1945783561817508E-2</v>
      </c>
      <c r="R18">
        <f>($D18+VLOOKUP(_xlfn.CONCAT($A18, R$1), prop_test_workforce_monthly_siz!$H:$N, 6, FALSE))/(O18+VLOOKUP(_xlfn.CONCAT($A18, R$1), prop_test_workforce_monthly_siz!$H:$N, 7, FALSE))*(1-($D18+VLOOKUP(_xlfn.CONCAT($A18, R$1), prop_test_workforce_monthly_siz!$H:$N, 6, FALSE))/(O18+VLOOKUP(_xlfn.CONCAT($A18, R$1), prop_test_workforce_monthly_siz!$H:$N, 7, FALSE)))</f>
        <v>6.6385699225856923E-2</v>
      </c>
      <c r="S18">
        <f>($D18+VLOOKUP(_xlfn.CONCAT($A18, S$1), prop_test_workforce_monthly_siz!$H:$N, 6, FALSE))/(P18+VLOOKUP(_xlfn.CONCAT($A18, S$1), prop_test_workforce_monthly_siz!$H:$N, 7, FALSE))*(1-($D18+VLOOKUP(_xlfn.CONCAT($A18, S$1), prop_test_workforce_monthly_siz!$H:$N, 6, FALSE))/(P18+VLOOKUP(_xlfn.CONCAT($A18, S$1), prop_test_workforce_monthly_siz!$H:$N, 7, FALSE)))</f>
        <v>6.8767367615452824E-2</v>
      </c>
      <c r="T18">
        <f>($D18+VLOOKUP(_xlfn.CONCAT($A18, T$1), prop_test_workforce_monthly_siz!$H:$N, 6, FALSE))/(Q18+VLOOKUP(_xlfn.CONCAT($A18, T$1), prop_test_workforce_monthly_siz!$H:$N, 7, FALSE))*(1-($D18+VLOOKUP(_xlfn.CONCAT($A18, T$1), prop_test_workforce_monthly_siz!$H:$N, 6, FALSE))/(Q18+VLOOKUP(_xlfn.CONCAT($A18, T$1), prop_test_workforce_monthly_siz!$H:$N, 7, FALSE)))</f>
        <v>7.2725896224308181E-2</v>
      </c>
      <c r="U18">
        <f>($D18+VLOOKUP(_xlfn.CONCAT($A18, U$1), prop_test_workforce_monthly_siz!$H:$N, 6, FALSE))/(R18+VLOOKUP(_xlfn.CONCAT($A18, U$1), prop_test_workforce_monthly_siz!$H:$N, 7, FALSE))*(1-($D18+VLOOKUP(_xlfn.CONCAT($A18, U$1), prop_test_workforce_monthly_siz!$H:$N, 6, FALSE))/(R18+VLOOKUP(_xlfn.CONCAT($A18, U$1), prop_test_workforce_monthly_siz!$H:$N, 7, FALSE)))</f>
        <v>6.7443950039974054E-2</v>
      </c>
      <c r="V18">
        <f>($D18+VLOOKUP(_xlfn.CONCAT($A18, V$1), prop_test_workforce_monthly_siz!$H:$N, 6, FALSE))/(S18+VLOOKUP(_xlfn.CONCAT($A18, V$1), prop_test_workforce_monthly_siz!$H:$N, 7, FALSE))*(1-($D18+VLOOKUP(_xlfn.CONCAT($A18, V$1), prop_test_workforce_monthly_siz!$H:$N, 6, FALSE))/(S18+VLOOKUP(_xlfn.CONCAT($A18, V$1), prop_test_workforce_monthly_siz!$H:$N, 7, FALSE)))</f>
        <v>6.6106820775723954E-2</v>
      </c>
    </row>
    <row r="19" spans="1:22" x14ac:dyDescent="0.25">
      <c r="A19" t="s">
        <v>20</v>
      </c>
      <c r="B19" s="1">
        <v>43862</v>
      </c>
      <c r="C19">
        <v>1499371</v>
      </c>
      <c r="D19">
        <v>49904</v>
      </c>
      <c r="E19">
        <f t="shared" si="0"/>
        <v>3.3283290126326304E-2</v>
      </c>
      <c r="F19">
        <f>($D19+VLOOKUP(_xlfn.CONCAT($A19, F$1), prop_test_workforce_monthly_siz!$H:$N, 6, FALSE))/(C19+VLOOKUP(_xlfn.CONCAT($A19, F$1), prop_test_workforce_monthly_siz!$H:$N, 7, FALSE))*(1-($D19+VLOOKUP(_xlfn.CONCAT($A19, F$1), prop_test_workforce_monthly_siz!$H:$N, 6, FALSE))/(C19+VLOOKUP(_xlfn.CONCAT($A19, F$1), prop_test_workforce_monthly_siz!$H:$N, 7, FALSE)))</f>
        <v>6.9168259081977532E-2</v>
      </c>
      <c r="G19">
        <f>($D19+VLOOKUP(_xlfn.CONCAT($A19, G$1), prop_test_workforce_monthly_siz!$H:$N, 6, FALSE))/(D19+VLOOKUP(_xlfn.CONCAT($A19, G$1), prop_test_workforce_monthly_siz!$H:$N, 7, FALSE))*(1-($D19+VLOOKUP(_xlfn.CONCAT($A19, G$1), prop_test_workforce_monthly_siz!$H:$N, 6, FALSE))/(D19+VLOOKUP(_xlfn.CONCAT($A19, G$1), prop_test_workforce_monthly_siz!$H:$N, 7, FALSE)))</f>
        <v>0.1114843249831558</v>
      </c>
      <c r="H19">
        <f>($D19+VLOOKUP(_xlfn.CONCAT($A19, H$1), prop_test_workforce_monthly_siz!$H:$N, 6, FALSE))/(E19+VLOOKUP(_xlfn.CONCAT($A19, H$1), prop_test_workforce_monthly_siz!$H:$N, 7, FALSE))*(1-($D19+VLOOKUP(_xlfn.CONCAT($A19, H$1), prop_test_workforce_monthly_siz!$H:$N, 6, FALSE))/(E19+VLOOKUP(_xlfn.CONCAT($A19, H$1), prop_test_workforce_monthly_siz!$H:$N, 7, FALSE)))</f>
        <v>9.716189707971859E-2</v>
      </c>
      <c r="I19">
        <f>($D19+VLOOKUP(_xlfn.CONCAT($A19, I$1), prop_test_workforce_monthly_siz!$H:$N, 6, FALSE))/(F19+VLOOKUP(_xlfn.CONCAT($A19, I$1), prop_test_workforce_monthly_siz!$H:$N, 7, FALSE))*(1-($D19+VLOOKUP(_xlfn.CONCAT($A19, I$1), prop_test_workforce_monthly_siz!$H:$N, 6, FALSE))/(F19+VLOOKUP(_xlfn.CONCAT($A19, I$1), prop_test_workforce_monthly_siz!$H:$N, 7, FALSE)))</f>
        <v>9.7820013850590054E-2</v>
      </c>
      <c r="J19">
        <f>($D19+VLOOKUP(_xlfn.CONCAT($A19, J$1), prop_test_workforce_monthly_siz!$H:$N, 6, FALSE))/(G19+VLOOKUP(_xlfn.CONCAT($A19, J$1), prop_test_workforce_monthly_siz!$H:$N, 7, FALSE))*(1-($D19+VLOOKUP(_xlfn.CONCAT($A19, J$1), prop_test_workforce_monthly_siz!$H:$N, 6, FALSE))/(G19+VLOOKUP(_xlfn.CONCAT($A19, J$1), prop_test_workforce_monthly_siz!$H:$N, 7, FALSE)))</f>
        <v>9.3381121756520816E-2</v>
      </c>
      <c r="K19">
        <f>($D19+VLOOKUP(_xlfn.CONCAT($A19, K$1), prop_test_workforce_monthly_siz!$H:$N, 6, FALSE))/(H19+VLOOKUP(_xlfn.CONCAT($A19, K$1), prop_test_workforce_monthly_siz!$H:$N, 7, FALSE))*(1-($D19+VLOOKUP(_xlfn.CONCAT($A19, K$1), prop_test_workforce_monthly_siz!$H:$N, 6, FALSE))/(H19+VLOOKUP(_xlfn.CONCAT($A19, K$1), prop_test_workforce_monthly_siz!$H:$N, 7, FALSE)))</f>
        <v>8.1524422022456244E-2</v>
      </c>
      <c r="L19">
        <f>($D19+VLOOKUP(_xlfn.CONCAT($A19, L$1), prop_test_workforce_monthly_siz!$H:$N, 6, FALSE))/(I19+VLOOKUP(_xlfn.CONCAT($A19, L$1), prop_test_workforce_monthly_siz!$H:$N, 7, FALSE))*(1-($D19+VLOOKUP(_xlfn.CONCAT($A19, L$1), prop_test_workforce_monthly_siz!$H:$N, 6, FALSE))/(I19+VLOOKUP(_xlfn.CONCAT($A19, L$1), prop_test_workforce_monthly_siz!$H:$N, 7, FALSE)))</f>
        <v>7.5247655605383518E-2</v>
      </c>
      <c r="M19">
        <f>($D19+VLOOKUP(_xlfn.CONCAT($A19, M$1), prop_test_workforce_monthly_siz!$H:$N, 6, FALSE))/(J19+VLOOKUP(_xlfn.CONCAT($A19, M$1), prop_test_workforce_monthly_siz!$H:$N, 7, FALSE))*(1-($D19+VLOOKUP(_xlfn.CONCAT($A19, M$1), prop_test_workforce_monthly_siz!$H:$N, 6, FALSE))/(J19+VLOOKUP(_xlfn.CONCAT($A19, M$1), prop_test_workforce_monthly_siz!$H:$N, 7, FALSE)))</f>
        <v>7.4073833824892354E-2</v>
      </c>
      <c r="N19">
        <f>($D19+VLOOKUP(_xlfn.CONCAT($A19, N$1), prop_test_workforce_monthly_siz!$H:$N, 6, FALSE))/(K19+VLOOKUP(_xlfn.CONCAT($A19, N$1), prop_test_workforce_monthly_siz!$H:$N, 7, FALSE))*(1-($D19+VLOOKUP(_xlfn.CONCAT($A19, N$1), prop_test_workforce_monthly_siz!$H:$N, 6, FALSE))/(K19+VLOOKUP(_xlfn.CONCAT($A19, N$1), prop_test_workforce_monthly_siz!$H:$N, 7, FALSE)))</f>
        <v>6.3744508071374661E-2</v>
      </c>
      <c r="O19">
        <f>($D19+VLOOKUP(_xlfn.CONCAT($A19, O$1), prop_test_workforce_monthly_siz!$H:$N, 6, FALSE))/(L19+VLOOKUP(_xlfn.CONCAT($A19, O$1), prop_test_workforce_monthly_siz!$H:$N, 7, FALSE))*(1-($D19+VLOOKUP(_xlfn.CONCAT($A19, O$1), prop_test_workforce_monthly_siz!$H:$N, 6, FALSE))/(L19+VLOOKUP(_xlfn.CONCAT($A19, O$1), prop_test_workforce_monthly_siz!$H:$N, 7, FALSE)))</f>
        <v>7.8768966474679597E-2</v>
      </c>
      <c r="P19">
        <f>($D19+VLOOKUP(_xlfn.CONCAT($A19, P$1), prop_test_workforce_monthly_siz!$H:$N, 6, FALSE))/(M19+VLOOKUP(_xlfn.CONCAT($A19, P$1), prop_test_workforce_monthly_siz!$H:$N, 7, FALSE))*(1-($D19+VLOOKUP(_xlfn.CONCAT($A19, P$1), prop_test_workforce_monthly_siz!$H:$N, 6, FALSE))/(M19+VLOOKUP(_xlfn.CONCAT($A19, P$1), prop_test_workforce_monthly_siz!$H:$N, 7, FALSE)))</f>
        <v>7.2859897534573337E-2</v>
      </c>
      <c r="Q19">
        <f>($D19+VLOOKUP(_xlfn.CONCAT($A19, Q$1), prop_test_workforce_monthly_siz!$H:$N, 6, FALSE))/(N19+VLOOKUP(_xlfn.CONCAT($A19, Q$1), prop_test_workforce_monthly_siz!$H:$N, 7, FALSE))*(1-($D19+VLOOKUP(_xlfn.CONCAT($A19, Q$1), prop_test_workforce_monthly_siz!$H:$N, 6, FALSE))/(N19+VLOOKUP(_xlfn.CONCAT($A19, Q$1), prop_test_workforce_monthly_siz!$H:$N, 7, FALSE)))</f>
        <v>6.6271936942839921E-2</v>
      </c>
      <c r="R19">
        <f>($D19+VLOOKUP(_xlfn.CONCAT($A19, R$1), prop_test_workforce_monthly_siz!$H:$N, 6, FALSE))/(O19+VLOOKUP(_xlfn.CONCAT($A19, R$1), prop_test_workforce_monthly_siz!$H:$N, 7, FALSE))*(1-($D19+VLOOKUP(_xlfn.CONCAT($A19, R$1), prop_test_workforce_monthly_siz!$H:$N, 6, FALSE))/(O19+VLOOKUP(_xlfn.CONCAT($A19, R$1), prop_test_workforce_monthly_siz!$H:$N, 7, FALSE)))</f>
        <v>6.2599916131850605E-2</v>
      </c>
      <c r="S19">
        <f>($D19+VLOOKUP(_xlfn.CONCAT($A19, S$1), prop_test_workforce_monthly_siz!$H:$N, 6, FALSE))/(P19+VLOOKUP(_xlfn.CONCAT($A19, S$1), prop_test_workforce_monthly_siz!$H:$N, 7, FALSE))*(1-($D19+VLOOKUP(_xlfn.CONCAT($A19, S$1), prop_test_workforce_monthly_siz!$H:$N, 6, FALSE))/(P19+VLOOKUP(_xlfn.CONCAT($A19, S$1), prop_test_workforce_monthly_siz!$H:$N, 7, FALSE)))</f>
        <v>6.5180057530502961E-2</v>
      </c>
      <c r="T19">
        <f>($D19+VLOOKUP(_xlfn.CONCAT($A19, T$1), prop_test_workforce_monthly_siz!$H:$N, 6, FALSE))/(Q19+VLOOKUP(_xlfn.CONCAT($A19, T$1), prop_test_workforce_monthly_siz!$H:$N, 7, FALSE))*(1-($D19+VLOOKUP(_xlfn.CONCAT($A19, T$1), prop_test_workforce_monthly_siz!$H:$N, 6, FALSE))/(Q19+VLOOKUP(_xlfn.CONCAT($A19, T$1), prop_test_workforce_monthly_siz!$H:$N, 7, FALSE)))</f>
        <v>7.0784390915906714E-2</v>
      </c>
      <c r="U19">
        <f>($D19+VLOOKUP(_xlfn.CONCAT($A19, U$1), prop_test_workforce_monthly_siz!$H:$N, 6, FALSE))/(R19+VLOOKUP(_xlfn.CONCAT($A19, U$1), prop_test_workforce_monthly_siz!$H:$N, 7, FALSE))*(1-($D19+VLOOKUP(_xlfn.CONCAT($A19, U$1), prop_test_workforce_monthly_siz!$H:$N, 6, FALSE))/(R19+VLOOKUP(_xlfn.CONCAT($A19, U$1), prop_test_workforce_monthly_siz!$H:$N, 7, FALSE)))</f>
        <v>7.3159220441031833E-2</v>
      </c>
      <c r="V19">
        <f>($D19+VLOOKUP(_xlfn.CONCAT($A19, V$1), prop_test_workforce_monthly_siz!$H:$N, 6, FALSE))/(S19+VLOOKUP(_xlfn.CONCAT($A19, V$1), prop_test_workforce_monthly_siz!$H:$N, 7, FALSE))*(1-($D19+VLOOKUP(_xlfn.CONCAT($A19, V$1), prop_test_workforce_monthly_siz!$H:$N, 6, FALSE))/(S19+VLOOKUP(_xlfn.CONCAT($A19, V$1), prop_test_workforce_monthly_siz!$H:$N, 7, FALSE)))</f>
        <v>6.8037797921470147E-2</v>
      </c>
    </row>
    <row r="20" spans="1:22" x14ac:dyDescent="0.25">
      <c r="A20" t="s">
        <v>21</v>
      </c>
      <c r="B20" s="1">
        <v>43862</v>
      </c>
      <c r="C20">
        <v>2071092</v>
      </c>
      <c r="D20">
        <v>89427</v>
      </c>
      <c r="E20">
        <f t="shared" si="0"/>
        <v>4.3178670961985272E-2</v>
      </c>
      <c r="F20">
        <f>($D20+VLOOKUP(_xlfn.CONCAT($A20, F$1), prop_test_workforce_monthly_siz!$H:$N, 6, FALSE))/(C20+VLOOKUP(_xlfn.CONCAT($A20, F$1), prop_test_workforce_monthly_siz!$H:$N, 7, FALSE))*(1-($D20+VLOOKUP(_xlfn.CONCAT($A20, F$1), prop_test_workforce_monthly_siz!$H:$N, 6, FALSE))/(C20+VLOOKUP(_xlfn.CONCAT($A20, F$1), prop_test_workforce_monthly_siz!$H:$N, 7, FALSE)))</f>
        <v>9.1487749868501125E-2</v>
      </c>
      <c r="G20">
        <f>($D20+VLOOKUP(_xlfn.CONCAT($A20, G$1), prop_test_workforce_monthly_siz!$H:$N, 6, FALSE))/(D20+VLOOKUP(_xlfn.CONCAT($A20, G$1), prop_test_workforce_monthly_siz!$H:$N, 7, FALSE))*(1-($D20+VLOOKUP(_xlfn.CONCAT($A20, G$1), prop_test_workforce_monthly_siz!$H:$N, 6, FALSE))/(D20+VLOOKUP(_xlfn.CONCAT($A20, G$1), prop_test_workforce_monthly_siz!$H:$N, 7, FALSE)))</f>
        <v>0.12363333394725901</v>
      </c>
      <c r="H20">
        <f>($D20+VLOOKUP(_xlfn.CONCAT($A20, H$1), prop_test_workforce_monthly_siz!$H:$N, 6, FALSE))/(E20+VLOOKUP(_xlfn.CONCAT($A20, H$1), prop_test_workforce_monthly_siz!$H:$N, 7, FALSE))*(1-($D20+VLOOKUP(_xlfn.CONCAT($A20, H$1), prop_test_workforce_monthly_siz!$H:$N, 6, FALSE))/(E20+VLOOKUP(_xlfn.CONCAT($A20, H$1), prop_test_workforce_monthly_siz!$H:$N, 7, FALSE)))</f>
        <v>8.5426156832395989E-2</v>
      </c>
      <c r="I20">
        <f>($D20+VLOOKUP(_xlfn.CONCAT($A20, I$1), prop_test_workforce_monthly_siz!$H:$N, 6, FALSE))/(F20+VLOOKUP(_xlfn.CONCAT($A20, I$1), prop_test_workforce_monthly_siz!$H:$N, 7, FALSE))*(1-($D20+VLOOKUP(_xlfn.CONCAT($A20, I$1), prop_test_workforce_monthly_siz!$H:$N, 6, FALSE))/(F20+VLOOKUP(_xlfn.CONCAT($A20, I$1), prop_test_workforce_monthly_siz!$H:$N, 7, FALSE)))</f>
        <v>8.8612928495165014E-2</v>
      </c>
      <c r="J20">
        <f>($D20+VLOOKUP(_xlfn.CONCAT($A20, J$1), prop_test_workforce_monthly_siz!$H:$N, 6, FALSE))/(G20+VLOOKUP(_xlfn.CONCAT($A20, J$1), prop_test_workforce_monthly_siz!$H:$N, 7, FALSE))*(1-($D20+VLOOKUP(_xlfn.CONCAT($A20, J$1), prop_test_workforce_monthly_siz!$H:$N, 6, FALSE))/(G20+VLOOKUP(_xlfn.CONCAT($A20, J$1), prop_test_workforce_monthly_siz!$H:$N, 7, FALSE)))</f>
        <v>0.10497928656135004</v>
      </c>
      <c r="K20">
        <f>($D20+VLOOKUP(_xlfn.CONCAT($A20, K$1), prop_test_workforce_monthly_siz!$H:$N, 6, FALSE))/(H20+VLOOKUP(_xlfn.CONCAT($A20, K$1), prop_test_workforce_monthly_siz!$H:$N, 7, FALSE))*(1-($D20+VLOOKUP(_xlfn.CONCAT($A20, K$1), prop_test_workforce_monthly_siz!$H:$N, 6, FALSE))/(H20+VLOOKUP(_xlfn.CONCAT($A20, K$1), prop_test_workforce_monthly_siz!$H:$N, 7, FALSE)))</f>
        <v>8.9496926979449901E-2</v>
      </c>
      <c r="L20">
        <f>($D20+VLOOKUP(_xlfn.CONCAT($A20, L$1), prop_test_workforce_monthly_siz!$H:$N, 6, FALSE))/(I20+VLOOKUP(_xlfn.CONCAT($A20, L$1), prop_test_workforce_monthly_siz!$H:$N, 7, FALSE))*(1-($D20+VLOOKUP(_xlfn.CONCAT($A20, L$1), prop_test_workforce_monthly_siz!$H:$N, 6, FALSE))/(I20+VLOOKUP(_xlfn.CONCAT($A20, L$1), prop_test_workforce_monthly_siz!$H:$N, 7, FALSE)))</f>
        <v>0.10183049300393784</v>
      </c>
      <c r="M20">
        <f>($D20+VLOOKUP(_xlfn.CONCAT($A20, M$1), prop_test_workforce_monthly_siz!$H:$N, 6, FALSE))/(J20+VLOOKUP(_xlfn.CONCAT($A20, M$1), prop_test_workforce_monthly_siz!$H:$N, 7, FALSE))*(1-($D20+VLOOKUP(_xlfn.CONCAT($A20, M$1), prop_test_workforce_monthly_siz!$H:$N, 6, FALSE))/(J20+VLOOKUP(_xlfn.CONCAT($A20, M$1), prop_test_workforce_monthly_siz!$H:$N, 7, FALSE)))</f>
        <v>8.6139675635472757E-2</v>
      </c>
      <c r="N20">
        <f>($D20+VLOOKUP(_xlfn.CONCAT($A20, N$1), prop_test_workforce_monthly_siz!$H:$N, 6, FALSE))/(K20+VLOOKUP(_xlfn.CONCAT($A20, N$1), prop_test_workforce_monthly_siz!$H:$N, 7, FALSE))*(1-($D20+VLOOKUP(_xlfn.CONCAT($A20, N$1), prop_test_workforce_monthly_siz!$H:$N, 6, FALSE))/(K20+VLOOKUP(_xlfn.CONCAT($A20, N$1), prop_test_workforce_monthly_siz!$H:$N, 7, FALSE)))</f>
        <v>9.127097292929337E-2</v>
      </c>
      <c r="O20">
        <f>($D20+VLOOKUP(_xlfn.CONCAT($A20, O$1), prop_test_workforce_monthly_siz!$H:$N, 6, FALSE))/(L20+VLOOKUP(_xlfn.CONCAT($A20, O$1), prop_test_workforce_monthly_siz!$H:$N, 7, FALSE))*(1-($D20+VLOOKUP(_xlfn.CONCAT($A20, O$1), prop_test_workforce_monthly_siz!$H:$N, 6, FALSE))/(L20+VLOOKUP(_xlfn.CONCAT($A20, O$1), prop_test_workforce_monthly_siz!$H:$N, 7, FALSE)))</f>
        <v>8.8869056069714972E-2</v>
      </c>
      <c r="P20">
        <f>($D20+VLOOKUP(_xlfn.CONCAT($A20, P$1), prop_test_workforce_monthly_siz!$H:$N, 6, FALSE))/(M20+VLOOKUP(_xlfn.CONCAT($A20, P$1), prop_test_workforce_monthly_siz!$H:$N, 7, FALSE))*(1-($D20+VLOOKUP(_xlfn.CONCAT($A20, P$1), prop_test_workforce_monthly_siz!$H:$N, 6, FALSE))/(M20+VLOOKUP(_xlfn.CONCAT($A20, P$1), prop_test_workforce_monthly_siz!$H:$N, 7, FALSE)))</f>
        <v>8.6543506195992437E-2</v>
      </c>
      <c r="Q20">
        <f>($D20+VLOOKUP(_xlfn.CONCAT($A20, Q$1), prop_test_workforce_monthly_siz!$H:$N, 6, FALSE))/(N20+VLOOKUP(_xlfn.CONCAT($A20, Q$1), prop_test_workforce_monthly_siz!$H:$N, 7, FALSE))*(1-($D20+VLOOKUP(_xlfn.CONCAT($A20, Q$1), prop_test_workforce_monthly_siz!$H:$N, 6, FALSE))/(N20+VLOOKUP(_xlfn.CONCAT($A20, Q$1), prop_test_workforce_monthly_siz!$H:$N, 7, FALSE)))</f>
        <v>8.6285007239753075E-2</v>
      </c>
      <c r="R20">
        <f>($D20+VLOOKUP(_xlfn.CONCAT($A20, R$1), prop_test_workforce_monthly_siz!$H:$N, 6, FALSE))/(O20+VLOOKUP(_xlfn.CONCAT($A20, R$1), prop_test_workforce_monthly_siz!$H:$N, 7, FALSE))*(1-($D20+VLOOKUP(_xlfn.CONCAT($A20, R$1), prop_test_workforce_monthly_siz!$H:$N, 6, FALSE))/(O20+VLOOKUP(_xlfn.CONCAT($A20, R$1), prop_test_workforce_monthly_siz!$H:$N, 7, FALSE)))</f>
        <v>7.6432145189369902E-2</v>
      </c>
      <c r="S20">
        <f>($D20+VLOOKUP(_xlfn.CONCAT($A20, S$1), prop_test_workforce_monthly_siz!$H:$N, 6, FALSE))/(P20+VLOOKUP(_xlfn.CONCAT($A20, S$1), prop_test_workforce_monthly_siz!$H:$N, 7, FALSE))*(1-($D20+VLOOKUP(_xlfn.CONCAT($A20, S$1), prop_test_workforce_monthly_siz!$H:$N, 6, FALSE))/(P20+VLOOKUP(_xlfn.CONCAT($A20, S$1), prop_test_workforce_monthly_siz!$H:$N, 7, FALSE)))</f>
        <v>7.7032511793815789E-2</v>
      </c>
      <c r="T20">
        <f>($D20+VLOOKUP(_xlfn.CONCAT($A20, T$1), prop_test_workforce_monthly_siz!$H:$N, 6, FALSE))/(Q20+VLOOKUP(_xlfn.CONCAT($A20, T$1), prop_test_workforce_monthly_siz!$H:$N, 7, FALSE))*(1-($D20+VLOOKUP(_xlfn.CONCAT($A20, T$1), prop_test_workforce_monthly_siz!$H:$N, 6, FALSE))/(Q20+VLOOKUP(_xlfn.CONCAT($A20, T$1), prop_test_workforce_monthly_siz!$H:$N, 7, FALSE)))</f>
        <v>8.9665757320063155E-2</v>
      </c>
      <c r="U20">
        <f>($D20+VLOOKUP(_xlfn.CONCAT($A20, U$1), prop_test_workforce_monthly_siz!$H:$N, 6, FALSE))/(R20+VLOOKUP(_xlfn.CONCAT($A20, U$1), prop_test_workforce_monthly_siz!$H:$N, 7, FALSE))*(1-($D20+VLOOKUP(_xlfn.CONCAT($A20, U$1), prop_test_workforce_monthly_siz!$H:$N, 6, FALSE))/(R20+VLOOKUP(_xlfn.CONCAT($A20, U$1), prop_test_workforce_monthly_siz!$H:$N, 7, FALSE)))</f>
        <v>8.3546248152284064E-2</v>
      </c>
      <c r="V20">
        <f>($D20+VLOOKUP(_xlfn.CONCAT($A20, V$1), prop_test_workforce_monthly_siz!$H:$N, 6, FALSE))/(S20+VLOOKUP(_xlfn.CONCAT($A20, V$1), prop_test_workforce_monthly_siz!$H:$N, 7, FALSE))*(1-($D20+VLOOKUP(_xlfn.CONCAT($A20, V$1), prop_test_workforce_monthly_siz!$H:$N, 6, FALSE))/(S20+VLOOKUP(_xlfn.CONCAT($A20, V$1), prop_test_workforce_monthly_siz!$H:$N, 7, FALSE)))</f>
        <v>7.5488897236009045E-2</v>
      </c>
    </row>
    <row r="21" spans="1:22" x14ac:dyDescent="0.25">
      <c r="A21" t="s">
        <v>22</v>
      </c>
      <c r="B21" s="1">
        <v>43862</v>
      </c>
      <c r="C21">
        <v>2095859</v>
      </c>
      <c r="D21">
        <v>89797</v>
      </c>
      <c r="E21">
        <f t="shared" si="0"/>
        <v>4.2844962375808676E-2</v>
      </c>
      <c r="F21">
        <f>($D21+VLOOKUP(_xlfn.CONCAT($A21, F$1), prop_test_workforce_monthly_siz!$H:$N, 6, FALSE))/(C21+VLOOKUP(_xlfn.CONCAT($A21, F$1), prop_test_workforce_monthly_siz!$H:$N, 7, FALSE))*(1-($D21+VLOOKUP(_xlfn.CONCAT($A21, F$1), prop_test_workforce_monthly_siz!$H:$N, 6, FALSE))/(C21+VLOOKUP(_xlfn.CONCAT($A21, F$1), prop_test_workforce_monthly_siz!$H:$N, 7, FALSE)))</f>
        <v>8.3496471317876103E-2</v>
      </c>
      <c r="G21">
        <f>($D21+VLOOKUP(_xlfn.CONCAT($A21, G$1), prop_test_workforce_monthly_siz!$H:$N, 6, FALSE))/(D21+VLOOKUP(_xlfn.CONCAT($A21, G$1), prop_test_workforce_monthly_siz!$H:$N, 7, FALSE))*(1-($D21+VLOOKUP(_xlfn.CONCAT($A21, G$1), prop_test_workforce_monthly_siz!$H:$N, 6, FALSE))/(D21+VLOOKUP(_xlfn.CONCAT($A21, G$1), prop_test_workforce_monthly_siz!$H:$N, 7, FALSE)))</f>
        <v>0.14497962500693629</v>
      </c>
      <c r="H21">
        <f>($D21+VLOOKUP(_xlfn.CONCAT($A21, H$1), prop_test_workforce_monthly_siz!$H:$N, 6, FALSE))/(E21+VLOOKUP(_xlfn.CONCAT($A21, H$1), prop_test_workforce_monthly_siz!$H:$N, 7, FALSE))*(1-($D21+VLOOKUP(_xlfn.CONCAT($A21, H$1), prop_test_workforce_monthly_siz!$H:$N, 6, FALSE))/(E21+VLOOKUP(_xlfn.CONCAT($A21, H$1), prop_test_workforce_monthly_siz!$H:$N, 7, FALSE)))</f>
        <v>0.12686888985766517</v>
      </c>
      <c r="I21">
        <f>($D21+VLOOKUP(_xlfn.CONCAT($A21, I$1), prop_test_workforce_monthly_siz!$H:$N, 6, FALSE))/(F21+VLOOKUP(_xlfn.CONCAT($A21, I$1), prop_test_workforce_monthly_siz!$H:$N, 7, FALSE))*(1-($D21+VLOOKUP(_xlfn.CONCAT($A21, I$1), prop_test_workforce_monthly_siz!$H:$N, 6, FALSE))/(F21+VLOOKUP(_xlfn.CONCAT($A21, I$1), prop_test_workforce_monthly_siz!$H:$N, 7, FALSE)))</f>
        <v>0.1230237471023776</v>
      </c>
      <c r="J21">
        <f>($D21+VLOOKUP(_xlfn.CONCAT($A21, J$1), prop_test_workforce_monthly_siz!$H:$N, 6, FALSE))/(G21+VLOOKUP(_xlfn.CONCAT($A21, J$1), prop_test_workforce_monthly_siz!$H:$N, 7, FALSE))*(1-($D21+VLOOKUP(_xlfn.CONCAT($A21, J$1), prop_test_workforce_monthly_siz!$H:$N, 6, FALSE))/(G21+VLOOKUP(_xlfn.CONCAT($A21, J$1), prop_test_workforce_monthly_siz!$H:$N, 7, FALSE)))</f>
        <v>0.10804255866867972</v>
      </c>
      <c r="K21">
        <f>($D21+VLOOKUP(_xlfn.CONCAT($A21, K$1), prop_test_workforce_monthly_siz!$H:$N, 6, FALSE))/(H21+VLOOKUP(_xlfn.CONCAT($A21, K$1), prop_test_workforce_monthly_siz!$H:$N, 7, FALSE))*(1-($D21+VLOOKUP(_xlfn.CONCAT($A21, K$1), prop_test_workforce_monthly_siz!$H:$N, 6, FALSE))/(H21+VLOOKUP(_xlfn.CONCAT($A21, K$1), prop_test_workforce_monthly_siz!$H:$N, 7, FALSE)))</f>
        <v>0.10843749994706575</v>
      </c>
      <c r="L21">
        <f>($D21+VLOOKUP(_xlfn.CONCAT($A21, L$1), prop_test_workforce_monthly_siz!$H:$N, 6, FALSE))/(I21+VLOOKUP(_xlfn.CONCAT($A21, L$1), prop_test_workforce_monthly_siz!$H:$N, 7, FALSE))*(1-($D21+VLOOKUP(_xlfn.CONCAT($A21, L$1), prop_test_workforce_monthly_siz!$H:$N, 6, FALSE))/(I21+VLOOKUP(_xlfn.CONCAT($A21, L$1), prop_test_workforce_monthly_siz!$H:$N, 7, FALSE)))</f>
        <v>0.11714608815964368</v>
      </c>
      <c r="M21">
        <f>($D21+VLOOKUP(_xlfn.CONCAT($A21, M$1), prop_test_workforce_monthly_siz!$H:$N, 6, FALSE))/(J21+VLOOKUP(_xlfn.CONCAT($A21, M$1), prop_test_workforce_monthly_siz!$H:$N, 7, FALSE))*(1-($D21+VLOOKUP(_xlfn.CONCAT($A21, M$1), prop_test_workforce_monthly_siz!$H:$N, 6, FALSE))/(J21+VLOOKUP(_xlfn.CONCAT($A21, M$1), prop_test_workforce_monthly_siz!$H:$N, 7, FALSE)))</f>
        <v>0.10966751366441783</v>
      </c>
      <c r="N21">
        <f>($D21+VLOOKUP(_xlfn.CONCAT($A21, N$1), prop_test_workforce_monthly_siz!$H:$N, 6, FALSE))/(K21+VLOOKUP(_xlfn.CONCAT($A21, N$1), prop_test_workforce_monthly_siz!$H:$N, 7, FALSE))*(1-($D21+VLOOKUP(_xlfn.CONCAT($A21, N$1), prop_test_workforce_monthly_siz!$H:$N, 6, FALSE))/(K21+VLOOKUP(_xlfn.CONCAT($A21, N$1), prop_test_workforce_monthly_siz!$H:$N, 7, FALSE)))</f>
        <v>9.9232697211838208E-2</v>
      </c>
      <c r="O21">
        <f>($D21+VLOOKUP(_xlfn.CONCAT($A21, O$1), prop_test_workforce_monthly_siz!$H:$N, 6, FALSE))/(L21+VLOOKUP(_xlfn.CONCAT($A21, O$1), prop_test_workforce_monthly_siz!$H:$N, 7, FALSE))*(1-($D21+VLOOKUP(_xlfn.CONCAT($A21, O$1), prop_test_workforce_monthly_siz!$H:$N, 6, FALSE))/(L21+VLOOKUP(_xlfn.CONCAT($A21, O$1), prop_test_workforce_monthly_siz!$H:$N, 7, FALSE)))</f>
        <v>0.10534169518426557</v>
      </c>
      <c r="P21">
        <f>($D21+VLOOKUP(_xlfn.CONCAT($A21, P$1), prop_test_workforce_monthly_siz!$H:$N, 6, FALSE))/(M21+VLOOKUP(_xlfn.CONCAT($A21, P$1), prop_test_workforce_monthly_siz!$H:$N, 7, FALSE))*(1-($D21+VLOOKUP(_xlfn.CONCAT($A21, P$1), prop_test_workforce_monthly_siz!$H:$N, 6, FALSE))/(M21+VLOOKUP(_xlfn.CONCAT($A21, P$1), prop_test_workforce_monthly_siz!$H:$N, 7, FALSE)))</f>
        <v>0.10151052871829014</v>
      </c>
      <c r="Q21">
        <f>($D21+VLOOKUP(_xlfn.CONCAT($A21, Q$1), prop_test_workforce_monthly_siz!$H:$N, 6, FALSE))/(N21+VLOOKUP(_xlfn.CONCAT($A21, Q$1), prop_test_workforce_monthly_siz!$H:$N, 7, FALSE))*(1-($D21+VLOOKUP(_xlfn.CONCAT($A21, Q$1), prop_test_workforce_monthly_siz!$H:$N, 6, FALSE))/(N21+VLOOKUP(_xlfn.CONCAT($A21, Q$1), prop_test_workforce_monthly_siz!$H:$N, 7, FALSE)))</f>
        <v>9.761202516631319E-2</v>
      </c>
      <c r="R21">
        <f>($D21+VLOOKUP(_xlfn.CONCAT($A21, R$1), prop_test_workforce_monthly_siz!$H:$N, 6, FALSE))/(O21+VLOOKUP(_xlfn.CONCAT($A21, R$1), prop_test_workforce_monthly_siz!$H:$N, 7, FALSE))*(1-($D21+VLOOKUP(_xlfn.CONCAT($A21, R$1), prop_test_workforce_monthly_siz!$H:$N, 6, FALSE))/(O21+VLOOKUP(_xlfn.CONCAT($A21, R$1), prop_test_workforce_monthly_siz!$H:$N, 7, FALSE)))</f>
        <v>9.7584174234467927E-2</v>
      </c>
      <c r="S21">
        <f>($D21+VLOOKUP(_xlfn.CONCAT($A21, S$1), prop_test_workforce_monthly_siz!$H:$N, 6, FALSE))/(P21+VLOOKUP(_xlfn.CONCAT($A21, S$1), prop_test_workforce_monthly_siz!$H:$N, 7, FALSE))*(1-($D21+VLOOKUP(_xlfn.CONCAT($A21, S$1), prop_test_workforce_monthly_siz!$H:$N, 6, FALSE))/(P21+VLOOKUP(_xlfn.CONCAT($A21, S$1), prop_test_workforce_monthly_siz!$H:$N, 7, FALSE)))</f>
        <v>9.8495051867909925E-2</v>
      </c>
      <c r="T21">
        <f>($D21+VLOOKUP(_xlfn.CONCAT($A21, T$1), prop_test_workforce_monthly_siz!$H:$N, 6, FALSE))/(Q21+VLOOKUP(_xlfn.CONCAT($A21, T$1), prop_test_workforce_monthly_siz!$H:$N, 7, FALSE))*(1-($D21+VLOOKUP(_xlfn.CONCAT($A21, T$1), prop_test_workforce_monthly_siz!$H:$N, 6, FALSE))/(Q21+VLOOKUP(_xlfn.CONCAT($A21, T$1), prop_test_workforce_monthly_siz!$H:$N, 7, FALSE)))</f>
        <v>0.10340677646025342</v>
      </c>
      <c r="U21">
        <f>($D21+VLOOKUP(_xlfn.CONCAT($A21, U$1), prop_test_workforce_monthly_siz!$H:$N, 6, FALSE))/(R21+VLOOKUP(_xlfn.CONCAT($A21, U$1), prop_test_workforce_monthly_siz!$H:$N, 7, FALSE))*(1-($D21+VLOOKUP(_xlfn.CONCAT($A21, U$1), prop_test_workforce_monthly_siz!$H:$N, 6, FALSE))/(R21+VLOOKUP(_xlfn.CONCAT($A21, U$1), prop_test_workforce_monthly_siz!$H:$N, 7, FALSE)))</f>
        <v>9.5014340072508974E-2</v>
      </c>
      <c r="V21">
        <f>($D21+VLOOKUP(_xlfn.CONCAT($A21, V$1), prop_test_workforce_monthly_siz!$H:$N, 6, FALSE))/(S21+VLOOKUP(_xlfn.CONCAT($A21, V$1), prop_test_workforce_monthly_siz!$H:$N, 7, FALSE))*(1-($D21+VLOOKUP(_xlfn.CONCAT($A21, V$1), prop_test_workforce_monthly_siz!$H:$N, 6, FALSE))/(S21+VLOOKUP(_xlfn.CONCAT($A21, V$1), prop_test_workforce_monthly_siz!$H:$N, 7, FALSE)))</f>
        <v>8.8936149176191318E-2</v>
      </c>
    </row>
    <row r="22" spans="1:22" x14ac:dyDescent="0.25">
      <c r="A22" t="s">
        <v>23</v>
      </c>
      <c r="B22" s="1">
        <v>43862</v>
      </c>
      <c r="C22">
        <v>687837</v>
      </c>
      <c r="D22">
        <v>29469</v>
      </c>
      <c r="E22">
        <f t="shared" si="0"/>
        <v>4.2842999140784807E-2</v>
      </c>
      <c r="F22">
        <f>($D22+VLOOKUP(_xlfn.CONCAT($A22, F$1), prop_test_workforce_monthly_siz!$H:$N, 6, FALSE))/(C22+VLOOKUP(_xlfn.CONCAT($A22, F$1), prop_test_workforce_monthly_siz!$H:$N, 7, FALSE))*(1-($D22+VLOOKUP(_xlfn.CONCAT($A22, F$1), prop_test_workforce_monthly_siz!$H:$N, 6, FALSE))/(C22+VLOOKUP(_xlfn.CONCAT($A22, F$1), prop_test_workforce_monthly_siz!$H:$N, 7, FALSE)))</f>
        <v>7.0968465658949834E-2</v>
      </c>
      <c r="G22">
        <f>($D22+VLOOKUP(_xlfn.CONCAT($A22, G$1), prop_test_workforce_monthly_siz!$H:$N, 6, FALSE))/(D22+VLOOKUP(_xlfn.CONCAT($A22, G$1), prop_test_workforce_monthly_siz!$H:$N, 7, FALSE))*(1-($D22+VLOOKUP(_xlfn.CONCAT($A22, G$1), prop_test_workforce_monthly_siz!$H:$N, 6, FALSE))/(D22+VLOOKUP(_xlfn.CONCAT($A22, G$1), prop_test_workforce_monthly_siz!$H:$N, 7, FALSE)))</f>
        <v>0.11524545729889368</v>
      </c>
      <c r="H22">
        <f>($D22+VLOOKUP(_xlfn.CONCAT($A22, H$1), prop_test_workforce_monthly_siz!$H:$N, 6, FALSE))/(E22+VLOOKUP(_xlfn.CONCAT($A22, H$1), prop_test_workforce_monthly_siz!$H:$N, 7, FALSE))*(1-($D22+VLOOKUP(_xlfn.CONCAT($A22, H$1), prop_test_workforce_monthly_siz!$H:$N, 6, FALSE))/(E22+VLOOKUP(_xlfn.CONCAT($A22, H$1), prop_test_workforce_monthly_siz!$H:$N, 7, FALSE)))</f>
        <v>9.5804199917675276E-2</v>
      </c>
      <c r="I22">
        <f>($D22+VLOOKUP(_xlfn.CONCAT($A22, I$1), prop_test_workforce_monthly_siz!$H:$N, 6, FALSE))/(F22+VLOOKUP(_xlfn.CONCAT($A22, I$1), prop_test_workforce_monthly_siz!$H:$N, 7, FALSE))*(1-($D22+VLOOKUP(_xlfn.CONCAT($A22, I$1), prop_test_workforce_monthly_siz!$H:$N, 6, FALSE))/(F22+VLOOKUP(_xlfn.CONCAT($A22, I$1), prop_test_workforce_monthly_siz!$H:$N, 7, FALSE)))</f>
        <v>0.1171766234775856</v>
      </c>
      <c r="J22">
        <f>($D22+VLOOKUP(_xlfn.CONCAT($A22, J$1), prop_test_workforce_monthly_siz!$H:$N, 6, FALSE))/(G22+VLOOKUP(_xlfn.CONCAT($A22, J$1), prop_test_workforce_monthly_siz!$H:$N, 7, FALSE))*(1-($D22+VLOOKUP(_xlfn.CONCAT($A22, J$1), prop_test_workforce_monthly_siz!$H:$N, 6, FALSE))/(G22+VLOOKUP(_xlfn.CONCAT($A22, J$1), prop_test_workforce_monthly_siz!$H:$N, 7, FALSE)))</f>
        <v>9.3413294233199495E-2</v>
      </c>
      <c r="K22">
        <f>($D22+VLOOKUP(_xlfn.CONCAT($A22, K$1), prop_test_workforce_monthly_siz!$H:$N, 6, FALSE))/(H22+VLOOKUP(_xlfn.CONCAT($A22, K$1), prop_test_workforce_monthly_siz!$H:$N, 7, FALSE))*(1-($D22+VLOOKUP(_xlfn.CONCAT($A22, K$1), prop_test_workforce_monthly_siz!$H:$N, 6, FALSE))/(H22+VLOOKUP(_xlfn.CONCAT($A22, K$1), prop_test_workforce_monthly_siz!$H:$N, 7, FALSE)))</f>
        <v>8.8060128080800729E-2</v>
      </c>
      <c r="L22">
        <f>($D22+VLOOKUP(_xlfn.CONCAT($A22, L$1), prop_test_workforce_monthly_siz!$H:$N, 6, FALSE))/(I22+VLOOKUP(_xlfn.CONCAT($A22, L$1), prop_test_workforce_monthly_siz!$H:$N, 7, FALSE))*(1-($D22+VLOOKUP(_xlfn.CONCAT($A22, L$1), prop_test_workforce_monthly_siz!$H:$N, 6, FALSE))/(I22+VLOOKUP(_xlfn.CONCAT($A22, L$1), prop_test_workforce_monthly_siz!$H:$N, 7, FALSE)))</f>
        <v>8.2673637139990597E-2</v>
      </c>
      <c r="M22">
        <f>($D22+VLOOKUP(_xlfn.CONCAT($A22, M$1), prop_test_workforce_monthly_siz!$H:$N, 6, FALSE))/(J22+VLOOKUP(_xlfn.CONCAT($A22, M$1), prop_test_workforce_monthly_siz!$H:$N, 7, FALSE))*(1-($D22+VLOOKUP(_xlfn.CONCAT($A22, M$1), prop_test_workforce_monthly_siz!$H:$N, 6, FALSE))/(J22+VLOOKUP(_xlfn.CONCAT($A22, M$1), prop_test_workforce_monthly_siz!$H:$N, 7, FALSE)))</f>
        <v>8.2364640158652039E-2</v>
      </c>
      <c r="N22">
        <f>($D22+VLOOKUP(_xlfn.CONCAT($A22, N$1), prop_test_workforce_monthly_siz!$H:$N, 6, FALSE))/(K22+VLOOKUP(_xlfn.CONCAT($A22, N$1), prop_test_workforce_monthly_siz!$H:$N, 7, FALSE))*(1-($D22+VLOOKUP(_xlfn.CONCAT($A22, N$1), prop_test_workforce_monthly_siz!$H:$N, 6, FALSE))/(K22+VLOOKUP(_xlfn.CONCAT($A22, N$1), prop_test_workforce_monthly_siz!$H:$N, 7, FALSE)))</f>
        <v>8.3143033512240463E-2</v>
      </c>
      <c r="O22">
        <f>($D22+VLOOKUP(_xlfn.CONCAT($A22, O$1), prop_test_workforce_monthly_siz!$H:$N, 6, FALSE))/(L22+VLOOKUP(_xlfn.CONCAT($A22, O$1), prop_test_workforce_monthly_siz!$H:$N, 7, FALSE))*(1-($D22+VLOOKUP(_xlfn.CONCAT($A22, O$1), prop_test_workforce_monthly_siz!$H:$N, 6, FALSE))/(L22+VLOOKUP(_xlfn.CONCAT($A22, O$1), prop_test_workforce_monthly_siz!$H:$N, 7, FALSE)))</f>
        <v>9.6328092115624375E-2</v>
      </c>
      <c r="P22">
        <f>($D22+VLOOKUP(_xlfn.CONCAT($A22, P$1), prop_test_workforce_monthly_siz!$H:$N, 6, FALSE))/(M22+VLOOKUP(_xlfn.CONCAT($A22, P$1), prop_test_workforce_monthly_siz!$H:$N, 7, FALSE))*(1-($D22+VLOOKUP(_xlfn.CONCAT($A22, P$1), prop_test_workforce_monthly_siz!$H:$N, 6, FALSE))/(M22+VLOOKUP(_xlfn.CONCAT($A22, P$1), prop_test_workforce_monthly_siz!$H:$N, 7, FALSE)))</f>
        <v>9.0247357778202406E-2</v>
      </c>
      <c r="Q22">
        <f>($D22+VLOOKUP(_xlfn.CONCAT($A22, Q$1), prop_test_workforce_monthly_siz!$H:$N, 6, FALSE))/(N22+VLOOKUP(_xlfn.CONCAT($A22, Q$1), prop_test_workforce_monthly_siz!$H:$N, 7, FALSE))*(1-($D22+VLOOKUP(_xlfn.CONCAT($A22, Q$1), prop_test_workforce_monthly_siz!$H:$N, 6, FALSE))/(N22+VLOOKUP(_xlfn.CONCAT($A22, Q$1), prop_test_workforce_monthly_siz!$H:$N, 7, FALSE)))</f>
        <v>8.8478071172002362E-2</v>
      </c>
      <c r="R22">
        <f>($D22+VLOOKUP(_xlfn.CONCAT($A22, R$1), prop_test_workforce_monthly_siz!$H:$N, 6, FALSE))/(O22+VLOOKUP(_xlfn.CONCAT($A22, R$1), prop_test_workforce_monthly_siz!$H:$N, 7, FALSE))*(1-($D22+VLOOKUP(_xlfn.CONCAT($A22, R$1), prop_test_workforce_monthly_siz!$H:$N, 6, FALSE))/(O22+VLOOKUP(_xlfn.CONCAT($A22, R$1), prop_test_workforce_monthly_siz!$H:$N, 7, FALSE)))</f>
        <v>8.7165968776231478E-2</v>
      </c>
      <c r="S22">
        <f>($D22+VLOOKUP(_xlfn.CONCAT($A22, S$1), prop_test_workforce_monthly_siz!$H:$N, 6, FALSE))/(P22+VLOOKUP(_xlfn.CONCAT($A22, S$1), prop_test_workforce_monthly_siz!$H:$N, 7, FALSE))*(1-($D22+VLOOKUP(_xlfn.CONCAT($A22, S$1), prop_test_workforce_monthly_siz!$H:$N, 6, FALSE))/(P22+VLOOKUP(_xlfn.CONCAT($A22, S$1), prop_test_workforce_monthly_siz!$H:$N, 7, FALSE)))</f>
        <v>8.5470894571955502E-2</v>
      </c>
      <c r="T22">
        <f>($D22+VLOOKUP(_xlfn.CONCAT($A22, T$1), prop_test_workforce_monthly_siz!$H:$N, 6, FALSE))/(Q22+VLOOKUP(_xlfn.CONCAT($A22, T$1), prop_test_workforce_monthly_siz!$H:$N, 7, FALSE))*(1-($D22+VLOOKUP(_xlfn.CONCAT($A22, T$1), prop_test_workforce_monthly_siz!$H:$N, 6, FALSE))/(Q22+VLOOKUP(_xlfn.CONCAT($A22, T$1), prop_test_workforce_monthly_siz!$H:$N, 7, FALSE)))</f>
        <v>8.4973413030857203E-2</v>
      </c>
      <c r="U22">
        <f>($D22+VLOOKUP(_xlfn.CONCAT($A22, U$1), prop_test_workforce_monthly_siz!$H:$N, 6, FALSE))/(R22+VLOOKUP(_xlfn.CONCAT($A22, U$1), prop_test_workforce_monthly_siz!$H:$N, 7, FALSE))*(1-($D22+VLOOKUP(_xlfn.CONCAT($A22, U$1), prop_test_workforce_monthly_siz!$H:$N, 6, FALSE))/(R22+VLOOKUP(_xlfn.CONCAT($A22, U$1), prop_test_workforce_monthly_siz!$H:$N, 7, FALSE)))</f>
        <v>8.3565601227316794E-2</v>
      </c>
      <c r="V22">
        <f>($D22+VLOOKUP(_xlfn.CONCAT($A22, V$1), prop_test_workforce_monthly_siz!$H:$N, 6, FALSE))/(S22+VLOOKUP(_xlfn.CONCAT($A22, V$1), prop_test_workforce_monthly_siz!$H:$N, 7, FALSE))*(1-($D22+VLOOKUP(_xlfn.CONCAT($A22, V$1), prop_test_workforce_monthly_siz!$H:$N, 6, FALSE))/(S22+VLOOKUP(_xlfn.CONCAT($A22, V$1), prop_test_workforce_monthly_siz!$H:$N, 7, FALSE)))</f>
        <v>7.9247192416019629E-2</v>
      </c>
    </row>
    <row r="23" spans="1:22" x14ac:dyDescent="0.25">
      <c r="A23" t="s">
        <v>24</v>
      </c>
      <c r="B23" s="1">
        <v>43862</v>
      </c>
      <c r="C23">
        <v>3273955</v>
      </c>
      <c r="D23">
        <v>116616</v>
      </c>
      <c r="E23">
        <f t="shared" si="0"/>
        <v>3.5619304480360908E-2</v>
      </c>
      <c r="F23">
        <f>($D23+VLOOKUP(_xlfn.CONCAT($A23, F$1), prop_test_workforce_monthly_siz!$H:$N, 6, FALSE))/(C23+VLOOKUP(_xlfn.CONCAT($A23, F$1), prop_test_workforce_monthly_siz!$H:$N, 7, FALSE))*(1-($D23+VLOOKUP(_xlfn.CONCAT($A23, F$1), prop_test_workforce_monthly_siz!$H:$N, 6, FALSE))/(C23+VLOOKUP(_xlfn.CONCAT($A23, F$1), prop_test_workforce_monthly_siz!$H:$N, 7, FALSE)))</f>
        <v>6.2486248704276888E-2</v>
      </c>
      <c r="G23">
        <f>($D23+VLOOKUP(_xlfn.CONCAT($A23, G$1), prop_test_workforce_monthly_siz!$H:$N, 6, FALSE))/(D23+VLOOKUP(_xlfn.CONCAT($A23, G$1), prop_test_workforce_monthly_siz!$H:$N, 7, FALSE))*(1-($D23+VLOOKUP(_xlfn.CONCAT($A23, G$1), prop_test_workforce_monthly_siz!$H:$N, 6, FALSE))/(D23+VLOOKUP(_xlfn.CONCAT($A23, G$1), prop_test_workforce_monthly_siz!$H:$N, 7, FALSE)))</f>
        <v>0.11311062462376463</v>
      </c>
      <c r="H23">
        <f>($D23+VLOOKUP(_xlfn.CONCAT($A23, H$1), prop_test_workforce_monthly_siz!$H:$N, 6, FALSE))/(E23+VLOOKUP(_xlfn.CONCAT($A23, H$1), prop_test_workforce_monthly_siz!$H:$N, 7, FALSE))*(1-($D23+VLOOKUP(_xlfn.CONCAT($A23, H$1), prop_test_workforce_monthly_siz!$H:$N, 6, FALSE))/(E23+VLOOKUP(_xlfn.CONCAT($A23, H$1), prop_test_workforce_monthly_siz!$H:$N, 7, FALSE)))</f>
        <v>0.10474231053829307</v>
      </c>
      <c r="I23">
        <f>($D23+VLOOKUP(_xlfn.CONCAT($A23, I$1), prop_test_workforce_monthly_siz!$H:$N, 6, FALSE))/(F23+VLOOKUP(_xlfn.CONCAT($A23, I$1), prop_test_workforce_monthly_siz!$H:$N, 7, FALSE))*(1-($D23+VLOOKUP(_xlfn.CONCAT($A23, I$1), prop_test_workforce_monthly_siz!$H:$N, 6, FALSE))/(F23+VLOOKUP(_xlfn.CONCAT($A23, I$1), prop_test_workforce_monthly_siz!$H:$N, 7, FALSE)))</f>
        <v>0.10177633554793875</v>
      </c>
      <c r="J23">
        <f>($D23+VLOOKUP(_xlfn.CONCAT($A23, J$1), prop_test_workforce_monthly_siz!$H:$N, 6, FALSE))/(G23+VLOOKUP(_xlfn.CONCAT($A23, J$1), prop_test_workforce_monthly_siz!$H:$N, 7, FALSE))*(1-($D23+VLOOKUP(_xlfn.CONCAT($A23, J$1), prop_test_workforce_monthly_siz!$H:$N, 6, FALSE))/(G23+VLOOKUP(_xlfn.CONCAT($A23, J$1), prop_test_workforce_monthly_siz!$H:$N, 7, FALSE)))</f>
        <v>9.4925652063849841E-2</v>
      </c>
      <c r="K23">
        <f>($D23+VLOOKUP(_xlfn.CONCAT($A23, K$1), prop_test_workforce_monthly_siz!$H:$N, 6, FALSE))/(H23+VLOOKUP(_xlfn.CONCAT($A23, K$1), prop_test_workforce_monthly_siz!$H:$N, 7, FALSE))*(1-($D23+VLOOKUP(_xlfn.CONCAT($A23, K$1), prop_test_workforce_monthly_siz!$H:$N, 6, FALSE))/(H23+VLOOKUP(_xlfn.CONCAT($A23, K$1), prop_test_workforce_monthly_siz!$H:$N, 7, FALSE)))</f>
        <v>9.883608445286815E-2</v>
      </c>
      <c r="L23">
        <f>($D23+VLOOKUP(_xlfn.CONCAT($A23, L$1), prop_test_workforce_monthly_siz!$H:$N, 6, FALSE))/(I23+VLOOKUP(_xlfn.CONCAT($A23, L$1), prop_test_workforce_monthly_siz!$H:$N, 7, FALSE))*(1-($D23+VLOOKUP(_xlfn.CONCAT($A23, L$1), prop_test_workforce_monthly_siz!$H:$N, 6, FALSE))/(I23+VLOOKUP(_xlfn.CONCAT($A23, L$1), prop_test_workforce_monthly_siz!$H:$N, 7, FALSE)))</f>
        <v>0.100571907107805</v>
      </c>
      <c r="M23">
        <f>($D23+VLOOKUP(_xlfn.CONCAT($A23, M$1), prop_test_workforce_monthly_siz!$H:$N, 6, FALSE))/(J23+VLOOKUP(_xlfn.CONCAT($A23, M$1), prop_test_workforce_monthly_siz!$H:$N, 7, FALSE))*(1-($D23+VLOOKUP(_xlfn.CONCAT($A23, M$1), prop_test_workforce_monthly_siz!$H:$N, 6, FALSE))/(J23+VLOOKUP(_xlfn.CONCAT($A23, M$1), prop_test_workforce_monthly_siz!$H:$N, 7, FALSE)))</f>
        <v>9.2644624712785173E-2</v>
      </c>
      <c r="N23">
        <f>($D23+VLOOKUP(_xlfn.CONCAT($A23, N$1), prop_test_workforce_monthly_siz!$H:$N, 6, FALSE))/(K23+VLOOKUP(_xlfn.CONCAT($A23, N$1), prop_test_workforce_monthly_siz!$H:$N, 7, FALSE))*(1-($D23+VLOOKUP(_xlfn.CONCAT($A23, N$1), prop_test_workforce_monthly_siz!$H:$N, 6, FALSE))/(K23+VLOOKUP(_xlfn.CONCAT($A23, N$1), prop_test_workforce_monthly_siz!$H:$N, 7, FALSE)))</f>
        <v>8.8039579719693478E-2</v>
      </c>
      <c r="O23">
        <f>($D23+VLOOKUP(_xlfn.CONCAT($A23, O$1), prop_test_workforce_monthly_siz!$H:$N, 6, FALSE))/(L23+VLOOKUP(_xlfn.CONCAT($A23, O$1), prop_test_workforce_monthly_siz!$H:$N, 7, FALSE))*(1-($D23+VLOOKUP(_xlfn.CONCAT($A23, O$1), prop_test_workforce_monthly_siz!$H:$N, 6, FALSE))/(L23+VLOOKUP(_xlfn.CONCAT($A23, O$1), prop_test_workforce_monthly_siz!$H:$N, 7, FALSE)))</f>
        <v>9.1178620516488715E-2</v>
      </c>
      <c r="P23">
        <f>($D23+VLOOKUP(_xlfn.CONCAT($A23, P$1), prop_test_workforce_monthly_siz!$H:$N, 6, FALSE))/(M23+VLOOKUP(_xlfn.CONCAT($A23, P$1), prop_test_workforce_monthly_siz!$H:$N, 7, FALSE))*(1-($D23+VLOOKUP(_xlfn.CONCAT($A23, P$1), prop_test_workforce_monthly_siz!$H:$N, 6, FALSE))/(M23+VLOOKUP(_xlfn.CONCAT($A23, P$1), prop_test_workforce_monthly_siz!$H:$N, 7, FALSE)))</f>
        <v>8.8820280270434052E-2</v>
      </c>
      <c r="Q23">
        <f>($D23+VLOOKUP(_xlfn.CONCAT($A23, Q$1), prop_test_workforce_monthly_siz!$H:$N, 6, FALSE))/(N23+VLOOKUP(_xlfn.CONCAT($A23, Q$1), prop_test_workforce_monthly_siz!$H:$N, 7, FALSE))*(1-($D23+VLOOKUP(_xlfn.CONCAT($A23, Q$1), prop_test_workforce_monthly_siz!$H:$N, 6, FALSE))/(N23+VLOOKUP(_xlfn.CONCAT($A23, Q$1), prop_test_workforce_monthly_siz!$H:$N, 7, FALSE)))</f>
        <v>8.8546333171647798E-2</v>
      </c>
      <c r="R23">
        <f>($D23+VLOOKUP(_xlfn.CONCAT($A23, R$1), prop_test_workforce_monthly_siz!$H:$N, 6, FALSE))/(O23+VLOOKUP(_xlfn.CONCAT($A23, R$1), prop_test_workforce_monthly_siz!$H:$N, 7, FALSE))*(1-($D23+VLOOKUP(_xlfn.CONCAT($A23, R$1), prop_test_workforce_monthly_siz!$H:$N, 6, FALSE))/(O23+VLOOKUP(_xlfn.CONCAT($A23, R$1), prop_test_workforce_monthly_siz!$H:$N, 7, FALSE)))</f>
        <v>8.6604515992311143E-2</v>
      </c>
      <c r="S23">
        <f>($D23+VLOOKUP(_xlfn.CONCAT($A23, S$1), prop_test_workforce_monthly_siz!$H:$N, 6, FALSE))/(P23+VLOOKUP(_xlfn.CONCAT($A23, S$1), prop_test_workforce_monthly_siz!$H:$N, 7, FALSE))*(1-($D23+VLOOKUP(_xlfn.CONCAT($A23, S$1), prop_test_workforce_monthly_siz!$H:$N, 6, FALSE))/(P23+VLOOKUP(_xlfn.CONCAT($A23, S$1), prop_test_workforce_monthly_siz!$H:$N, 7, FALSE)))</f>
        <v>8.6865422620751101E-2</v>
      </c>
      <c r="T23">
        <f>($D23+VLOOKUP(_xlfn.CONCAT($A23, T$1), prop_test_workforce_monthly_siz!$H:$N, 6, FALSE))/(Q23+VLOOKUP(_xlfn.CONCAT($A23, T$1), prop_test_workforce_monthly_siz!$H:$N, 7, FALSE))*(1-($D23+VLOOKUP(_xlfn.CONCAT($A23, T$1), prop_test_workforce_monthly_siz!$H:$N, 6, FALSE))/(Q23+VLOOKUP(_xlfn.CONCAT($A23, T$1), prop_test_workforce_monthly_siz!$H:$N, 7, FALSE)))</f>
        <v>9.2710752106889227E-2</v>
      </c>
      <c r="U23">
        <f>($D23+VLOOKUP(_xlfn.CONCAT($A23, U$1), prop_test_workforce_monthly_siz!$H:$N, 6, FALSE))/(R23+VLOOKUP(_xlfn.CONCAT($A23, U$1), prop_test_workforce_monthly_siz!$H:$N, 7, FALSE))*(1-($D23+VLOOKUP(_xlfn.CONCAT($A23, U$1), prop_test_workforce_monthly_siz!$H:$N, 6, FALSE))/(R23+VLOOKUP(_xlfn.CONCAT($A23, U$1), prop_test_workforce_monthly_siz!$H:$N, 7, FALSE)))</f>
        <v>8.5550570736246168E-2</v>
      </c>
      <c r="V23">
        <f>($D23+VLOOKUP(_xlfn.CONCAT($A23, V$1), prop_test_workforce_monthly_siz!$H:$N, 6, FALSE))/(S23+VLOOKUP(_xlfn.CONCAT($A23, V$1), prop_test_workforce_monthly_siz!$H:$N, 7, FALSE))*(1-($D23+VLOOKUP(_xlfn.CONCAT($A23, V$1), prop_test_workforce_monthly_siz!$H:$N, 6, FALSE))/(S23+VLOOKUP(_xlfn.CONCAT($A23, V$1), prop_test_workforce_monthly_siz!$H:$N, 7, FALSE)))</f>
        <v>8.5644737241828445E-2</v>
      </c>
    </row>
    <row r="24" spans="1:22" x14ac:dyDescent="0.25">
      <c r="A24" t="s">
        <v>25</v>
      </c>
      <c r="B24" s="1">
        <v>43862</v>
      </c>
      <c r="C24">
        <v>3815351</v>
      </c>
      <c r="D24">
        <v>125389</v>
      </c>
      <c r="E24">
        <f t="shared" si="0"/>
        <v>3.2864341970109699E-2</v>
      </c>
      <c r="F24">
        <f>($D24+VLOOKUP(_xlfn.CONCAT($A24, F$1), prop_test_workforce_monthly_siz!$H:$N, 6, FALSE))/(C24+VLOOKUP(_xlfn.CONCAT($A24, F$1), prop_test_workforce_monthly_siz!$H:$N, 7, FALSE))*(1-($D24+VLOOKUP(_xlfn.CONCAT($A24, F$1), prop_test_workforce_monthly_siz!$H:$N, 6, FALSE))/(C24+VLOOKUP(_xlfn.CONCAT($A24, F$1), prop_test_workforce_monthly_siz!$H:$N, 7, FALSE)))</f>
        <v>8.3706467306099958E-2</v>
      </c>
      <c r="G24">
        <f>($D24+VLOOKUP(_xlfn.CONCAT($A24, G$1), prop_test_workforce_monthly_siz!$H:$N, 6, FALSE))/(D24+VLOOKUP(_xlfn.CONCAT($A24, G$1), prop_test_workforce_monthly_siz!$H:$N, 7, FALSE))*(1-($D24+VLOOKUP(_xlfn.CONCAT($A24, G$1), prop_test_workforce_monthly_siz!$H:$N, 6, FALSE))/(D24+VLOOKUP(_xlfn.CONCAT($A24, G$1), prop_test_workforce_monthly_siz!$H:$N, 7, FALSE)))</f>
        <v>0.156348947240014</v>
      </c>
      <c r="H24">
        <f>($D24+VLOOKUP(_xlfn.CONCAT($A24, H$1), prop_test_workforce_monthly_siz!$H:$N, 6, FALSE))/(E24+VLOOKUP(_xlfn.CONCAT($A24, H$1), prop_test_workforce_monthly_siz!$H:$N, 7, FALSE))*(1-($D24+VLOOKUP(_xlfn.CONCAT($A24, H$1), prop_test_workforce_monthly_siz!$H:$N, 6, FALSE))/(E24+VLOOKUP(_xlfn.CONCAT($A24, H$1), prop_test_workforce_monthly_siz!$H:$N, 7, FALSE)))</f>
        <v>0.16498962984376764</v>
      </c>
      <c r="I24">
        <f>($D24+VLOOKUP(_xlfn.CONCAT($A24, I$1), prop_test_workforce_monthly_siz!$H:$N, 6, FALSE))/(F24+VLOOKUP(_xlfn.CONCAT($A24, I$1), prop_test_workforce_monthly_siz!$H:$N, 7, FALSE))*(1-($D24+VLOOKUP(_xlfn.CONCAT($A24, I$1), prop_test_workforce_monthly_siz!$H:$N, 6, FALSE))/(F24+VLOOKUP(_xlfn.CONCAT($A24, I$1), prop_test_workforce_monthly_siz!$H:$N, 7, FALSE)))</f>
        <v>0.15775617466790887</v>
      </c>
      <c r="J24">
        <f>($D24+VLOOKUP(_xlfn.CONCAT($A24, J$1), prop_test_workforce_monthly_siz!$H:$N, 6, FALSE))/(G24+VLOOKUP(_xlfn.CONCAT($A24, J$1), prop_test_workforce_monthly_siz!$H:$N, 7, FALSE))*(1-($D24+VLOOKUP(_xlfn.CONCAT($A24, J$1), prop_test_workforce_monthly_siz!$H:$N, 6, FALSE))/(G24+VLOOKUP(_xlfn.CONCAT($A24, J$1), prop_test_workforce_monthly_siz!$H:$N, 7, FALSE)))</f>
        <v>0.12512793513518294</v>
      </c>
      <c r="K24">
        <f>($D24+VLOOKUP(_xlfn.CONCAT($A24, K$1), prop_test_workforce_monthly_siz!$H:$N, 6, FALSE))/(H24+VLOOKUP(_xlfn.CONCAT($A24, K$1), prop_test_workforce_monthly_siz!$H:$N, 7, FALSE))*(1-($D24+VLOOKUP(_xlfn.CONCAT($A24, K$1), prop_test_workforce_monthly_siz!$H:$N, 6, FALSE))/(H24+VLOOKUP(_xlfn.CONCAT($A24, K$1), prop_test_workforce_monthly_siz!$H:$N, 7, FALSE)))</f>
        <v>0.11307361001535504</v>
      </c>
      <c r="L24">
        <f>($D24+VLOOKUP(_xlfn.CONCAT($A24, L$1), prop_test_workforce_monthly_siz!$H:$N, 6, FALSE))/(I24+VLOOKUP(_xlfn.CONCAT($A24, L$1), prop_test_workforce_monthly_siz!$H:$N, 7, FALSE))*(1-($D24+VLOOKUP(_xlfn.CONCAT($A24, L$1), prop_test_workforce_monthly_siz!$H:$N, 6, FALSE))/(I24+VLOOKUP(_xlfn.CONCAT($A24, L$1), prop_test_workforce_monthly_siz!$H:$N, 7, FALSE)))</f>
        <v>9.320983612622237E-2</v>
      </c>
      <c r="M24">
        <f>($D24+VLOOKUP(_xlfn.CONCAT($A24, M$1), prop_test_workforce_monthly_siz!$H:$N, 6, FALSE))/(J24+VLOOKUP(_xlfn.CONCAT($A24, M$1), prop_test_workforce_monthly_siz!$H:$N, 7, FALSE))*(1-($D24+VLOOKUP(_xlfn.CONCAT($A24, M$1), prop_test_workforce_monthly_siz!$H:$N, 6, FALSE))/(J24+VLOOKUP(_xlfn.CONCAT($A24, M$1), prop_test_workforce_monthly_siz!$H:$N, 7, FALSE)))</f>
        <v>8.7894334701287088E-2</v>
      </c>
      <c r="N24">
        <f>($D24+VLOOKUP(_xlfn.CONCAT($A24, N$1), prop_test_workforce_monthly_siz!$H:$N, 6, FALSE))/(K24+VLOOKUP(_xlfn.CONCAT($A24, N$1), prop_test_workforce_monthly_siz!$H:$N, 7, FALSE))*(1-($D24+VLOOKUP(_xlfn.CONCAT($A24, N$1), prop_test_workforce_monthly_siz!$H:$N, 6, FALSE))/(K24+VLOOKUP(_xlfn.CONCAT($A24, N$1), prop_test_workforce_monthly_siz!$H:$N, 7, FALSE)))</f>
        <v>9.4037143878032067E-2</v>
      </c>
      <c r="O24">
        <f>($D24+VLOOKUP(_xlfn.CONCAT($A24, O$1), prop_test_workforce_monthly_siz!$H:$N, 6, FALSE))/(L24+VLOOKUP(_xlfn.CONCAT($A24, O$1), prop_test_workforce_monthly_siz!$H:$N, 7, FALSE))*(1-($D24+VLOOKUP(_xlfn.CONCAT($A24, O$1), prop_test_workforce_monthly_siz!$H:$N, 6, FALSE))/(L24+VLOOKUP(_xlfn.CONCAT($A24, O$1), prop_test_workforce_monthly_siz!$H:$N, 7, FALSE)))</f>
        <v>9.6998518486119498E-2</v>
      </c>
      <c r="P24">
        <f>($D24+VLOOKUP(_xlfn.CONCAT($A24, P$1), prop_test_workforce_monthly_siz!$H:$N, 6, FALSE))/(M24+VLOOKUP(_xlfn.CONCAT($A24, P$1), prop_test_workforce_monthly_siz!$H:$N, 7, FALSE))*(1-($D24+VLOOKUP(_xlfn.CONCAT($A24, P$1), prop_test_workforce_monthly_siz!$H:$N, 6, FALSE))/(M24+VLOOKUP(_xlfn.CONCAT($A24, P$1), prop_test_workforce_monthly_siz!$H:$N, 7, FALSE)))</f>
        <v>9.492565734477923E-2</v>
      </c>
      <c r="Q24">
        <f>($D24+VLOOKUP(_xlfn.CONCAT($A24, Q$1), prop_test_workforce_monthly_siz!$H:$N, 6, FALSE))/(N24+VLOOKUP(_xlfn.CONCAT($A24, Q$1), prop_test_workforce_monthly_siz!$H:$N, 7, FALSE))*(1-($D24+VLOOKUP(_xlfn.CONCAT($A24, Q$1), prop_test_workforce_monthly_siz!$H:$N, 6, FALSE))/(N24+VLOOKUP(_xlfn.CONCAT($A24, Q$1), prop_test_workforce_monthly_siz!$H:$N, 7, FALSE)))</f>
        <v>8.9741386938460371E-2</v>
      </c>
      <c r="R24">
        <f>($D24+VLOOKUP(_xlfn.CONCAT($A24, R$1), prop_test_workforce_monthly_siz!$H:$N, 6, FALSE))/(O24+VLOOKUP(_xlfn.CONCAT($A24, R$1), prop_test_workforce_monthly_siz!$H:$N, 7, FALSE))*(1-($D24+VLOOKUP(_xlfn.CONCAT($A24, R$1), prop_test_workforce_monthly_siz!$H:$N, 6, FALSE))/(O24+VLOOKUP(_xlfn.CONCAT($A24, R$1), prop_test_workforce_monthly_siz!$H:$N, 7, FALSE)))</f>
        <v>8.4407126898095E-2</v>
      </c>
      <c r="S24">
        <f>($D24+VLOOKUP(_xlfn.CONCAT($A24, S$1), prop_test_workforce_monthly_siz!$H:$N, 6, FALSE))/(P24+VLOOKUP(_xlfn.CONCAT($A24, S$1), prop_test_workforce_monthly_siz!$H:$N, 7, FALSE))*(1-($D24+VLOOKUP(_xlfn.CONCAT($A24, S$1), prop_test_workforce_monthly_siz!$H:$N, 6, FALSE))/(P24+VLOOKUP(_xlfn.CONCAT($A24, S$1), prop_test_workforce_monthly_siz!$H:$N, 7, FALSE)))</f>
        <v>7.6648246428717787E-2</v>
      </c>
      <c r="T24">
        <f>($D24+VLOOKUP(_xlfn.CONCAT($A24, T$1), prop_test_workforce_monthly_siz!$H:$N, 6, FALSE))/(Q24+VLOOKUP(_xlfn.CONCAT($A24, T$1), prop_test_workforce_monthly_siz!$H:$N, 7, FALSE))*(1-($D24+VLOOKUP(_xlfn.CONCAT($A24, T$1), prop_test_workforce_monthly_siz!$H:$N, 6, FALSE))/(Q24+VLOOKUP(_xlfn.CONCAT($A24, T$1), prop_test_workforce_monthly_siz!$H:$N, 7, FALSE)))</f>
        <v>7.9809226490927865E-2</v>
      </c>
      <c r="U24">
        <f>($D24+VLOOKUP(_xlfn.CONCAT($A24, U$1), prop_test_workforce_monthly_siz!$H:$N, 6, FALSE))/(R24+VLOOKUP(_xlfn.CONCAT($A24, U$1), prop_test_workforce_monthly_siz!$H:$N, 7, FALSE))*(1-($D24+VLOOKUP(_xlfn.CONCAT($A24, U$1), prop_test_workforce_monthly_siz!$H:$N, 6, FALSE))/(R24+VLOOKUP(_xlfn.CONCAT($A24, U$1), prop_test_workforce_monthly_siz!$H:$N, 7, FALSE)))</f>
        <v>8.1972405174534399E-2</v>
      </c>
      <c r="V24">
        <f>($D24+VLOOKUP(_xlfn.CONCAT($A24, V$1), prop_test_workforce_monthly_siz!$H:$N, 6, FALSE))/(S24+VLOOKUP(_xlfn.CONCAT($A24, V$1), prop_test_workforce_monthly_siz!$H:$N, 7, FALSE))*(1-($D24+VLOOKUP(_xlfn.CONCAT($A24, V$1), prop_test_workforce_monthly_siz!$H:$N, 6, FALSE))/(S24+VLOOKUP(_xlfn.CONCAT($A24, V$1), prop_test_workforce_monthly_siz!$H:$N, 7, FALSE)))</f>
        <v>7.9959946787176675E-2</v>
      </c>
    </row>
    <row r="25" spans="1:22" x14ac:dyDescent="0.25">
      <c r="A25" t="s">
        <v>26</v>
      </c>
      <c r="B25" s="1">
        <v>43862</v>
      </c>
      <c r="C25">
        <v>4952221</v>
      </c>
      <c r="D25">
        <v>179832</v>
      </c>
      <c r="E25">
        <f t="shared" si="0"/>
        <v>3.6313403622334303E-2</v>
      </c>
      <c r="F25">
        <f>($D25+VLOOKUP(_xlfn.CONCAT($A25, F$1), prop_test_workforce_monthly_siz!$H:$N, 6, FALSE))/(C25+VLOOKUP(_xlfn.CONCAT($A25, F$1), prop_test_workforce_monthly_siz!$H:$N, 7, FALSE))*(1-($D25+VLOOKUP(_xlfn.CONCAT($A25, F$1), prop_test_workforce_monthly_siz!$H:$N, 6, FALSE))/(C25+VLOOKUP(_xlfn.CONCAT($A25, F$1), prop_test_workforce_monthly_siz!$H:$N, 7, FALSE)))</f>
        <v>0.11545146698627803</v>
      </c>
      <c r="G25">
        <f>($D25+VLOOKUP(_xlfn.CONCAT($A25, G$1), prop_test_workforce_monthly_siz!$H:$N, 6, FALSE))/(D25+VLOOKUP(_xlfn.CONCAT($A25, G$1), prop_test_workforce_monthly_siz!$H:$N, 7, FALSE))*(1-($D25+VLOOKUP(_xlfn.CONCAT($A25, G$1), prop_test_workforce_monthly_siz!$H:$N, 6, FALSE))/(D25+VLOOKUP(_xlfn.CONCAT($A25, G$1), prop_test_workforce_monthly_siz!$H:$N, 7, FALSE)))</f>
        <v>0.18079819819780954</v>
      </c>
      <c r="H25">
        <f>($D25+VLOOKUP(_xlfn.CONCAT($A25, H$1), prop_test_workforce_monthly_siz!$H:$N, 6, FALSE))/(E25+VLOOKUP(_xlfn.CONCAT($A25, H$1), prop_test_workforce_monthly_siz!$H:$N, 7, FALSE))*(1-($D25+VLOOKUP(_xlfn.CONCAT($A25, H$1), prop_test_workforce_monthly_siz!$H:$N, 6, FALSE))/(E25+VLOOKUP(_xlfn.CONCAT($A25, H$1), prop_test_workforce_monthly_siz!$H:$N, 7, FALSE)))</f>
        <v>0.15074784519501538</v>
      </c>
      <c r="I25">
        <f>($D25+VLOOKUP(_xlfn.CONCAT($A25, I$1), prop_test_workforce_monthly_siz!$H:$N, 6, FALSE))/(F25+VLOOKUP(_xlfn.CONCAT($A25, I$1), prop_test_workforce_monthly_siz!$H:$N, 7, FALSE))*(1-($D25+VLOOKUP(_xlfn.CONCAT($A25, I$1), prop_test_workforce_monthly_siz!$H:$N, 6, FALSE))/(F25+VLOOKUP(_xlfn.CONCAT($A25, I$1), prop_test_workforce_monthly_siz!$H:$N, 7, FALSE)))</f>
        <v>0.11488005614565898</v>
      </c>
      <c r="J25">
        <f>($D25+VLOOKUP(_xlfn.CONCAT($A25, J$1), prop_test_workforce_monthly_siz!$H:$N, 6, FALSE))/(G25+VLOOKUP(_xlfn.CONCAT($A25, J$1), prop_test_workforce_monthly_siz!$H:$N, 7, FALSE))*(1-($D25+VLOOKUP(_xlfn.CONCAT($A25, J$1), prop_test_workforce_monthly_siz!$H:$N, 6, FALSE))/(G25+VLOOKUP(_xlfn.CONCAT($A25, J$1), prop_test_workforce_monthly_siz!$H:$N, 7, FALSE)))</f>
        <v>0.1096523159324771</v>
      </c>
      <c r="K25">
        <f>($D25+VLOOKUP(_xlfn.CONCAT($A25, K$1), prop_test_workforce_monthly_siz!$H:$N, 6, FALSE))/(H25+VLOOKUP(_xlfn.CONCAT($A25, K$1), prop_test_workforce_monthly_siz!$H:$N, 7, FALSE))*(1-($D25+VLOOKUP(_xlfn.CONCAT($A25, K$1), prop_test_workforce_monthly_siz!$H:$N, 6, FALSE))/(H25+VLOOKUP(_xlfn.CONCAT($A25, K$1), prop_test_workforce_monthly_siz!$H:$N, 7, FALSE)))</f>
        <v>0.10508000356026405</v>
      </c>
      <c r="L25">
        <f>($D25+VLOOKUP(_xlfn.CONCAT($A25, L$1), prop_test_workforce_monthly_siz!$H:$N, 6, FALSE))/(I25+VLOOKUP(_xlfn.CONCAT($A25, L$1), prop_test_workforce_monthly_siz!$H:$N, 7, FALSE))*(1-($D25+VLOOKUP(_xlfn.CONCAT($A25, L$1), prop_test_workforce_monthly_siz!$H:$N, 6, FALSE))/(I25+VLOOKUP(_xlfn.CONCAT($A25, L$1), prop_test_workforce_monthly_siz!$H:$N, 7, FALSE)))</f>
        <v>8.0054185944317707E-2</v>
      </c>
      <c r="M25">
        <f>($D25+VLOOKUP(_xlfn.CONCAT($A25, M$1), prop_test_workforce_monthly_siz!$H:$N, 6, FALSE))/(J25+VLOOKUP(_xlfn.CONCAT($A25, M$1), prop_test_workforce_monthly_siz!$H:$N, 7, FALSE))*(1-($D25+VLOOKUP(_xlfn.CONCAT($A25, M$1), prop_test_workforce_monthly_siz!$H:$N, 6, FALSE))/(J25+VLOOKUP(_xlfn.CONCAT($A25, M$1), prop_test_workforce_monthly_siz!$H:$N, 7, FALSE)))</f>
        <v>8.9648349241935987E-2</v>
      </c>
      <c r="N25">
        <f>($D25+VLOOKUP(_xlfn.CONCAT($A25, N$1), prop_test_workforce_monthly_siz!$H:$N, 6, FALSE))/(K25+VLOOKUP(_xlfn.CONCAT($A25, N$1), prop_test_workforce_monthly_siz!$H:$N, 7, FALSE))*(1-($D25+VLOOKUP(_xlfn.CONCAT($A25, N$1), prop_test_workforce_monthly_siz!$H:$N, 6, FALSE))/(K25+VLOOKUP(_xlfn.CONCAT($A25, N$1), prop_test_workforce_monthly_siz!$H:$N, 7, FALSE)))</f>
        <v>9.8002023101945723E-2</v>
      </c>
      <c r="O25">
        <f>($D25+VLOOKUP(_xlfn.CONCAT($A25, O$1), prop_test_workforce_monthly_siz!$H:$N, 6, FALSE))/(L25+VLOOKUP(_xlfn.CONCAT($A25, O$1), prop_test_workforce_monthly_siz!$H:$N, 7, FALSE))*(1-($D25+VLOOKUP(_xlfn.CONCAT($A25, O$1), prop_test_workforce_monthly_siz!$H:$N, 6, FALSE))/(L25+VLOOKUP(_xlfn.CONCAT($A25, O$1), prop_test_workforce_monthly_siz!$H:$N, 7, FALSE)))</f>
        <v>8.9532115652728284E-2</v>
      </c>
      <c r="P25">
        <f>($D25+VLOOKUP(_xlfn.CONCAT($A25, P$1), prop_test_workforce_monthly_siz!$H:$N, 6, FALSE))/(M25+VLOOKUP(_xlfn.CONCAT($A25, P$1), prop_test_workforce_monthly_siz!$H:$N, 7, FALSE))*(1-($D25+VLOOKUP(_xlfn.CONCAT($A25, P$1), prop_test_workforce_monthly_siz!$H:$N, 6, FALSE))/(M25+VLOOKUP(_xlfn.CONCAT($A25, P$1), prop_test_workforce_monthly_siz!$H:$N, 7, FALSE)))</f>
        <v>8.1991392536308591E-2</v>
      </c>
      <c r="Q25">
        <f>($D25+VLOOKUP(_xlfn.CONCAT($A25, Q$1), prop_test_workforce_monthly_siz!$H:$N, 6, FALSE))/(N25+VLOOKUP(_xlfn.CONCAT($A25, Q$1), prop_test_workforce_monthly_siz!$H:$N, 7, FALSE))*(1-($D25+VLOOKUP(_xlfn.CONCAT($A25, Q$1), prop_test_workforce_monthly_siz!$H:$N, 6, FALSE))/(N25+VLOOKUP(_xlfn.CONCAT($A25, Q$1), prop_test_workforce_monthly_siz!$H:$N, 7, FALSE)))</f>
        <v>8.2059983280984336E-2</v>
      </c>
      <c r="R25">
        <f>($D25+VLOOKUP(_xlfn.CONCAT($A25, R$1), prop_test_workforce_monthly_siz!$H:$N, 6, FALSE))/(O25+VLOOKUP(_xlfn.CONCAT($A25, R$1), prop_test_workforce_monthly_siz!$H:$N, 7, FALSE))*(1-($D25+VLOOKUP(_xlfn.CONCAT($A25, R$1), prop_test_workforce_monthly_siz!$H:$N, 6, FALSE))/(O25+VLOOKUP(_xlfn.CONCAT($A25, R$1), prop_test_workforce_monthly_siz!$H:$N, 7, FALSE)))</f>
        <v>7.7508165515564359E-2</v>
      </c>
      <c r="S25">
        <f>($D25+VLOOKUP(_xlfn.CONCAT($A25, S$1), prop_test_workforce_monthly_siz!$H:$N, 6, FALSE))/(P25+VLOOKUP(_xlfn.CONCAT($A25, S$1), prop_test_workforce_monthly_siz!$H:$N, 7, FALSE))*(1-($D25+VLOOKUP(_xlfn.CONCAT($A25, S$1), prop_test_workforce_monthly_siz!$H:$N, 6, FALSE))/(P25+VLOOKUP(_xlfn.CONCAT($A25, S$1), prop_test_workforce_monthly_siz!$H:$N, 7, FALSE)))</f>
        <v>8.2093913704329793E-2</v>
      </c>
      <c r="T25">
        <f>($D25+VLOOKUP(_xlfn.CONCAT($A25, T$1), prop_test_workforce_monthly_siz!$H:$N, 6, FALSE))/(Q25+VLOOKUP(_xlfn.CONCAT($A25, T$1), prop_test_workforce_monthly_siz!$H:$N, 7, FALSE))*(1-($D25+VLOOKUP(_xlfn.CONCAT($A25, T$1), prop_test_workforce_monthly_siz!$H:$N, 6, FALSE))/(Q25+VLOOKUP(_xlfn.CONCAT($A25, T$1), prop_test_workforce_monthly_siz!$H:$N, 7, FALSE)))</f>
        <v>8.2462999417935764E-2</v>
      </c>
      <c r="U25">
        <f>($D25+VLOOKUP(_xlfn.CONCAT($A25, U$1), prop_test_workforce_monthly_siz!$H:$N, 6, FALSE))/(R25+VLOOKUP(_xlfn.CONCAT($A25, U$1), prop_test_workforce_monthly_siz!$H:$N, 7, FALSE))*(1-($D25+VLOOKUP(_xlfn.CONCAT($A25, U$1), prop_test_workforce_monthly_siz!$H:$N, 6, FALSE))/(R25+VLOOKUP(_xlfn.CONCAT($A25, U$1), prop_test_workforce_monthly_siz!$H:$N, 7, FALSE)))</f>
        <v>8.0010822906194115E-2</v>
      </c>
      <c r="V25">
        <f>($D25+VLOOKUP(_xlfn.CONCAT($A25, V$1), prop_test_workforce_monthly_siz!$H:$N, 6, FALSE))/(S25+VLOOKUP(_xlfn.CONCAT($A25, V$1), prop_test_workforce_monthly_siz!$H:$N, 7, FALSE))*(1-($D25+VLOOKUP(_xlfn.CONCAT($A25, V$1), prop_test_workforce_monthly_siz!$H:$N, 6, FALSE))/(S25+VLOOKUP(_xlfn.CONCAT($A25, V$1), prop_test_workforce_monthly_siz!$H:$N, 7, FALSE)))</f>
        <v>7.4857338361943374E-2</v>
      </c>
    </row>
    <row r="26" spans="1:22" x14ac:dyDescent="0.25">
      <c r="A26" t="s">
        <v>27</v>
      </c>
      <c r="B26" s="1">
        <v>43862</v>
      </c>
      <c r="C26">
        <v>3103816</v>
      </c>
      <c r="D26">
        <v>110976</v>
      </c>
      <c r="E26">
        <f t="shared" si="0"/>
        <v>3.5754696799037054E-2</v>
      </c>
      <c r="F26">
        <f>($D26+VLOOKUP(_xlfn.CONCAT($A26, F$1), prop_test_workforce_monthly_siz!$H:$N, 6, FALSE))/(C26+VLOOKUP(_xlfn.CONCAT($A26, F$1), prop_test_workforce_monthly_siz!$H:$N, 7, FALSE))*(1-($D26+VLOOKUP(_xlfn.CONCAT($A26, F$1), prop_test_workforce_monthly_siz!$H:$N, 6, FALSE))/(C26+VLOOKUP(_xlfn.CONCAT($A26, F$1), prop_test_workforce_monthly_siz!$H:$N, 7, FALSE)))</f>
        <v>5.6985317474744536E-2</v>
      </c>
      <c r="G26">
        <f>($D26+VLOOKUP(_xlfn.CONCAT($A26, G$1), prop_test_workforce_monthly_siz!$H:$N, 6, FALSE))/(D26+VLOOKUP(_xlfn.CONCAT($A26, G$1), prop_test_workforce_monthly_siz!$H:$N, 7, FALSE))*(1-($D26+VLOOKUP(_xlfn.CONCAT($A26, G$1), prop_test_workforce_monthly_siz!$H:$N, 6, FALSE))/(D26+VLOOKUP(_xlfn.CONCAT($A26, G$1), prop_test_workforce_monthly_siz!$H:$N, 7, FALSE)))</f>
        <v>0.10973604817242733</v>
      </c>
      <c r="H26">
        <f>($D26+VLOOKUP(_xlfn.CONCAT($A26, H$1), prop_test_workforce_monthly_siz!$H:$N, 6, FALSE))/(E26+VLOOKUP(_xlfn.CONCAT($A26, H$1), prop_test_workforce_monthly_siz!$H:$N, 7, FALSE))*(1-($D26+VLOOKUP(_xlfn.CONCAT($A26, H$1), prop_test_workforce_monthly_siz!$H:$N, 6, FALSE))/(E26+VLOOKUP(_xlfn.CONCAT($A26, H$1), prop_test_workforce_monthly_siz!$H:$N, 7, FALSE)))</f>
        <v>0.10618055065232261</v>
      </c>
      <c r="I26">
        <f>($D26+VLOOKUP(_xlfn.CONCAT($A26, I$1), prop_test_workforce_monthly_siz!$H:$N, 6, FALSE))/(F26+VLOOKUP(_xlfn.CONCAT($A26, I$1), prop_test_workforce_monthly_siz!$H:$N, 7, FALSE))*(1-($D26+VLOOKUP(_xlfn.CONCAT($A26, I$1), prop_test_workforce_monthly_siz!$H:$N, 6, FALSE))/(F26+VLOOKUP(_xlfn.CONCAT($A26, I$1), prop_test_workforce_monthly_siz!$H:$N, 7, FALSE)))</f>
        <v>9.7895029112041843E-2</v>
      </c>
      <c r="J26">
        <f>($D26+VLOOKUP(_xlfn.CONCAT($A26, J$1), prop_test_workforce_monthly_siz!$H:$N, 6, FALSE))/(G26+VLOOKUP(_xlfn.CONCAT($A26, J$1), prop_test_workforce_monthly_siz!$H:$N, 7, FALSE))*(1-($D26+VLOOKUP(_xlfn.CONCAT($A26, J$1), prop_test_workforce_monthly_siz!$H:$N, 6, FALSE))/(G26+VLOOKUP(_xlfn.CONCAT($A26, J$1), prop_test_workforce_monthly_siz!$H:$N, 7, FALSE)))</f>
        <v>9.5579142729015326E-2</v>
      </c>
      <c r="K26">
        <f>($D26+VLOOKUP(_xlfn.CONCAT($A26, K$1), prop_test_workforce_monthly_siz!$H:$N, 6, FALSE))/(H26+VLOOKUP(_xlfn.CONCAT($A26, K$1), prop_test_workforce_monthly_siz!$H:$N, 7, FALSE))*(1-($D26+VLOOKUP(_xlfn.CONCAT($A26, K$1), prop_test_workforce_monthly_siz!$H:$N, 6, FALSE))/(H26+VLOOKUP(_xlfn.CONCAT($A26, K$1), prop_test_workforce_monthly_siz!$H:$N, 7, FALSE)))</f>
        <v>8.1876099504586214E-2</v>
      </c>
      <c r="L26">
        <f>($D26+VLOOKUP(_xlfn.CONCAT($A26, L$1), prop_test_workforce_monthly_siz!$H:$N, 6, FALSE))/(I26+VLOOKUP(_xlfn.CONCAT($A26, L$1), prop_test_workforce_monthly_siz!$H:$N, 7, FALSE))*(1-($D26+VLOOKUP(_xlfn.CONCAT($A26, L$1), prop_test_workforce_monthly_siz!$H:$N, 6, FALSE))/(I26+VLOOKUP(_xlfn.CONCAT($A26, L$1), prop_test_workforce_monthly_siz!$H:$N, 7, FALSE)))</f>
        <v>7.0029311191420182E-2</v>
      </c>
      <c r="M26">
        <f>($D26+VLOOKUP(_xlfn.CONCAT($A26, M$1), prop_test_workforce_monthly_siz!$H:$N, 6, FALSE))/(J26+VLOOKUP(_xlfn.CONCAT($A26, M$1), prop_test_workforce_monthly_siz!$H:$N, 7, FALSE))*(1-($D26+VLOOKUP(_xlfn.CONCAT($A26, M$1), prop_test_workforce_monthly_siz!$H:$N, 6, FALSE))/(J26+VLOOKUP(_xlfn.CONCAT($A26, M$1), prop_test_workforce_monthly_siz!$H:$N, 7, FALSE)))</f>
        <v>7.0459516092562138E-2</v>
      </c>
      <c r="N26">
        <f>($D26+VLOOKUP(_xlfn.CONCAT($A26, N$1), prop_test_workforce_monthly_siz!$H:$N, 6, FALSE))/(K26+VLOOKUP(_xlfn.CONCAT($A26, N$1), prop_test_workforce_monthly_siz!$H:$N, 7, FALSE))*(1-($D26+VLOOKUP(_xlfn.CONCAT($A26, N$1), prop_test_workforce_monthly_siz!$H:$N, 6, FALSE))/(K26+VLOOKUP(_xlfn.CONCAT($A26, N$1), prop_test_workforce_monthly_siz!$H:$N, 7, FALSE)))</f>
        <v>7.5606418423391608E-2</v>
      </c>
      <c r="O26">
        <f>($D26+VLOOKUP(_xlfn.CONCAT($A26, O$1), prop_test_workforce_monthly_siz!$H:$N, 6, FALSE))/(L26+VLOOKUP(_xlfn.CONCAT($A26, O$1), prop_test_workforce_monthly_siz!$H:$N, 7, FALSE))*(1-($D26+VLOOKUP(_xlfn.CONCAT($A26, O$1), prop_test_workforce_monthly_siz!$H:$N, 6, FALSE))/(L26+VLOOKUP(_xlfn.CONCAT($A26, O$1), prop_test_workforce_monthly_siz!$H:$N, 7, FALSE)))</f>
        <v>7.9774203444235192E-2</v>
      </c>
      <c r="P26">
        <f>($D26+VLOOKUP(_xlfn.CONCAT($A26, P$1), prop_test_workforce_monthly_siz!$H:$N, 6, FALSE))/(M26+VLOOKUP(_xlfn.CONCAT($A26, P$1), prop_test_workforce_monthly_siz!$H:$N, 7, FALSE))*(1-($D26+VLOOKUP(_xlfn.CONCAT($A26, P$1), prop_test_workforce_monthly_siz!$H:$N, 6, FALSE))/(M26+VLOOKUP(_xlfn.CONCAT($A26, P$1), prop_test_workforce_monthly_siz!$H:$N, 7, FALSE)))</f>
        <v>7.6480546932543553E-2</v>
      </c>
      <c r="Q26">
        <f>($D26+VLOOKUP(_xlfn.CONCAT($A26, Q$1), prop_test_workforce_monthly_siz!$H:$N, 6, FALSE))/(N26+VLOOKUP(_xlfn.CONCAT($A26, Q$1), prop_test_workforce_monthly_siz!$H:$N, 7, FALSE))*(1-($D26+VLOOKUP(_xlfn.CONCAT($A26, Q$1), prop_test_workforce_monthly_siz!$H:$N, 6, FALSE))/(N26+VLOOKUP(_xlfn.CONCAT($A26, Q$1), prop_test_workforce_monthly_siz!$H:$N, 7, FALSE)))</f>
        <v>7.5144110600973688E-2</v>
      </c>
      <c r="R26">
        <f>($D26+VLOOKUP(_xlfn.CONCAT($A26, R$1), prop_test_workforce_monthly_siz!$H:$N, 6, FALSE))/(O26+VLOOKUP(_xlfn.CONCAT($A26, R$1), prop_test_workforce_monthly_siz!$H:$N, 7, FALSE))*(1-($D26+VLOOKUP(_xlfn.CONCAT($A26, R$1), prop_test_workforce_monthly_siz!$H:$N, 6, FALSE))/(O26+VLOOKUP(_xlfn.CONCAT($A26, R$1), prop_test_workforce_monthly_siz!$H:$N, 7, FALSE)))</f>
        <v>7.2031594455959982E-2</v>
      </c>
      <c r="S26">
        <f>($D26+VLOOKUP(_xlfn.CONCAT($A26, S$1), prop_test_workforce_monthly_siz!$H:$N, 6, FALSE))/(P26+VLOOKUP(_xlfn.CONCAT($A26, S$1), prop_test_workforce_monthly_siz!$H:$N, 7, FALSE))*(1-($D26+VLOOKUP(_xlfn.CONCAT($A26, S$1), prop_test_workforce_monthly_siz!$H:$N, 6, FALSE))/(P26+VLOOKUP(_xlfn.CONCAT($A26, S$1), prop_test_workforce_monthly_siz!$H:$N, 7, FALSE)))</f>
        <v>6.794520644943261E-2</v>
      </c>
      <c r="T26">
        <f>($D26+VLOOKUP(_xlfn.CONCAT($A26, T$1), prop_test_workforce_monthly_siz!$H:$N, 6, FALSE))/(Q26+VLOOKUP(_xlfn.CONCAT($A26, T$1), prop_test_workforce_monthly_siz!$H:$N, 7, FALSE))*(1-($D26+VLOOKUP(_xlfn.CONCAT($A26, T$1), prop_test_workforce_monthly_siz!$H:$N, 6, FALSE))/(Q26+VLOOKUP(_xlfn.CONCAT($A26, T$1), prop_test_workforce_monthly_siz!$H:$N, 7, FALSE)))</f>
        <v>7.3735205719718408E-2</v>
      </c>
      <c r="U26">
        <f>($D26+VLOOKUP(_xlfn.CONCAT($A26, U$1), prop_test_workforce_monthly_siz!$H:$N, 6, FALSE))/(R26+VLOOKUP(_xlfn.CONCAT($A26, U$1), prop_test_workforce_monthly_siz!$H:$N, 7, FALSE))*(1-($D26+VLOOKUP(_xlfn.CONCAT($A26, U$1), prop_test_workforce_monthly_siz!$H:$N, 6, FALSE))/(R26+VLOOKUP(_xlfn.CONCAT($A26, U$1), prop_test_workforce_monthly_siz!$H:$N, 7, FALSE)))</f>
        <v>6.5413564238049782E-2</v>
      </c>
      <c r="V26">
        <f>($D26+VLOOKUP(_xlfn.CONCAT($A26, V$1), prop_test_workforce_monthly_siz!$H:$N, 6, FALSE))/(S26+VLOOKUP(_xlfn.CONCAT($A26, V$1), prop_test_workforce_monthly_siz!$H:$N, 7, FALSE))*(1-($D26+VLOOKUP(_xlfn.CONCAT($A26, V$1), prop_test_workforce_monthly_siz!$H:$N, 6, FALSE))/(S26+VLOOKUP(_xlfn.CONCAT($A26, V$1), prop_test_workforce_monthly_siz!$H:$N, 7, FALSE)))</f>
        <v>6.5245455441954495E-2</v>
      </c>
    </row>
    <row r="27" spans="1:22" x14ac:dyDescent="0.25">
      <c r="A27" t="s">
        <v>28</v>
      </c>
      <c r="B27" s="1">
        <v>43862</v>
      </c>
      <c r="C27">
        <v>1263214</v>
      </c>
      <c r="D27">
        <v>64562</v>
      </c>
      <c r="E27">
        <f t="shared" si="0"/>
        <v>5.1109313228004126E-2</v>
      </c>
      <c r="F27">
        <f>($D27+VLOOKUP(_xlfn.CONCAT($A27, F$1), prop_test_workforce_monthly_siz!$H:$N, 6, FALSE))/(C27+VLOOKUP(_xlfn.CONCAT($A27, F$1), prop_test_workforce_monthly_siz!$H:$N, 7, FALSE))*(1-($D27+VLOOKUP(_xlfn.CONCAT($A27, F$1), prop_test_workforce_monthly_siz!$H:$N, 6, FALSE))/(C27+VLOOKUP(_xlfn.CONCAT($A27, F$1), prop_test_workforce_monthly_siz!$H:$N, 7, FALSE)))</f>
        <v>9.1661813121896779E-2</v>
      </c>
      <c r="G27">
        <f>($D27+VLOOKUP(_xlfn.CONCAT($A27, G$1), prop_test_workforce_monthly_siz!$H:$N, 6, FALSE))/(D27+VLOOKUP(_xlfn.CONCAT($A27, G$1), prop_test_workforce_monthly_siz!$H:$N, 7, FALSE))*(1-($D27+VLOOKUP(_xlfn.CONCAT($A27, G$1), prop_test_workforce_monthly_siz!$H:$N, 6, FALSE))/(D27+VLOOKUP(_xlfn.CONCAT($A27, G$1), prop_test_workforce_monthly_siz!$H:$N, 7, FALSE)))</f>
        <v>0.12696047075400627</v>
      </c>
      <c r="H27">
        <f>($D27+VLOOKUP(_xlfn.CONCAT($A27, H$1), prop_test_workforce_monthly_siz!$H:$N, 6, FALSE))/(E27+VLOOKUP(_xlfn.CONCAT($A27, H$1), prop_test_workforce_monthly_siz!$H:$N, 7, FALSE))*(1-($D27+VLOOKUP(_xlfn.CONCAT($A27, H$1), prop_test_workforce_monthly_siz!$H:$N, 6, FALSE))/(E27+VLOOKUP(_xlfn.CONCAT($A27, H$1), prop_test_workforce_monthly_siz!$H:$N, 7, FALSE)))</f>
        <v>0.12787631121277984</v>
      </c>
      <c r="I27">
        <f>($D27+VLOOKUP(_xlfn.CONCAT($A27, I$1), prop_test_workforce_monthly_siz!$H:$N, 6, FALSE))/(F27+VLOOKUP(_xlfn.CONCAT($A27, I$1), prop_test_workforce_monthly_siz!$H:$N, 7, FALSE))*(1-($D27+VLOOKUP(_xlfn.CONCAT($A27, I$1), prop_test_workforce_monthly_siz!$H:$N, 6, FALSE))/(F27+VLOOKUP(_xlfn.CONCAT($A27, I$1), prop_test_workforce_monthly_siz!$H:$N, 7, FALSE)))</f>
        <v>0.12961101965074595</v>
      </c>
      <c r="J27">
        <f>($D27+VLOOKUP(_xlfn.CONCAT($A27, J$1), prop_test_workforce_monthly_siz!$H:$N, 6, FALSE))/(G27+VLOOKUP(_xlfn.CONCAT($A27, J$1), prop_test_workforce_monthly_siz!$H:$N, 7, FALSE))*(1-($D27+VLOOKUP(_xlfn.CONCAT($A27, J$1), prop_test_workforce_monthly_siz!$H:$N, 6, FALSE))/(G27+VLOOKUP(_xlfn.CONCAT($A27, J$1), prop_test_workforce_monthly_siz!$H:$N, 7, FALSE)))</f>
        <v>0.11387934147055588</v>
      </c>
      <c r="K27">
        <f>($D27+VLOOKUP(_xlfn.CONCAT($A27, K$1), prop_test_workforce_monthly_siz!$H:$N, 6, FALSE))/(H27+VLOOKUP(_xlfn.CONCAT($A27, K$1), prop_test_workforce_monthly_siz!$H:$N, 7, FALSE))*(1-($D27+VLOOKUP(_xlfn.CONCAT($A27, K$1), prop_test_workforce_monthly_siz!$H:$N, 6, FALSE))/(H27+VLOOKUP(_xlfn.CONCAT($A27, K$1), prop_test_workforce_monthly_siz!$H:$N, 7, FALSE)))</f>
        <v>0.10495388447448395</v>
      </c>
      <c r="L27">
        <f>($D27+VLOOKUP(_xlfn.CONCAT($A27, L$1), prop_test_workforce_monthly_siz!$H:$N, 6, FALSE))/(I27+VLOOKUP(_xlfn.CONCAT($A27, L$1), prop_test_workforce_monthly_siz!$H:$N, 7, FALSE))*(1-($D27+VLOOKUP(_xlfn.CONCAT($A27, L$1), prop_test_workforce_monthly_siz!$H:$N, 6, FALSE))/(I27+VLOOKUP(_xlfn.CONCAT($A27, L$1), prop_test_workforce_monthly_siz!$H:$N, 7, FALSE)))</f>
        <v>0.1055725986246969</v>
      </c>
      <c r="M27">
        <f>($D27+VLOOKUP(_xlfn.CONCAT($A27, M$1), prop_test_workforce_monthly_siz!$H:$N, 6, FALSE))/(J27+VLOOKUP(_xlfn.CONCAT($A27, M$1), prop_test_workforce_monthly_siz!$H:$N, 7, FALSE))*(1-($D27+VLOOKUP(_xlfn.CONCAT($A27, M$1), prop_test_workforce_monthly_siz!$H:$N, 6, FALSE))/(J27+VLOOKUP(_xlfn.CONCAT($A27, M$1), prop_test_workforce_monthly_siz!$H:$N, 7, FALSE)))</f>
        <v>9.7792192873095041E-2</v>
      </c>
      <c r="N27">
        <f>($D27+VLOOKUP(_xlfn.CONCAT($A27, N$1), prop_test_workforce_monthly_siz!$H:$N, 6, FALSE))/(K27+VLOOKUP(_xlfn.CONCAT($A27, N$1), prop_test_workforce_monthly_siz!$H:$N, 7, FALSE))*(1-($D27+VLOOKUP(_xlfn.CONCAT($A27, N$1), prop_test_workforce_monthly_siz!$H:$N, 6, FALSE))/(K27+VLOOKUP(_xlfn.CONCAT($A27, N$1), prop_test_workforce_monthly_siz!$H:$N, 7, FALSE)))</f>
        <v>9.8192342201507368E-2</v>
      </c>
      <c r="O27">
        <f>($D27+VLOOKUP(_xlfn.CONCAT($A27, O$1), prop_test_workforce_monthly_siz!$H:$N, 6, FALSE))/(L27+VLOOKUP(_xlfn.CONCAT($A27, O$1), prop_test_workforce_monthly_siz!$H:$N, 7, FALSE))*(1-($D27+VLOOKUP(_xlfn.CONCAT($A27, O$1), prop_test_workforce_monthly_siz!$H:$N, 6, FALSE))/(L27+VLOOKUP(_xlfn.CONCAT($A27, O$1), prop_test_workforce_monthly_siz!$H:$N, 7, FALSE)))</f>
        <v>0.10051328446544862</v>
      </c>
      <c r="P27">
        <f>($D27+VLOOKUP(_xlfn.CONCAT($A27, P$1), prop_test_workforce_monthly_siz!$H:$N, 6, FALSE))/(M27+VLOOKUP(_xlfn.CONCAT($A27, P$1), prop_test_workforce_monthly_siz!$H:$N, 7, FALSE))*(1-($D27+VLOOKUP(_xlfn.CONCAT($A27, P$1), prop_test_workforce_monthly_siz!$H:$N, 6, FALSE))/(M27+VLOOKUP(_xlfn.CONCAT($A27, P$1), prop_test_workforce_monthly_siz!$H:$N, 7, FALSE)))</f>
        <v>9.9485516066039115E-2</v>
      </c>
      <c r="Q27">
        <f>($D27+VLOOKUP(_xlfn.CONCAT($A27, Q$1), prop_test_workforce_monthly_siz!$H:$N, 6, FALSE))/(N27+VLOOKUP(_xlfn.CONCAT($A27, Q$1), prop_test_workforce_monthly_siz!$H:$N, 7, FALSE))*(1-($D27+VLOOKUP(_xlfn.CONCAT($A27, Q$1), prop_test_workforce_monthly_siz!$H:$N, 6, FALSE))/(N27+VLOOKUP(_xlfn.CONCAT($A27, Q$1), prop_test_workforce_monthly_siz!$H:$N, 7, FALSE)))</f>
        <v>0.10009688432654072</v>
      </c>
      <c r="R27">
        <f>($D27+VLOOKUP(_xlfn.CONCAT($A27, R$1), prop_test_workforce_monthly_siz!$H:$N, 6, FALSE))/(O27+VLOOKUP(_xlfn.CONCAT($A27, R$1), prop_test_workforce_monthly_siz!$H:$N, 7, FALSE))*(1-($D27+VLOOKUP(_xlfn.CONCAT($A27, R$1), prop_test_workforce_monthly_siz!$H:$N, 6, FALSE))/(O27+VLOOKUP(_xlfn.CONCAT($A27, R$1), prop_test_workforce_monthly_siz!$H:$N, 7, FALSE)))</f>
        <v>9.7113387425593875E-2</v>
      </c>
      <c r="S27">
        <f>($D27+VLOOKUP(_xlfn.CONCAT($A27, S$1), prop_test_workforce_monthly_siz!$H:$N, 6, FALSE))/(P27+VLOOKUP(_xlfn.CONCAT($A27, S$1), prop_test_workforce_monthly_siz!$H:$N, 7, FALSE))*(1-($D27+VLOOKUP(_xlfn.CONCAT($A27, S$1), prop_test_workforce_monthly_siz!$H:$N, 6, FALSE))/(P27+VLOOKUP(_xlfn.CONCAT($A27, S$1), prop_test_workforce_monthly_siz!$H:$N, 7, FALSE)))</f>
        <v>9.9188730790613383E-2</v>
      </c>
      <c r="T27">
        <f>($D27+VLOOKUP(_xlfn.CONCAT($A27, T$1), prop_test_workforce_monthly_siz!$H:$N, 6, FALSE))/(Q27+VLOOKUP(_xlfn.CONCAT($A27, T$1), prop_test_workforce_monthly_siz!$H:$N, 7, FALSE))*(1-($D27+VLOOKUP(_xlfn.CONCAT($A27, T$1), prop_test_workforce_monthly_siz!$H:$N, 6, FALSE))/(Q27+VLOOKUP(_xlfn.CONCAT($A27, T$1), prop_test_workforce_monthly_siz!$H:$N, 7, FALSE)))</f>
        <v>0.11043157717814137</v>
      </c>
      <c r="U27">
        <f>($D27+VLOOKUP(_xlfn.CONCAT($A27, U$1), prop_test_workforce_monthly_siz!$H:$N, 6, FALSE))/(R27+VLOOKUP(_xlfn.CONCAT($A27, U$1), prop_test_workforce_monthly_siz!$H:$N, 7, FALSE))*(1-($D27+VLOOKUP(_xlfn.CONCAT($A27, U$1), prop_test_workforce_monthly_siz!$H:$N, 6, FALSE))/(R27+VLOOKUP(_xlfn.CONCAT($A27, U$1), prop_test_workforce_monthly_siz!$H:$N, 7, FALSE)))</f>
        <v>0.1035097201305077</v>
      </c>
      <c r="V27">
        <f>($D27+VLOOKUP(_xlfn.CONCAT($A27, V$1), prop_test_workforce_monthly_siz!$H:$N, 6, FALSE))/(S27+VLOOKUP(_xlfn.CONCAT($A27, V$1), prop_test_workforce_monthly_siz!$H:$N, 7, FALSE))*(1-($D27+VLOOKUP(_xlfn.CONCAT($A27, V$1), prop_test_workforce_monthly_siz!$H:$N, 6, FALSE))/(S27+VLOOKUP(_xlfn.CONCAT($A27, V$1), prop_test_workforce_monthly_siz!$H:$N, 7, FALSE)))</f>
        <v>9.7830532804382961E-2</v>
      </c>
    </row>
    <row r="28" spans="1:22" x14ac:dyDescent="0.25">
      <c r="A28" t="s">
        <v>29</v>
      </c>
      <c r="B28" s="1">
        <v>43862</v>
      </c>
      <c r="C28">
        <v>3091580</v>
      </c>
      <c r="D28">
        <v>115340</v>
      </c>
      <c r="E28">
        <f t="shared" si="0"/>
        <v>3.7307784369157521E-2</v>
      </c>
      <c r="F28">
        <f>($D28+VLOOKUP(_xlfn.CONCAT($A28, F$1), prop_test_workforce_monthly_siz!$H:$N, 6, FALSE))/(C28+VLOOKUP(_xlfn.CONCAT($A28, F$1), prop_test_workforce_monthly_siz!$H:$N, 7, FALSE))*(1-($D28+VLOOKUP(_xlfn.CONCAT($A28, F$1), prop_test_workforce_monthly_siz!$H:$N, 6, FALSE))/(C28+VLOOKUP(_xlfn.CONCAT($A28, F$1), prop_test_workforce_monthly_siz!$H:$N, 7, FALSE)))</f>
        <v>6.2713148781019523E-2</v>
      </c>
      <c r="G28">
        <f>($D28+VLOOKUP(_xlfn.CONCAT($A28, G$1), prop_test_workforce_monthly_siz!$H:$N, 6, FALSE))/(D28+VLOOKUP(_xlfn.CONCAT($A28, G$1), prop_test_workforce_monthly_siz!$H:$N, 7, FALSE))*(1-($D28+VLOOKUP(_xlfn.CONCAT($A28, G$1), prop_test_workforce_monthly_siz!$H:$N, 6, FALSE))/(D28+VLOOKUP(_xlfn.CONCAT($A28, G$1), prop_test_workforce_monthly_siz!$H:$N, 7, FALSE)))</f>
        <v>0.11409360627715009</v>
      </c>
      <c r="H28">
        <f>($D28+VLOOKUP(_xlfn.CONCAT($A28, H$1), prop_test_workforce_monthly_siz!$H:$N, 6, FALSE))/(E28+VLOOKUP(_xlfn.CONCAT($A28, H$1), prop_test_workforce_monthly_siz!$H:$N, 7, FALSE))*(1-($D28+VLOOKUP(_xlfn.CONCAT($A28, H$1), prop_test_workforce_monthly_siz!$H:$N, 6, FALSE))/(E28+VLOOKUP(_xlfn.CONCAT($A28, H$1), prop_test_workforce_monthly_siz!$H:$N, 7, FALSE)))</f>
        <v>0.10340744177776873</v>
      </c>
      <c r="I28">
        <f>($D28+VLOOKUP(_xlfn.CONCAT($A28, I$1), prop_test_workforce_monthly_siz!$H:$N, 6, FALSE))/(F28+VLOOKUP(_xlfn.CONCAT($A28, I$1), prop_test_workforce_monthly_siz!$H:$N, 7, FALSE))*(1-($D28+VLOOKUP(_xlfn.CONCAT($A28, I$1), prop_test_workforce_monthly_siz!$H:$N, 6, FALSE))/(F28+VLOOKUP(_xlfn.CONCAT($A28, I$1), prop_test_workforce_monthly_siz!$H:$N, 7, FALSE)))</f>
        <v>9.7355887588198714E-2</v>
      </c>
      <c r="J28">
        <f>($D28+VLOOKUP(_xlfn.CONCAT($A28, J$1), prop_test_workforce_monthly_siz!$H:$N, 6, FALSE))/(G28+VLOOKUP(_xlfn.CONCAT($A28, J$1), prop_test_workforce_monthly_siz!$H:$N, 7, FALSE))*(1-($D28+VLOOKUP(_xlfn.CONCAT($A28, J$1), prop_test_workforce_monthly_siz!$H:$N, 6, FALSE))/(G28+VLOOKUP(_xlfn.CONCAT($A28, J$1), prop_test_workforce_monthly_siz!$H:$N, 7, FALSE)))</f>
        <v>9.689149649236635E-2</v>
      </c>
      <c r="K28">
        <f>($D28+VLOOKUP(_xlfn.CONCAT($A28, K$1), prop_test_workforce_monthly_siz!$H:$N, 6, FALSE))/(H28+VLOOKUP(_xlfn.CONCAT($A28, K$1), prop_test_workforce_monthly_siz!$H:$N, 7, FALSE))*(1-($D28+VLOOKUP(_xlfn.CONCAT($A28, K$1), prop_test_workforce_monthly_siz!$H:$N, 6, FALSE))/(H28+VLOOKUP(_xlfn.CONCAT($A28, K$1), prop_test_workforce_monthly_siz!$H:$N, 7, FALSE)))</f>
        <v>7.4536002073239987E-2</v>
      </c>
      <c r="L28">
        <f>($D28+VLOOKUP(_xlfn.CONCAT($A28, L$1), prop_test_workforce_monthly_siz!$H:$N, 6, FALSE))/(I28+VLOOKUP(_xlfn.CONCAT($A28, L$1), prop_test_workforce_monthly_siz!$H:$N, 7, FALSE))*(1-($D28+VLOOKUP(_xlfn.CONCAT($A28, L$1), prop_test_workforce_monthly_siz!$H:$N, 6, FALSE))/(I28+VLOOKUP(_xlfn.CONCAT($A28, L$1), prop_test_workforce_monthly_siz!$H:$N, 7, FALSE)))</f>
        <v>7.1142696954646006E-2</v>
      </c>
      <c r="M28">
        <f>($D28+VLOOKUP(_xlfn.CONCAT($A28, M$1), prop_test_workforce_monthly_siz!$H:$N, 6, FALSE))/(J28+VLOOKUP(_xlfn.CONCAT($A28, M$1), prop_test_workforce_monthly_siz!$H:$N, 7, FALSE))*(1-($D28+VLOOKUP(_xlfn.CONCAT($A28, M$1), prop_test_workforce_monthly_siz!$H:$N, 6, FALSE))/(J28+VLOOKUP(_xlfn.CONCAT($A28, M$1), prop_test_workforce_monthly_siz!$H:$N, 7, FALSE)))</f>
        <v>7.2336962034500046E-2</v>
      </c>
      <c r="N28">
        <f>($D28+VLOOKUP(_xlfn.CONCAT($A28, N$1), prop_test_workforce_monthly_siz!$H:$N, 6, FALSE))/(K28+VLOOKUP(_xlfn.CONCAT($A28, N$1), prop_test_workforce_monthly_siz!$H:$N, 7, FALSE))*(1-($D28+VLOOKUP(_xlfn.CONCAT($A28, N$1), prop_test_workforce_monthly_siz!$H:$N, 6, FALSE))/(K28+VLOOKUP(_xlfn.CONCAT($A28, N$1), prop_test_workforce_monthly_siz!$H:$N, 7, FALSE)))</f>
        <v>8.641675627586004E-2</v>
      </c>
      <c r="O28">
        <f>($D28+VLOOKUP(_xlfn.CONCAT($A28, O$1), prop_test_workforce_monthly_siz!$H:$N, 6, FALSE))/(L28+VLOOKUP(_xlfn.CONCAT($A28, O$1), prop_test_workforce_monthly_siz!$H:$N, 7, FALSE))*(1-($D28+VLOOKUP(_xlfn.CONCAT($A28, O$1), prop_test_workforce_monthly_siz!$H:$N, 6, FALSE))/(L28+VLOOKUP(_xlfn.CONCAT($A28, O$1), prop_test_workforce_monthly_siz!$H:$N, 7, FALSE)))</f>
        <v>8.0682705396295684E-2</v>
      </c>
      <c r="P28">
        <f>($D28+VLOOKUP(_xlfn.CONCAT($A28, P$1), prop_test_workforce_monthly_siz!$H:$N, 6, FALSE))/(M28+VLOOKUP(_xlfn.CONCAT($A28, P$1), prop_test_workforce_monthly_siz!$H:$N, 7, FALSE))*(1-($D28+VLOOKUP(_xlfn.CONCAT($A28, P$1), prop_test_workforce_monthly_siz!$H:$N, 6, FALSE))/(M28+VLOOKUP(_xlfn.CONCAT($A28, P$1), prop_test_workforce_monthly_siz!$H:$N, 7, FALSE)))</f>
        <v>7.9867309369093822E-2</v>
      </c>
      <c r="Q28">
        <f>($D28+VLOOKUP(_xlfn.CONCAT($A28, Q$1), prop_test_workforce_monthly_siz!$H:$N, 6, FALSE))/(N28+VLOOKUP(_xlfn.CONCAT($A28, Q$1), prop_test_workforce_monthly_siz!$H:$N, 7, FALSE))*(1-($D28+VLOOKUP(_xlfn.CONCAT($A28, Q$1), prop_test_workforce_monthly_siz!$H:$N, 6, FALSE))/(N28+VLOOKUP(_xlfn.CONCAT($A28, Q$1), prop_test_workforce_monthly_siz!$H:$N, 7, FALSE)))</f>
        <v>7.483926869062181E-2</v>
      </c>
      <c r="R28">
        <f>($D28+VLOOKUP(_xlfn.CONCAT($A28, R$1), prop_test_workforce_monthly_siz!$H:$N, 6, FALSE))/(O28+VLOOKUP(_xlfn.CONCAT($A28, R$1), prop_test_workforce_monthly_siz!$H:$N, 7, FALSE))*(1-($D28+VLOOKUP(_xlfn.CONCAT($A28, R$1), prop_test_workforce_monthly_siz!$H:$N, 6, FALSE))/(O28+VLOOKUP(_xlfn.CONCAT($A28, R$1), prop_test_workforce_monthly_siz!$H:$N, 7, FALSE)))</f>
        <v>7.1737682556615417E-2</v>
      </c>
      <c r="S28">
        <f>($D28+VLOOKUP(_xlfn.CONCAT($A28, S$1), prop_test_workforce_monthly_siz!$H:$N, 6, FALSE))/(P28+VLOOKUP(_xlfn.CONCAT($A28, S$1), prop_test_workforce_monthly_siz!$H:$N, 7, FALSE))*(1-($D28+VLOOKUP(_xlfn.CONCAT($A28, S$1), prop_test_workforce_monthly_siz!$H:$N, 6, FALSE))/(P28+VLOOKUP(_xlfn.CONCAT($A28, S$1), prop_test_workforce_monthly_siz!$H:$N, 7, FALSE)))</f>
        <v>7.6970597380207298E-2</v>
      </c>
      <c r="T28">
        <f>($D28+VLOOKUP(_xlfn.CONCAT($A28, T$1), prop_test_workforce_monthly_siz!$H:$N, 6, FALSE))/(Q28+VLOOKUP(_xlfn.CONCAT($A28, T$1), prop_test_workforce_monthly_siz!$H:$N, 7, FALSE))*(1-($D28+VLOOKUP(_xlfn.CONCAT($A28, T$1), prop_test_workforce_monthly_siz!$H:$N, 6, FALSE))/(Q28+VLOOKUP(_xlfn.CONCAT($A28, T$1), prop_test_workforce_monthly_siz!$H:$N, 7, FALSE)))</f>
        <v>8.0513776422133559E-2</v>
      </c>
      <c r="U28">
        <f>($D28+VLOOKUP(_xlfn.CONCAT($A28, U$1), prop_test_workforce_monthly_siz!$H:$N, 6, FALSE))/(R28+VLOOKUP(_xlfn.CONCAT($A28, U$1), prop_test_workforce_monthly_siz!$H:$N, 7, FALSE))*(1-($D28+VLOOKUP(_xlfn.CONCAT($A28, U$1), prop_test_workforce_monthly_siz!$H:$N, 6, FALSE))/(R28+VLOOKUP(_xlfn.CONCAT($A28, U$1), prop_test_workforce_monthly_siz!$H:$N, 7, FALSE)))</f>
        <v>7.0070861175305629E-2</v>
      </c>
      <c r="V28">
        <f>($D28+VLOOKUP(_xlfn.CONCAT($A28, V$1), prop_test_workforce_monthly_siz!$H:$N, 6, FALSE))/(S28+VLOOKUP(_xlfn.CONCAT($A28, V$1), prop_test_workforce_monthly_siz!$H:$N, 7, FALSE))*(1-($D28+VLOOKUP(_xlfn.CONCAT($A28, V$1), prop_test_workforce_monthly_siz!$H:$N, 6, FALSE))/(S28+VLOOKUP(_xlfn.CONCAT($A28, V$1), prop_test_workforce_monthly_siz!$H:$N, 7, FALSE)))</f>
        <v>6.7419792033027115E-2</v>
      </c>
    </row>
    <row r="29" spans="1:22" x14ac:dyDescent="0.25">
      <c r="A29" t="s">
        <v>30</v>
      </c>
      <c r="B29" s="1">
        <v>43862</v>
      </c>
      <c r="C29">
        <v>535155</v>
      </c>
      <c r="D29">
        <v>22415</v>
      </c>
      <c r="E29">
        <f t="shared" si="0"/>
        <v>4.188506133736955E-2</v>
      </c>
      <c r="F29">
        <f>($D29+VLOOKUP(_xlfn.CONCAT($A29, F$1), prop_test_workforce_monthly_siz!$H:$N, 6, FALSE))/(C29+VLOOKUP(_xlfn.CONCAT($A29, F$1), prop_test_workforce_monthly_siz!$H:$N, 7, FALSE))*(1-($D29+VLOOKUP(_xlfn.CONCAT($A29, F$1), prop_test_workforce_monthly_siz!$H:$N, 6, FALSE))/(C29+VLOOKUP(_xlfn.CONCAT($A29, F$1), prop_test_workforce_monthly_siz!$H:$N, 7, FALSE)))</f>
        <v>7.3271754457299956E-2</v>
      </c>
      <c r="G29">
        <f>($D29+VLOOKUP(_xlfn.CONCAT($A29, G$1), prop_test_workforce_monthly_siz!$H:$N, 6, FALSE))/(D29+VLOOKUP(_xlfn.CONCAT($A29, G$1), prop_test_workforce_monthly_siz!$H:$N, 7, FALSE))*(1-($D29+VLOOKUP(_xlfn.CONCAT($A29, G$1), prop_test_workforce_monthly_siz!$H:$N, 6, FALSE))/(D29+VLOOKUP(_xlfn.CONCAT($A29, G$1), prop_test_workforce_monthly_siz!$H:$N, 7, FALSE)))</f>
        <v>0.10760006133227423</v>
      </c>
      <c r="H29">
        <f>($D29+VLOOKUP(_xlfn.CONCAT($A29, H$1), prop_test_workforce_monthly_siz!$H:$N, 6, FALSE))/(E29+VLOOKUP(_xlfn.CONCAT($A29, H$1), prop_test_workforce_monthly_siz!$H:$N, 7, FALSE))*(1-($D29+VLOOKUP(_xlfn.CONCAT($A29, H$1), prop_test_workforce_monthly_siz!$H:$N, 6, FALSE))/(E29+VLOOKUP(_xlfn.CONCAT($A29, H$1), prop_test_workforce_monthly_siz!$H:$N, 7, FALSE)))</f>
        <v>9.8953836968383738E-2</v>
      </c>
      <c r="I29">
        <f>($D29+VLOOKUP(_xlfn.CONCAT($A29, I$1), prop_test_workforce_monthly_siz!$H:$N, 6, FALSE))/(F29+VLOOKUP(_xlfn.CONCAT($A29, I$1), prop_test_workforce_monthly_siz!$H:$N, 7, FALSE))*(1-($D29+VLOOKUP(_xlfn.CONCAT($A29, I$1), prop_test_workforce_monthly_siz!$H:$N, 6, FALSE))/(F29+VLOOKUP(_xlfn.CONCAT($A29, I$1), prop_test_workforce_monthly_siz!$H:$N, 7, FALSE)))</f>
        <v>9.1340856442321261E-2</v>
      </c>
      <c r="J29">
        <f>($D29+VLOOKUP(_xlfn.CONCAT($A29, J$1), prop_test_workforce_monthly_siz!$H:$N, 6, FALSE))/(G29+VLOOKUP(_xlfn.CONCAT($A29, J$1), prop_test_workforce_monthly_siz!$H:$N, 7, FALSE))*(1-($D29+VLOOKUP(_xlfn.CONCAT($A29, J$1), prop_test_workforce_monthly_siz!$H:$N, 6, FALSE))/(G29+VLOOKUP(_xlfn.CONCAT($A29, J$1), prop_test_workforce_monthly_siz!$H:$N, 7, FALSE)))</f>
        <v>8.4650710645809688E-2</v>
      </c>
      <c r="K29">
        <f>($D29+VLOOKUP(_xlfn.CONCAT($A29, K$1), prop_test_workforce_monthly_siz!$H:$N, 6, FALSE))/(H29+VLOOKUP(_xlfn.CONCAT($A29, K$1), prop_test_workforce_monthly_siz!$H:$N, 7, FALSE))*(1-($D29+VLOOKUP(_xlfn.CONCAT($A29, K$1), prop_test_workforce_monthly_siz!$H:$N, 6, FALSE))/(H29+VLOOKUP(_xlfn.CONCAT($A29, K$1), prop_test_workforce_monthly_siz!$H:$N, 7, FALSE)))</f>
        <v>8.026967700309931E-2</v>
      </c>
      <c r="L29">
        <f>($D29+VLOOKUP(_xlfn.CONCAT($A29, L$1), prop_test_workforce_monthly_siz!$H:$N, 6, FALSE))/(I29+VLOOKUP(_xlfn.CONCAT($A29, L$1), prop_test_workforce_monthly_siz!$H:$N, 7, FALSE))*(1-($D29+VLOOKUP(_xlfn.CONCAT($A29, L$1), prop_test_workforce_monthly_siz!$H:$N, 6, FALSE))/(I29+VLOOKUP(_xlfn.CONCAT($A29, L$1), prop_test_workforce_monthly_siz!$H:$N, 7, FALSE)))</f>
        <v>7.6741370171138426E-2</v>
      </c>
      <c r="M29">
        <f>($D29+VLOOKUP(_xlfn.CONCAT($A29, M$1), prop_test_workforce_monthly_siz!$H:$N, 6, FALSE))/(J29+VLOOKUP(_xlfn.CONCAT($A29, M$1), prop_test_workforce_monthly_siz!$H:$N, 7, FALSE))*(1-($D29+VLOOKUP(_xlfn.CONCAT($A29, M$1), prop_test_workforce_monthly_siz!$H:$N, 6, FALSE))/(J29+VLOOKUP(_xlfn.CONCAT($A29, M$1), prop_test_workforce_monthly_siz!$H:$N, 7, FALSE)))</f>
        <v>7.8447473643409982E-2</v>
      </c>
      <c r="N29">
        <f>($D29+VLOOKUP(_xlfn.CONCAT($A29, N$1), prop_test_workforce_monthly_siz!$H:$N, 6, FALSE))/(K29+VLOOKUP(_xlfn.CONCAT($A29, N$1), prop_test_workforce_monthly_siz!$H:$N, 7, FALSE))*(1-($D29+VLOOKUP(_xlfn.CONCAT($A29, N$1), prop_test_workforce_monthly_siz!$H:$N, 6, FALSE))/(K29+VLOOKUP(_xlfn.CONCAT($A29, N$1), prop_test_workforce_monthly_siz!$H:$N, 7, FALSE)))</f>
        <v>7.9334006315653807E-2</v>
      </c>
      <c r="O29">
        <f>($D29+VLOOKUP(_xlfn.CONCAT($A29, O$1), prop_test_workforce_monthly_siz!$H:$N, 6, FALSE))/(L29+VLOOKUP(_xlfn.CONCAT($A29, O$1), prop_test_workforce_monthly_siz!$H:$N, 7, FALSE))*(1-($D29+VLOOKUP(_xlfn.CONCAT($A29, O$1), prop_test_workforce_monthly_siz!$H:$N, 6, FALSE))/(L29+VLOOKUP(_xlfn.CONCAT($A29, O$1), prop_test_workforce_monthly_siz!$H:$N, 7, FALSE)))</f>
        <v>8.4365346368069263E-2</v>
      </c>
      <c r="P29">
        <f>($D29+VLOOKUP(_xlfn.CONCAT($A29, P$1), prop_test_workforce_monthly_siz!$H:$N, 6, FALSE))/(M29+VLOOKUP(_xlfn.CONCAT($A29, P$1), prop_test_workforce_monthly_siz!$H:$N, 7, FALSE))*(1-($D29+VLOOKUP(_xlfn.CONCAT($A29, P$1), prop_test_workforce_monthly_siz!$H:$N, 6, FALSE))/(M29+VLOOKUP(_xlfn.CONCAT($A29, P$1), prop_test_workforce_monthly_siz!$H:$N, 7, FALSE)))</f>
        <v>8.2874623782366777E-2</v>
      </c>
      <c r="Q29">
        <f>($D29+VLOOKUP(_xlfn.CONCAT($A29, Q$1), prop_test_workforce_monthly_siz!$H:$N, 6, FALSE))/(N29+VLOOKUP(_xlfn.CONCAT($A29, Q$1), prop_test_workforce_monthly_siz!$H:$N, 7, FALSE))*(1-($D29+VLOOKUP(_xlfn.CONCAT($A29, Q$1), prop_test_workforce_monthly_siz!$H:$N, 6, FALSE))/(N29+VLOOKUP(_xlfn.CONCAT($A29, Q$1), prop_test_workforce_monthly_siz!$H:$N, 7, FALSE)))</f>
        <v>7.893876947865465E-2</v>
      </c>
      <c r="R29">
        <f>($D29+VLOOKUP(_xlfn.CONCAT($A29, R$1), prop_test_workforce_monthly_siz!$H:$N, 6, FALSE))/(O29+VLOOKUP(_xlfn.CONCAT($A29, R$1), prop_test_workforce_monthly_siz!$H:$N, 7, FALSE))*(1-($D29+VLOOKUP(_xlfn.CONCAT($A29, R$1), prop_test_workforce_monthly_siz!$H:$N, 6, FALSE))/(O29+VLOOKUP(_xlfn.CONCAT($A29, R$1), prop_test_workforce_monthly_siz!$H:$N, 7, FALSE)))</f>
        <v>7.3680189337436253E-2</v>
      </c>
      <c r="S29">
        <f>($D29+VLOOKUP(_xlfn.CONCAT($A29, S$1), prop_test_workforce_monthly_siz!$H:$N, 6, FALSE))/(P29+VLOOKUP(_xlfn.CONCAT($A29, S$1), prop_test_workforce_monthly_siz!$H:$N, 7, FALSE))*(1-($D29+VLOOKUP(_xlfn.CONCAT($A29, S$1), prop_test_workforce_monthly_siz!$H:$N, 6, FALSE))/(P29+VLOOKUP(_xlfn.CONCAT($A29, S$1), prop_test_workforce_monthly_siz!$H:$N, 7, FALSE)))</f>
        <v>6.8209806897670866E-2</v>
      </c>
      <c r="T29">
        <f>($D29+VLOOKUP(_xlfn.CONCAT($A29, T$1), prop_test_workforce_monthly_siz!$H:$N, 6, FALSE))/(Q29+VLOOKUP(_xlfn.CONCAT($A29, T$1), prop_test_workforce_monthly_siz!$H:$N, 7, FALSE))*(1-($D29+VLOOKUP(_xlfn.CONCAT($A29, T$1), prop_test_workforce_monthly_siz!$H:$N, 6, FALSE))/(Q29+VLOOKUP(_xlfn.CONCAT($A29, T$1), prop_test_workforce_monthly_siz!$H:$N, 7, FALSE)))</f>
        <v>7.4056290551313936E-2</v>
      </c>
      <c r="U29">
        <f>($D29+VLOOKUP(_xlfn.CONCAT($A29, U$1), prop_test_workforce_monthly_siz!$H:$N, 6, FALSE))/(R29+VLOOKUP(_xlfn.CONCAT($A29, U$1), prop_test_workforce_monthly_siz!$H:$N, 7, FALSE))*(1-($D29+VLOOKUP(_xlfn.CONCAT($A29, U$1), prop_test_workforce_monthly_siz!$H:$N, 6, FALSE))/(R29+VLOOKUP(_xlfn.CONCAT($A29, U$1), prop_test_workforce_monthly_siz!$H:$N, 7, FALSE)))</f>
        <v>6.733904170890509E-2</v>
      </c>
      <c r="V29">
        <f>($D29+VLOOKUP(_xlfn.CONCAT($A29, V$1), prop_test_workforce_monthly_siz!$H:$N, 6, FALSE))/(S29+VLOOKUP(_xlfn.CONCAT($A29, V$1), prop_test_workforce_monthly_siz!$H:$N, 7, FALSE))*(1-($D29+VLOOKUP(_xlfn.CONCAT($A29, V$1), prop_test_workforce_monthly_siz!$H:$N, 6, FALSE))/(S29+VLOOKUP(_xlfn.CONCAT($A29, V$1), prop_test_workforce_monthly_siz!$H:$N, 7, FALSE)))</f>
        <v>6.4698048340514139E-2</v>
      </c>
    </row>
    <row r="30" spans="1:22" x14ac:dyDescent="0.25">
      <c r="A30" t="s">
        <v>31</v>
      </c>
      <c r="B30" s="1">
        <v>43862</v>
      </c>
      <c r="C30">
        <v>1041822</v>
      </c>
      <c r="D30">
        <v>31200</v>
      </c>
      <c r="E30">
        <f t="shared" si="0"/>
        <v>2.9947534223696563E-2</v>
      </c>
      <c r="F30">
        <f>($D30+VLOOKUP(_xlfn.CONCAT($A30, F$1), prop_test_workforce_monthly_siz!$H:$N, 6, FALSE))/(C30+VLOOKUP(_xlfn.CONCAT($A30, F$1), prop_test_workforce_monthly_siz!$H:$N, 7, FALSE))*(1-($D30+VLOOKUP(_xlfn.CONCAT($A30, F$1), prop_test_workforce_monthly_siz!$H:$N, 6, FALSE))/(C30+VLOOKUP(_xlfn.CONCAT($A30, F$1), prop_test_workforce_monthly_siz!$H:$N, 7, FALSE)))</f>
        <v>5.4889007994212403E-2</v>
      </c>
      <c r="G30">
        <f>($D30+VLOOKUP(_xlfn.CONCAT($A30, G$1), prop_test_workforce_monthly_siz!$H:$N, 6, FALSE))/(D30+VLOOKUP(_xlfn.CONCAT($A30, G$1), prop_test_workforce_monthly_siz!$H:$N, 7, FALSE))*(1-($D30+VLOOKUP(_xlfn.CONCAT($A30, G$1), prop_test_workforce_monthly_siz!$H:$N, 6, FALSE))/(D30+VLOOKUP(_xlfn.CONCAT($A30, G$1), prop_test_workforce_monthly_siz!$H:$N, 7, FALSE)))</f>
        <v>7.3181850986284977E-2</v>
      </c>
      <c r="H30">
        <f>($D30+VLOOKUP(_xlfn.CONCAT($A30, H$1), prop_test_workforce_monthly_siz!$H:$N, 6, FALSE))/(E30+VLOOKUP(_xlfn.CONCAT($A30, H$1), prop_test_workforce_monthly_siz!$H:$N, 7, FALSE))*(1-($D30+VLOOKUP(_xlfn.CONCAT($A30, H$1), prop_test_workforce_monthly_siz!$H:$N, 6, FALSE))/(E30+VLOOKUP(_xlfn.CONCAT($A30, H$1), prop_test_workforce_monthly_siz!$H:$N, 7, FALSE)))</f>
        <v>8.8178264193363873E-2</v>
      </c>
      <c r="I30">
        <f>($D30+VLOOKUP(_xlfn.CONCAT($A30, I$1), prop_test_workforce_monthly_siz!$H:$N, 6, FALSE))/(F30+VLOOKUP(_xlfn.CONCAT($A30, I$1), prop_test_workforce_monthly_siz!$H:$N, 7, FALSE))*(1-($D30+VLOOKUP(_xlfn.CONCAT($A30, I$1), prop_test_workforce_monthly_siz!$H:$N, 6, FALSE))/(F30+VLOOKUP(_xlfn.CONCAT($A30, I$1), prop_test_workforce_monthly_siz!$H:$N, 7, FALSE)))</f>
        <v>7.3726474775843404E-2</v>
      </c>
      <c r="J30">
        <f>($D30+VLOOKUP(_xlfn.CONCAT($A30, J$1), prop_test_workforce_monthly_siz!$H:$N, 6, FALSE))/(G30+VLOOKUP(_xlfn.CONCAT($A30, J$1), prop_test_workforce_monthly_siz!$H:$N, 7, FALSE))*(1-($D30+VLOOKUP(_xlfn.CONCAT($A30, J$1), prop_test_workforce_monthly_siz!$H:$N, 6, FALSE))/(G30+VLOOKUP(_xlfn.CONCAT($A30, J$1), prop_test_workforce_monthly_siz!$H:$N, 7, FALSE)))</f>
        <v>6.4288114721055542E-2</v>
      </c>
      <c r="K30">
        <f>($D30+VLOOKUP(_xlfn.CONCAT($A30, K$1), prop_test_workforce_monthly_siz!$H:$N, 6, FALSE))/(H30+VLOOKUP(_xlfn.CONCAT($A30, K$1), prop_test_workforce_monthly_siz!$H:$N, 7, FALSE))*(1-($D30+VLOOKUP(_xlfn.CONCAT($A30, K$1), prop_test_workforce_monthly_siz!$H:$N, 6, FALSE))/(H30+VLOOKUP(_xlfn.CONCAT($A30, K$1), prop_test_workforce_monthly_siz!$H:$N, 7, FALSE)))</f>
        <v>5.9964987099758747E-2</v>
      </c>
      <c r="L30">
        <f>($D30+VLOOKUP(_xlfn.CONCAT($A30, L$1), prop_test_workforce_monthly_siz!$H:$N, 6, FALSE))/(I30+VLOOKUP(_xlfn.CONCAT($A30, L$1), prop_test_workforce_monthly_siz!$H:$N, 7, FALSE))*(1-($D30+VLOOKUP(_xlfn.CONCAT($A30, L$1), prop_test_workforce_monthly_siz!$H:$N, 6, FALSE))/(I30+VLOOKUP(_xlfn.CONCAT($A30, L$1), prop_test_workforce_monthly_siz!$H:$N, 7, FALSE)))</f>
        <v>5.4108080471263101E-2</v>
      </c>
      <c r="M30">
        <f>($D30+VLOOKUP(_xlfn.CONCAT($A30, M$1), prop_test_workforce_monthly_siz!$H:$N, 6, FALSE))/(J30+VLOOKUP(_xlfn.CONCAT($A30, M$1), prop_test_workforce_monthly_siz!$H:$N, 7, FALSE))*(1-($D30+VLOOKUP(_xlfn.CONCAT($A30, M$1), prop_test_workforce_monthly_siz!$H:$N, 6, FALSE))/(J30+VLOOKUP(_xlfn.CONCAT($A30, M$1), prop_test_workforce_monthly_siz!$H:$N, 7, FALSE)))</f>
        <v>5.3732724915718628E-2</v>
      </c>
      <c r="N30">
        <f>($D30+VLOOKUP(_xlfn.CONCAT($A30, N$1), prop_test_workforce_monthly_siz!$H:$N, 6, FALSE))/(K30+VLOOKUP(_xlfn.CONCAT($A30, N$1), prop_test_workforce_monthly_siz!$H:$N, 7, FALSE))*(1-($D30+VLOOKUP(_xlfn.CONCAT($A30, N$1), prop_test_workforce_monthly_siz!$H:$N, 6, FALSE))/(K30+VLOOKUP(_xlfn.CONCAT($A30, N$1), prop_test_workforce_monthly_siz!$H:$N, 7, FALSE)))</f>
        <v>5.4857024051920958E-2</v>
      </c>
      <c r="O30">
        <f>($D30+VLOOKUP(_xlfn.CONCAT($A30, O$1), prop_test_workforce_monthly_siz!$H:$N, 6, FALSE))/(L30+VLOOKUP(_xlfn.CONCAT($A30, O$1), prop_test_workforce_monthly_siz!$H:$N, 7, FALSE))*(1-($D30+VLOOKUP(_xlfn.CONCAT($A30, O$1), prop_test_workforce_monthly_siz!$H:$N, 6, FALSE))/(L30+VLOOKUP(_xlfn.CONCAT($A30, O$1), prop_test_workforce_monthly_siz!$H:$N, 7, FALSE)))</f>
        <v>5.8677714370993929E-2</v>
      </c>
      <c r="P30">
        <f>($D30+VLOOKUP(_xlfn.CONCAT($A30, P$1), prop_test_workforce_monthly_siz!$H:$N, 6, FALSE))/(M30+VLOOKUP(_xlfn.CONCAT($A30, P$1), prop_test_workforce_monthly_siz!$H:$N, 7, FALSE))*(1-($D30+VLOOKUP(_xlfn.CONCAT($A30, P$1), prop_test_workforce_monthly_siz!$H:$N, 6, FALSE))/(M30+VLOOKUP(_xlfn.CONCAT($A30, P$1), prop_test_workforce_monthly_siz!$H:$N, 7, FALSE)))</f>
        <v>6.1109957274579844E-2</v>
      </c>
      <c r="Q30">
        <f>($D30+VLOOKUP(_xlfn.CONCAT($A30, Q$1), prop_test_workforce_monthly_siz!$H:$N, 6, FALSE))/(N30+VLOOKUP(_xlfn.CONCAT($A30, Q$1), prop_test_workforce_monthly_siz!$H:$N, 7, FALSE))*(1-($D30+VLOOKUP(_xlfn.CONCAT($A30, Q$1), prop_test_workforce_monthly_siz!$H:$N, 6, FALSE))/(N30+VLOOKUP(_xlfn.CONCAT($A30, Q$1), prop_test_workforce_monthly_siz!$H:$N, 7, FALSE)))</f>
        <v>5.5587292537158252E-2</v>
      </c>
      <c r="R30">
        <f>($D30+VLOOKUP(_xlfn.CONCAT($A30, R$1), prop_test_workforce_monthly_siz!$H:$N, 6, FALSE))/(O30+VLOOKUP(_xlfn.CONCAT($A30, R$1), prop_test_workforce_monthly_siz!$H:$N, 7, FALSE))*(1-($D30+VLOOKUP(_xlfn.CONCAT($A30, R$1), prop_test_workforce_monthly_siz!$H:$N, 6, FALSE))/(O30+VLOOKUP(_xlfn.CONCAT($A30, R$1), prop_test_workforce_monthly_siz!$H:$N, 7, FALSE)))</f>
        <v>5.1609036690839841E-2</v>
      </c>
      <c r="S30">
        <f>($D30+VLOOKUP(_xlfn.CONCAT($A30, S$1), prop_test_workforce_monthly_siz!$H:$N, 6, FALSE))/(P30+VLOOKUP(_xlfn.CONCAT($A30, S$1), prop_test_workforce_monthly_siz!$H:$N, 7, FALSE))*(1-($D30+VLOOKUP(_xlfn.CONCAT($A30, S$1), prop_test_workforce_monthly_siz!$H:$N, 6, FALSE))/(P30+VLOOKUP(_xlfn.CONCAT($A30, S$1), prop_test_workforce_monthly_siz!$H:$N, 7, FALSE)))</f>
        <v>5.0756241653900483E-2</v>
      </c>
      <c r="T30">
        <f>($D30+VLOOKUP(_xlfn.CONCAT($A30, T$1), prop_test_workforce_monthly_siz!$H:$N, 6, FALSE))/(Q30+VLOOKUP(_xlfn.CONCAT($A30, T$1), prop_test_workforce_monthly_siz!$H:$N, 7, FALSE))*(1-($D30+VLOOKUP(_xlfn.CONCAT($A30, T$1), prop_test_workforce_monthly_siz!$H:$N, 6, FALSE))/(Q30+VLOOKUP(_xlfn.CONCAT($A30, T$1), prop_test_workforce_monthly_siz!$H:$N, 7, FALSE)))</f>
        <v>5.3731779317414234E-2</v>
      </c>
      <c r="U30">
        <f>($D30+VLOOKUP(_xlfn.CONCAT($A30, U$1), prop_test_workforce_monthly_siz!$H:$N, 6, FALSE))/(R30+VLOOKUP(_xlfn.CONCAT($A30, U$1), prop_test_workforce_monthly_siz!$H:$N, 7, FALSE))*(1-($D30+VLOOKUP(_xlfn.CONCAT($A30, U$1), prop_test_workforce_monthly_siz!$H:$N, 6, FALSE))/(R30+VLOOKUP(_xlfn.CONCAT($A30, U$1), prop_test_workforce_monthly_siz!$H:$N, 7, FALSE)))</f>
        <v>4.8565121474732381E-2</v>
      </c>
      <c r="V30">
        <f>($D30+VLOOKUP(_xlfn.CONCAT($A30, V$1), prop_test_workforce_monthly_siz!$H:$N, 6, FALSE))/(S30+VLOOKUP(_xlfn.CONCAT($A30, V$1), prop_test_workforce_monthly_siz!$H:$N, 7, FALSE))*(1-($D30+VLOOKUP(_xlfn.CONCAT($A30, V$1), prop_test_workforce_monthly_siz!$H:$N, 6, FALSE))/(S30+VLOOKUP(_xlfn.CONCAT($A30, V$1), prop_test_workforce_monthly_siz!$H:$N, 7, FALSE)))</f>
        <v>4.6508394567560916E-2</v>
      </c>
    </row>
    <row r="31" spans="1:22" x14ac:dyDescent="0.25">
      <c r="A31" t="s">
        <v>32</v>
      </c>
      <c r="B31" s="1">
        <v>43862</v>
      </c>
      <c r="C31">
        <v>1572923</v>
      </c>
      <c r="D31">
        <v>59337</v>
      </c>
      <c r="E31">
        <f t="shared" si="0"/>
        <v>3.7724033535017291E-2</v>
      </c>
      <c r="F31">
        <f>($D31+VLOOKUP(_xlfn.CONCAT($A31, F$1), prop_test_workforce_monthly_siz!$H:$N, 6, FALSE))/(C31+VLOOKUP(_xlfn.CONCAT($A31, F$1), prop_test_workforce_monthly_siz!$H:$N, 7, FALSE))*(1-($D31+VLOOKUP(_xlfn.CONCAT($A31, F$1), prop_test_workforce_monthly_siz!$H:$N, 6, FALSE))/(C31+VLOOKUP(_xlfn.CONCAT($A31, F$1), prop_test_workforce_monthly_siz!$H:$N, 7, FALSE)))</f>
        <v>0.13537856949944027</v>
      </c>
      <c r="G31">
        <f>($D31+VLOOKUP(_xlfn.CONCAT($A31, G$1), prop_test_workforce_monthly_siz!$H:$N, 6, FALSE))/(D31+VLOOKUP(_xlfn.CONCAT($A31, G$1), prop_test_workforce_monthly_siz!$H:$N, 7, FALSE))*(1-($D31+VLOOKUP(_xlfn.CONCAT($A31, G$1), prop_test_workforce_monthly_siz!$H:$N, 6, FALSE))/(D31+VLOOKUP(_xlfn.CONCAT($A31, G$1), prop_test_workforce_monthly_siz!$H:$N, 7, FALSE)))</f>
        <v>0.20245128266901005</v>
      </c>
      <c r="H31">
        <f>($D31+VLOOKUP(_xlfn.CONCAT($A31, H$1), prop_test_workforce_monthly_siz!$H:$N, 6, FALSE))/(E31+VLOOKUP(_xlfn.CONCAT($A31, H$1), prop_test_workforce_monthly_siz!$H:$N, 7, FALSE))*(1-($D31+VLOOKUP(_xlfn.CONCAT($A31, H$1), prop_test_workforce_monthly_siz!$H:$N, 6, FALSE))/(E31+VLOOKUP(_xlfn.CONCAT($A31, H$1), prop_test_workforce_monthly_siz!$H:$N, 7, FALSE)))</f>
        <v>0.15466791148468009</v>
      </c>
      <c r="I31">
        <f>($D31+VLOOKUP(_xlfn.CONCAT($A31, I$1), prop_test_workforce_monthly_siz!$H:$N, 6, FALSE))/(F31+VLOOKUP(_xlfn.CONCAT($A31, I$1), prop_test_workforce_monthly_siz!$H:$N, 7, FALSE))*(1-($D31+VLOOKUP(_xlfn.CONCAT($A31, I$1), prop_test_workforce_monthly_siz!$H:$N, 6, FALSE))/(F31+VLOOKUP(_xlfn.CONCAT($A31, I$1), prop_test_workforce_monthly_siz!$H:$N, 7, FALSE)))</f>
        <v>0.14922671249241432</v>
      </c>
      <c r="J31">
        <f>($D31+VLOOKUP(_xlfn.CONCAT($A31, J$1), prop_test_workforce_monthly_siz!$H:$N, 6, FALSE))/(G31+VLOOKUP(_xlfn.CONCAT($A31, J$1), prop_test_workforce_monthly_siz!$H:$N, 7, FALSE))*(1-($D31+VLOOKUP(_xlfn.CONCAT($A31, J$1), prop_test_workforce_monthly_siz!$H:$N, 6, FALSE))/(G31+VLOOKUP(_xlfn.CONCAT($A31, J$1), prop_test_workforce_monthly_siz!$H:$N, 7, FALSE)))</f>
        <v>0.14256410362710614</v>
      </c>
      <c r="K31">
        <f>($D31+VLOOKUP(_xlfn.CONCAT($A31, K$1), prop_test_workforce_monthly_siz!$H:$N, 6, FALSE))/(H31+VLOOKUP(_xlfn.CONCAT($A31, K$1), prop_test_workforce_monthly_siz!$H:$N, 7, FALSE))*(1-($D31+VLOOKUP(_xlfn.CONCAT($A31, K$1), prop_test_workforce_monthly_siz!$H:$N, 6, FALSE))/(H31+VLOOKUP(_xlfn.CONCAT($A31, K$1), prop_test_workforce_monthly_siz!$H:$N, 7, FALSE)))</f>
        <v>0.13624437926238905</v>
      </c>
      <c r="L31">
        <f>($D31+VLOOKUP(_xlfn.CONCAT($A31, L$1), prop_test_workforce_monthly_siz!$H:$N, 6, FALSE))/(I31+VLOOKUP(_xlfn.CONCAT($A31, L$1), prop_test_workforce_monthly_siz!$H:$N, 7, FALSE))*(1-($D31+VLOOKUP(_xlfn.CONCAT($A31, L$1), prop_test_workforce_monthly_siz!$H:$N, 6, FALSE))/(I31+VLOOKUP(_xlfn.CONCAT($A31, L$1), prop_test_workforce_monthly_siz!$H:$N, 7, FALSE)))</f>
        <v>0.13179154885846292</v>
      </c>
      <c r="M31">
        <f>($D31+VLOOKUP(_xlfn.CONCAT($A31, M$1), prop_test_workforce_monthly_siz!$H:$N, 6, FALSE))/(J31+VLOOKUP(_xlfn.CONCAT($A31, M$1), prop_test_workforce_monthly_siz!$H:$N, 7, FALSE))*(1-($D31+VLOOKUP(_xlfn.CONCAT($A31, M$1), prop_test_workforce_monthly_siz!$H:$N, 6, FALSE))/(J31+VLOOKUP(_xlfn.CONCAT($A31, M$1), prop_test_workforce_monthly_siz!$H:$N, 7, FALSE)))</f>
        <v>0.12113336091378837</v>
      </c>
      <c r="N31">
        <f>($D31+VLOOKUP(_xlfn.CONCAT($A31, N$1), prop_test_workforce_monthly_siz!$H:$N, 6, FALSE))/(K31+VLOOKUP(_xlfn.CONCAT($A31, N$1), prop_test_workforce_monthly_siz!$H:$N, 7, FALSE))*(1-($D31+VLOOKUP(_xlfn.CONCAT($A31, N$1), prop_test_workforce_monthly_siz!$H:$N, 6, FALSE))/(K31+VLOOKUP(_xlfn.CONCAT($A31, N$1), prop_test_workforce_monthly_siz!$H:$N, 7, FALSE)))</f>
        <v>0.11290783311285971</v>
      </c>
      <c r="O31">
        <f>($D31+VLOOKUP(_xlfn.CONCAT($A31, O$1), prop_test_workforce_monthly_siz!$H:$N, 6, FALSE))/(L31+VLOOKUP(_xlfn.CONCAT($A31, O$1), prop_test_workforce_monthly_siz!$H:$N, 7, FALSE))*(1-($D31+VLOOKUP(_xlfn.CONCAT($A31, O$1), prop_test_workforce_monthly_siz!$H:$N, 6, FALSE))/(L31+VLOOKUP(_xlfn.CONCAT($A31, O$1), prop_test_workforce_monthly_siz!$H:$N, 7, FALSE)))</f>
        <v>0.10782480970082076</v>
      </c>
      <c r="P31">
        <f>($D31+VLOOKUP(_xlfn.CONCAT($A31, P$1), prop_test_workforce_monthly_siz!$H:$N, 6, FALSE))/(M31+VLOOKUP(_xlfn.CONCAT($A31, P$1), prop_test_workforce_monthly_siz!$H:$N, 7, FALSE))*(1-($D31+VLOOKUP(_xlfn.CONCAT($A31, P$1), prop_test_workforce_monthly_siz!$H:$N, 6, FALSE))/(M31+VLOOKUP(_xlfn.CONCAT($A31, P$1), prop_test_workforce_monthly_siz!$H:$N, 7, FALSE)))</f>
        <v>0.10484388108728826</v>
      </c>
      <c r="Q31">
        <f>($D31+VLOOKUP(_xlfn.CONCAT($A31, Q$1), prop_test_workforce_monthly_siz!$H:$N, 6, FALSE))/(N31+VLOOKUP(_xlfn.CONCAT($A31, Q$1), prop_test_workforce_monthly_siz!$H:$N, 7, FALSE))*(1-($D31+VLOOKUP(_xlfn.CONCAT($A31, Q$1), prop_test_workforce_monthly_siz!$H:$N, 6, FALSE))/(N31+VLOOKUP(_xlfn.CONCAT($A31, Q$1), prop_test_workforce_monthly_siz!$H:$N, 7, FALSE)))</f>
        <v>0.10168513293206838</v>
      </c>
      <c r="R31">
        <f>($D31+VLOOKUP(_xlfn.CONCAT($A31, R$1), prop_test_workforce_monthly_siz!$H:$N, 6, FALSE))/(O31+VLOOKUP(_xlfn.CONCAT($A31, R$1), prop_test_workforce_monthly_siz!$H:$N, 7, FALSE))*(1-($D31+VLOOKUP(_xlfn.CONCAT($A31, R$1), prop_test_workforce_monthly_siz!$H:$N, 6, FALSE))/(O31+VLOOKUP(_xlfn.CONCAT($A31, R$1), prop_test_workforce_monthly_siz!$H:$N, 7, FALSE)))</f>
        <v>0.10317236020244454</v>
      </c>
      <c r="S31">
        <f>($D31+VLOOKUP(_xlfn.CONCAT($A31, S$1), prop_test_workforce_monthly_siz!$H:$N, 6, FALSE))/(P31+VLOOKUP(_xlfn.CONCAT($A31, S$1), prop_test_workforce_monthly_siz!$H:$N, 7, FALSE))*(1-($D31+VLOOKUP(_xlfn.CONCAT($A31, S$1), prop_test_workforce_monthly_siz!$H:$N, 6, FALSE))/(P31+VLOOKUP(_xlfn.CONCAT($A31, S$1), prop_test_workforce_monthly_siz!$H:$N, 7, FALSE)))</f>
        <v>0.10184803255338402</v>
      </c>
      <c r="T31">
        <f>($D31+VLOOKUP(_xlfn.CONCAT($A31, T$1), prop_test_workforce_monthly_siz!$H:$N, 6, FALSE))/(Q31+VLOOKUP(_xlfn.CONCAT($A31, T$1), prop_test_workforce_monthly_siz!$H:$N, 7, FALSE))*(1-($D31+VLOOKUP(_xlfn.CONCAT($A31, T$1), prop_test_workforce_monthly_siz!$H:$N, 6, FALSE))/(Q31+VLOOKUP(_xlfn.CONCAT($A31, T$1), prop_test_workforce_monthly_siz!$H:$N, 7, FALSE)))</f>
        <v>0.10640649665515635</v>
      </c>
      <c r="U31">
        <f>($D31+VLOOKUP(_xlfn.CONCAT($A31, U$1), prop_test_workforce_monthly_siz!$H:$N, 6, FALSE))/(R31+VLOOKUP(_xlfn.CONCAT($A31, U$1), prop_test_workforce_monthly_siz!$H:$N, 7, FALSE))*(1-($D31+VLOOKUP(_xlfn.CONCAT($A31, U$1), prop_test_workforce_monthly_siz!$H:$N, 6, FALSE))/(R31+VLOOKUP(_xlfn.CONCAT($A31, U$1), prop_test_workforce_monthly_siz!$H:$N, 7, FALSE)))</f>
        <v>0.10581658785694836</v>
      </c>
      <c r="V31">
        <f>($D31+VLOOKUP(_xlfn.CONCAT($A31, V$1), prop_test_workforce_monthly_siz!$H:$N, 6, FALSE))/(S31+VLOOKUP(_xlfn.CONCAT($A31, V$1), prop_test_workforce_monthly_siz!$H:$N, 7, FALSE))*(1-($D31+VLOOKUP(_xlfn.CONCAT($A31, V$1), prop_test_workforce_monthly_siz!$H:$N, 6, FALSE))/(S31+VLOOKUP(_xlfn.CONCAT($A31, V$1), prop_test_workforce_monthly_siz!$H:$N, 7, FALSE)))</f>
        <v>9.7887470027590587E-2</v>
      </c>
    </row>
    <row r="32" spans="1:22" x14ac:dyDescent="0.25">
      <c r="A32" t="s">
        <v>33</v>
      </c>
      <c r="B32" s="1">
        <v>43862</v>
      </c>
      <c r="C32">
        <v>780196</v>
      </c>
      <c r="D32">
        <v>23952</v>
      </c>
      <c r="E32">
        <f t="shared" si="0"/>
        <v>3.0699977954257648E-2</v>
      </c>
      <c r="F32">
        <f>($D32+VLOOKUP(_xlfn.CONCAT($A32, F$1), prop_test_workforce_monthly_siz!$H:$N, 6, FALSE))/(C32+VLOOKUP(_xlfn.CONCAT($A32, F$1), prop_test_workforce_monthly_siz!$H:$N, 7, FALSE))*(1-($D32+VLOOKUP(_xlfn.CONCAT($A32, F$1), prop_test_workforce_monthly_siz!$H:$N, 6, FALSE))/(C32+VLOOKUP(_xlfn.CONCAT($A32, F$1), prop_test_workforce_monthly_siz!$H:$N, 7, FALSE)))</f>
        <v>8.8470105465560347E-2</v>
      </c>
      <c r="G32">
        <f>($D32+VLOOKUP(_xlfn.CONCAT($A32, G$1), prop_test_workforce_monthly_siz!$H:$N, 6, FALSE))/(D32+VLOOKUP(_xlfn.CONCAT($A32, G$1), prop_test_workforce_monthly_siz!$H:$N, 7, FALSE))*(1-($D32+VLOOKUP(_xlfn.CONCAT($A32, G$1), prop_test_workforce_monthly_siz!$H:$N, 6, FALSE))/(D32+VLOOKUP(_xlfn.CONCAT($A32, G$1), prop_test_workforce_monthly_siz!$H:$N, 7, FALSE)))</f>
        <v>0.14767985633813233</v>
      </c>
      <c r="H32">
        <f>($D32+VLOOKUP(_xlfn.CONCAT($A32, H$1), prop_test_workforce_monthly_siz!$H:$N, 6, FALSE))/(E32+VLOOKUP(_xlfn.CONCAT($A32, H$1), prop_test_workforce_monthly_siz!$H:$N, 7, FALSE))*(1-($D32+VLOOKUP(_xlfn.CONCAT($A32, H$1), prop_test_workforce_monthly_siz!$H:$N, 6, FALSE))/(E32+VLOOKUP(_xlfn.CONCAT($A32, H$1), prop_test_workforce_monthly_siz!$H:$N, 7, FALSE)))</f>
        <v>0.12641702780267661</v>
      </c>
      <c r="I32">
        <f>($D32+VLOOKUP(_xlfn.CONCAT($A32, I$1), prop_test_workforce_monthly_siz!$H:$N, 6, FALSE))/(F32+VLOOKUP(_xlfn.CONCAT($A32, I$1), prop_test_workforce_monthly_siz!$H:$N, 7, FALSE))*(1-($D32+VLOOKUP(_xlfn.CONCAT($A32, I$1), prop_test_workforce_monthly_siz!$H:$N, 6, FALSE))/(F32+VLOOKUP(_xlfn.CONCAT($A32, I$1), prop_test_workforce_monthly_siz!$H:$N, 7, FALSE)))</f>
        <v>9.8664773404621348E-2</v>
      </c>
      <c r="J32">
        <f>($D32+VLOOKUP(_xlfn.CONCAT($A32, J$1), prop_test_workforce_monthly_siz!$H:$N, 6, FALSE))/(G32+VLOOKUP(_xlfn.CONCAT($A32, J$1), prop_test_workforce_monthly_siz!$H:$N, 7, FALSE))*(1-($D32+VLOOKUP(_xlfn.CONCAT($A32, J$1), prop_test_workforce_monthly_siz!$H:$N, 6, FALSE))/(G32+VLOOKUP(_xlfn.CONCAT($A32, J$1), prop_test_workforce_monthly_siz!$H:$N, 7, FALSE)))</f>
        <v>8.6510358673032722E-2</v>
      </c>
      <c r="K32">
        <f>($D32+VLOOKUP(_xlfn.CONCAT($A32, K$1), prop_test_workforce_monthly_siz!$H:$N, 6, FALSE))/(H32+VLOOKUP(_xlfn.CONCAT($A32, K$1), prop_test_workforce_monthly_siz!$H:$N, 7, FALSE))*(1-($D32+VLOOKUP(_xlfn.CONCAT($A32, K$1), prop_test_workforce_monthly_siz!$H:$N, 6, FALSE))/(H32+VLOOKUP(_xlfn.CONCAT($A32, K$1), prop_test_workforce_monthly_siz!$H:$N, 7, FALSE)))</f>
        <v>7.98531901973875E-2</v>
      </c>
      <c r="L32">
        <f>($D32+VLOOKUP(_xlfn.CONCAT($A32, L$1), prop_test_workforce_monthly_siz!$H:$N, 6, FALSE))/(I32+VLOOKUP(_xlfn.CONCAT($A32, L$1), prop_test_workforce_monthly_siz!$H:$N, 7, FALSE))*(1-($D32+VLOOKUP(_xlfn.CONCAT($A32, L$1), prop_test_workforce_monthly_siz!$H:$N, 6, FALSE))/(I32+VLOOKUP(_xlfn.CONCAT($A32, L$1), prop_test_workforce_monthly_siz!$H:$N, 7, FALSE)))</f>
        <v>6.5682939256848899E-2</v>
      </c>
      <c r="M32">
        <f>($D32+VLOOKUP(_xlfn.CONCAT($A32, M$1), prop_test_workforce_monthly_siz!$H:$N, 6, FALSE))/(J32+VLOOKUP(_xlfn.CONCAT($A32, M$1), prop_test_workforce_monthly_siz!$H:$N, 7, FALSE))*(1-($D32+VLOOKUP(_xlfn.CONCAT($A32, M$1), prop_test_workforce_monthly_siz!$H:$N, 6, FALSE))/(J32+VLOOKUP(_xlfn.CONCAT($A32, M$1), prop_test_workforce_monthly_siz!$H:$N, 7, FALSE)))</f>
        <v>6.4175567880065176E-2</v>
      </c>
      <c r="N32">
        <f>($D32+VLOOKUP(_xlfn.CONCAT($A32, N$1), prop_test_workforce_monthly_siz!$H:$N, 6, FALSE))/(K32+VLOOKUP(_xlfn.CONCAT($A32, N$1), prop_test_workforce_monthly_siz!$H:$N, 7, FALSE))*(1-($D32+VLOOKUP(_xlfn.CONCAT($A32, N$1), prop_test_workforce_monthly_siz!$H:$N, 6, FALSE))/(K32+VLOOKUP(_xlfn.CONCAT($A32, N$1), prop_test_workforce_monthly_siz!$H:$N, 7, FALSE)))</f>
        <v>6.4833975692775478E-2</v>
      </c>
      <c r="O32">
        <f>($D32+VLOOKUP(_xlfn.CONCAT($A32, O$1), prop_test_workforce_monthly_siz!$H:$N, 6, FALSE))/(L32+VLOOKUP(_xlfn.CONCAT($A32, O$1), prop_test_workforce_monthly_siz!$H:$N, 7, FALSE))*(1-($D32+VLOOKUP(_xlfn.CONCAT($A32, O$1), prop_test_workforce_monthly_siz!$H:$N, 6, FALSE))/(L32+VLOOKUP(_xlfn.CONCAT($A32, O$1), prop_test_workforce_monthly_siz!$H:$N, 7, FALSE)))</f>
        <v>6.6979604374122051E-2</v>
      </c>
      <c r="P32">
        <f>($D32+VLOOKUP(_xlfn.CONCAT($A32, P$1), prop_test_workforce_monthly_siz!$H:$N, 6, FALSE))/(M32+VLOOKUP(_xlfn.CONCAT($A32, P$1), prop_test_workforce_monthly_siz!$H:$N, 7, FALSE))*(1-($D32+VLOOKUP(_xlfn.CONCAT($A32, P$1), prop_test_workforce_monthly_siz!$H:$N, 6, FALSE))/(M32+VLOOKUP(_xlfn.CONCAT($A32, P$1), prop_test_workforce_monthly_siz!$H:$N, 7, FALSE)))</f>
        <v>6.039240504806484E-2</v>
      </c>
      <c r="Q32">
        <f>($D32+VLOOKUP(_xlfn.CONCAT($A32, Q$1), prop_test_workforce_monthly_siz!$H:$N, 6, FALSE))/(N32+VLOOKUP(_xlfn.CONCAT($A32, Q$1), prop_test_workforce_monthly_siz!$H:$N, 7, FALSE))*(1-($D32+VLOOKUP(_xlfn.CONCAT($A32, Q$1), prop_test_workforce_monthly_siz!$H:$N, 6, FALSE))/(N32+VLOOKUP(_xlfn.CONCAT($A32, Q$1), prop_test_workforce_monthly_siz!$H:$N, 7, FALSE)))</f>
        <v>5.9528057459224674E-2</v>
      </c>
      <c r="R32">
        <f>($D32+VLOOKUP(_xlfn.CONCAT($A32, R$1), prop_test_workforce_monthly_siz!$H:$N, 6, FALSE))/(O32+VLOOKUP(_xlfn.CONCAT($A32, R$1), prop_test_workforce_monthly_siz!$H:$N, 7, FALSE))*(1-($D32+VLOOKUP(_xlfn.CONCAT($A32, R$1), prop_test_workforce_monthly_siz!$H:$N, 6, FALSE))/(O32+VLOOKUP(_xlfn.CONCAT($A32, R$1), prop_test_workforce_monthly_siz!$H:$N, 7, FALSE)))</f>
        <v>5.5648998617272794E-2</v>
      </c>
      <c r="S32">
        <f>($D32+VLOOKUP(_xlfn.CONCAT($A32, S$1), prop_test_workforce_monthly_siz!$H:$N, 6, FALSE))/(P32+VLOOKUP(_xlfn.CONCAT($A32, S$1), prop_test_workforce_monthly_siz!$H:$N, 7, FALSE))*(1-($D32+VLOOKUP(_xlfn.CONCAT($A32, S$1), prop_test_workforce_monthly_siz!$H:$N, 6, FALSE))/(P32+VLOOKUP(_xlfn.CONCAT($A32, S$1), prop_test_workforce_monthly_siz!$H:$N, 7, FALSE)))</f>
        <v>5.2837795685959532E-2</v>
      </c>
      <c r="T32">
        <f>($D32+VLOOKUP(_xlfn.CONCAT($A32, T$1), prop_test_workforce_monthly_siz!$H:$N, 6, FALSE))/(Q32+VLOOKUP(_xlfn.CONCAT($A32, T$1), prop_test_workforce_monthly_siz!$H:$N, 7, FALSE))*(1-($D32+VLOOKUP(_xlfn.CONCAT($A32, T$1), prop_test_workforce_monthly_siz!$H:$N, 6, FALSE))/(Q32+VLOOKUP(_xlfn.CONCAT($A32, T$1), prop_test_workforce_monthly_siz!$H:$N, 7, FALSE)))</f>
        <v>5.8728363384545533E-2</v>
      </c>
      <c r="U32">
        <f>($D32+VLOOKUP(_xlfn.CONCAT($A32, U$1), prop_test_workforce_monthly_siz!$H:$N, 6, FALSE))/(R32+VLOOKUP(_xlfn.CONCAT($A32, U$1), prop_test_workforce_monthly_siz!$H:$N, 7, FALSE))*(1-($D32+VLOOKUP(_xlfn.CONCAT($A32, U$1), prop_test_workforce_monthly_siz!$H:$N, 6, FALSE))/(R32+VLOOKUP(_xlfn.CONCAT($A32, U$1), prop_test_workforce_monthly_siz!$H:$N, 7, FALSE)))</f>
        <v>6.1268265860288072E-2</v>
      </c>
      <c r="V32">
        <f>($D32+VLOOKUP(_xlfn.CONCAT($A32, V$1), prop_test_workforce_monthly_siz!$H:$N, 6, FALSE))/(S32+VLOOKUP(_xlfn.CONCAT($A32, V$1), prop_test_workforce_monthly_siz!$H:$N, 7, FALSE))*(1-($D32+VLOOKUP(_xlfn.CONCAT($A32, V$1), prop_test_workforce_monthly_siz!$H:$N, 6, FALSE))/(S32+VLOOKUP(_xlfn.CONCAT($A32, V$1), prop_test_workforce_monthly_siz!$H:$N, 7, FALSE)))</f>
        <v>5.6607199317500689E-2</v>
      </c>
    </row>
    <row r="33" spans="1:22" x14ac:dyDescent="0.25">
      <c r="A33" t="s">
        <v>34</v>
      </c>
      <c r="B33" s="1">
        <v>43862</v>
      </c>
      <c r="C33">
        <v>4582760</v>
      </c>
      <c r="D33">
        <v>191465</v>
      </c>
      <c r="E33">
        <f t="shared" si="0"/>
        <v>4.1779408042315114E-2</v>
      </c>
      <c r="F33">
        <f>($D33+VLOOKUP(_xlfn.CONCAT($A33, F$1), prop_test_workforce_monthly_siz!$H:$N, 6, FALSE))/(C33+VLOOKUP(_xlfn.CONCAT($A33, F$1), prop_test_workforce_monthly_siz!$H:$N, 7, FALSE))*(1-($D33+VLOOKUP(_xlfn.CONCAT($A33, F$1), prop_test_workforce_monthly_siz!$H:$N, 6, FALSE))/(C33+VLOOKUP(_xlfn.CONCAT($A33, F$1), prop_test_workforce_monthly_siz!$H:$N, 7, FALSE)))</f>
        <v>8.9535747193250748E-2</v>
      </c>
      <c r="G33">
        <f>($D33+VLOOKUP(_xlfn.CONCAT($A33, G$1), prop_test_workforce_monthly_siz!$H:$N, 6, FALSE))/(D33+VLOOKUP(_xlfn.CONCAT($A33, G$1), prop_test_workforce_monthly_siz!$H:$N, 7, FALSE))*(1-($D33+VLOOKUP(_xlfn.CONCAT($A33, G$1), prop_test_workforce_monthly_siz!$H:$N, 6, FALSE))/(D33+VLOOKUP(_xlfn.CONCAT($A33, G$1), prop_test_workforce_monthly_siz!$H:$N, 7, FALSE)))</f>
        <v>0.15099258231295698</v>
      </c>
      <c r="H33">
        <f>($D33+VLOOKUP(_xlfn.CONCAT($A33, H$1), prop_test_workforce_monthly_siz!$H:$N, 6, FALSE))/(E33+VLOOKUP(_xlfn.CONCAT($A33, H$1), prop_test_workforce_monthly_siz!$H:$N, 7, FALSE))*(1-($D33+VLOOKUP(_xlfn.CONCAT($A33, H$1), prop_test_workforce_monthly_siz!$H:$N, 6, FALSE))/(E33+VLOOKUP(_xlfn.CONCAT($A33, H$1), prop_test_workforce_monthly_siz!$H:$N, 7, FALSE)))</f>
        <v>0.16333353440650722</v>
      </c>
      <c r="I33">
        <f>($D33+VLOOKUP(_xlfn.CONCAT($A33, I$1), prop_test_workforce_monthly_siz!$H:$N, 6, FALSE))/(F33+VLOOKUP(_xlfn.CONCAT($A33, I$1), prop_test_workforce_monthly_siz!$H:$N, 7, FALSE))*(1-($D33+VLOOKUP(_xlfn.CONCAT($A33, I$1), prop_test_workforce_monthly_siz!$H:$N, 6, FALSE))/(F33+VLOOKUP(_xlfn.CONCAT($A33, I$1), prop_test_workforce_monthly_siz!$H:$N, 7, FALSE)))</f>
        <v>0.1507357530525876</v>
      </c>
      <c r="J33">
        <f>($D33+VLOOKUP(_xlfn.CONCAT($A33, J$1), prop_test_workforce_monthly_siz!$H:$N, 6, FALSE))/(G33+VLOOKUP(_xlfn.CONCAT($A33, J$1), prop_test_workforce_monthly_siz!$H:$N, 7, FALSE))*(1-($D33+VLOOKUP(_xlfn.CONCAT($A33, J$1), prop_test_workforce_monthly_siz!$H:$N, 6, FALSE))/(G33+VLOOKUP(_xlfn.CONCAT($A33, J$1), prop_test_workforce_monthly_siz!$H:$N, 7, FALSE)))</f>
        <v>0.12815251062948707</v>
      </c>
      <c r="K33">
        <f>($D33+VLOOKUP(_xlfn.CONCAT($A33, K$1), prop_test_workforce_monthly_siz!$H:$N, 6, FALSE))/(H33+VLOOKUP(_xlfn.CONCAT($A33, K$1), prop_test_workforce_monthly_siz!$H:$N, 7, FALSE))*(1-($D33+VLOOKUP(_xlfn.CONCAT($A33, K$1), prop_test_workforce_monthly_siz!$H:$N, 6, FALSE))/(H33+VLOOKUP(_xlfn.CONCAT($A33, K$1), prop_test_workforce_monthly_siz!$H:$N, 7, FALSE)))</f>
        <v>9.7234995671404742E-2</v>
      </c>
      <c r="L33">
        <f>($D33+VLOOKUP(_xlfn.CONCAT($A33, L$1), prop_test_workforce_monthly_siz!$H:$N, 6, FALSE))/(I33+VLOOKUP(_xlfn.CONCAT($A33, L$1), prop_test_workforce_monthly_siz!$H:$N, 7, FALSE))*(1-($D33+VLOOKUP(_xlfn.CONCAT($A33, L$1), prop_test_workforce_monthly_siz!$H:$N, 6, FALSE))/(I33+VLOOKUP(_xlfn.CONCAT($A33, L$1), prop_test_workforce_monthly_siz!$H:$N, 7, FALSE)))</f>
        <v>0.10698988810842684</v>
      </c>
      <c r="M33">
        <f>($D33+VLOOKUP(_xlfn.CONCAT($A33, M$1), prop_test_workforce_monthly_siz!$H:$N, 6, FALSE))/(J33+VLOOKUP(_xlfn.CONCAT($A33, M$1), prop_test_workforce_monthly_siz!$H:$N, 7, FALSE))*(1-($D33+VLOOKUP(_xlfn.CONCAT($A33, M$1), prop_test_workforce_monthly_siz!$H:$N, 6, FALSE))/(J33+VLOOKUP(_xlfn.CONCAT($A33, M$1), prop_test_workforce_monthly_siz!$H:$N, 7, FALSE)))</f>
        <v>0.12079970621102265</v>
      </c>
      <c r="N33">
        <f>($D33+VLOOKUP(_xlfn.CONCAT($A33, N$1), prop_test_workforce_monthly_siz!$H:$N, 6, FALSE))/(K33+VLOOKUP(_xlfn.CONCAT($A33, N$1), prop_test_workforce_monthly_siz!$H:$N, 7, FALSE))*(1-($D33+VLOOKUP(_xlfn.CONCAT($A33, N$1), prop_test_workforce_monthly_siz!$H:$N, 6, FALSE))/(K33+VLOOKUP(_xlfn.CONCAT($A33, N$1), prop_test_workforce_monthly_siz!$H:$N, 7, FALSE)))</f>
        <v>0.10352194404600959</v>
      </c>
      <c r="O33">
        <f>($D33+VLOOKUP(_xlfn.CONCAT($A33, O$1), prop_test_workforce_monthly_siz!$H:$N, 6, FALSE))/(L33+VLOOKUP(_xlfn.CONCAT($A33, O$1), prop_test_workforce_monthly_siz!$H:$N, 7, FALSE))*(1-($D33+VLOOKUP(_xlfn.CONCAT($A33, O$1), prop_test_workforce_monthly_siz!$H:$N, 6, FALSE))/(L33+VLOOKUP(_xlfn.CONCAT($A33, O$1), prop_test_workforce_monthly_siz!$H:$N, 7, FALSE)))</f>
        <v>0.10836644338445479</v>
      </c>
      <c r="P33">
        <f>($D33+VLOOKUP(_xlfn.CONCAT($A33, P$1), prop_test_workforce_monthly_siz!$H:$N, 6, FALSE))/(M33+VLOOKUP(_xlfn.CONCAT($A33, P$1), prop_test_workforce_monthly_siz!$H:$N, 7, FALSE))*(1-($D33+VLOOKUP(_xlfn.CONCAT($A33, P$1), prop_test_workforce_monthly_siz!$H:$N, 6, FALSE))/(M33+VLOOKUP(_xlfn.CONCAT($A33, P$1), prop_test_workforce_monthly_siz!$H:$N, 7, FALSE)))</f>
        <v>0.10927752206888472</v>
      </c>
      <c r="Q33">
        <f>($D33+VLOOKUP(_xlfn.CONCAT($A33, Q$1), prop_test_workforce_monthly_siz!$H:$N, 6, FALSE))/(N33+VLOOKUP(_xlfn.CONCAT($A33, Q$1), prop_test_workforce_monthly_siz!$H:$N, 7, FALSE))*(1-($D33+VLOOKUP(_xlfn.CONCAT($A33, Q$1), prop_test_workforce_monthly_siz!$H:$N, 6, FALSE))/(N33+VLOOKUP(_xlfn.CONCAT($A33, Q$1), prop_test_workforce_monthly_siz!$H:$N, 7, FALSE)))</f>
        <v>0.10655546800699243</v>
      </c>
      <c r="R33">
        <f>($D33+VLOOKUP(_xlfn.CONCAT($A33, R$1), prop_test_workforce_monthly_siz!$H:$N, 6, FALSE))/(O33+VLOOKUP(_xlfn.CONCAT($A33, R$1), prop_test_workforce_monthly_siz!$H:$N, 7, FALSE))*(1-($D33+VLOOKUP(_xlfn.CONCAT($A33, R$1), prop_test_workforce_monthly_siz!$H:$N, 6, FALSE))/(O33+VLOOKUP(_xlfn.CONCAT($A33, R$1), prop_test_workforce_monthly_siz!$H:$N, 7, FALSE)))</f>
        <v>0.10195942195998099</v>
      </c>
      <c r="S33">
        <f>($D33+VLOOKUP(_xlfn.CONCAT($A33, S$1), prop_test_workforce_monthly_siz!$H:$N, 6, FALSE))/(P33+VLOOKUP(_xlfn.CONCAT($A33, S$1), prop_test_workforce_monthly_siz!$H:$N, 7, FALSE))*(1-($D33+VLOOKUP(_xlfn.CONCAT($A33, S$1), prop_test_workforce_monthly_siz!$H:$N, 6, FALSE))/(P33+VLOOKUP(_xlfn.CONCAT($A33, S$1), prop_test_workforce_monthly_siz!$H:$N, 7, FALSE)))</f>
        <v>0.10055637047063057</v>
      </c>
      <c r="T33">
        <f>($D33+VLOOKUP(_xlfn.CONCAT($A33, T$1), prop_test_workforce_monthly_siz!$H:$N, 6, FALSE))/(Q33+VLOOKUP(_xlfn.CONCAT($A33, T$1), prop_test_workforce_monthly_siz!$H:$N, 7, FALSE))*(1-($D33+VLOOKUP(_xlfn.CONCAT($A33, T$1), prop_test_workforce_monthly_siz!$H:$N, 6, FALSE))/(Q33+VLOOKUP(_xlfn.CONCAT($A33, T$1), prop_test_workforce_monthly_siz!$H:$N, 7, FALSE)))</f>
        <v>0.10653293621781246</v>
      </c>
      <c r="U33">
        <f>($D33+VLOOKUP(_xlfn.CONCAT($A33, U$1), prop_test_workforce_monthly_siz!$H:$N, 6, FALSE))/(R33+VLOOKUP(_xlfn.CONCAT($A33, U$1), prop_test_workforce_monthly_siz!$H:$N, 7, FALSE))*(1-($D33+VLOOKUP(_xlfn.CONCAT($A33, U$1), prop_test_workforce_monthly_siz!$H:$N, 6, FALSE))/(R33+VLOOKUP(_xlfn.CONCAT($A33, U$1), prop_test_workforce_monthly_siz!$H:$N, 7, FALSE)))</f>
        <v>0.10407971755391995</v>
      </c>
      <c r="V33">
        <f>($D33+VLOOKUP(_xlfn.CONCAT($A33, V$1), prop_test_workforce_monthly_siz!$H:$N, 6, FALSE))/(S33+VLOOKUP(_xlfn.CONCAT($A33, V$1), prop_test_workforce_monthly_siz!$H:$N, 7, FALSE))*(1-($D33+VLOOKUP(_xlfn.CONCAT($A33, V$1), prop_test_workforce_monthly_siz!$H:$N, 6, FALSE))/(S33+VLOOKUP(_xlfn.CONCAT($A33, V$1), prop_test_workforce_monthly_siz!$H:$N, 7, FALSE)))</f>
        <v>9.8290346997498987E-2</v>
      </c>
    </row>
    <row r="34" spans="1:22" x14ac:dyDescent="0.25">
      <c r="A34" t="s">
        <v>35</v>
      </c>
      <c r="B34" s="1">
        <v>43862</v>
      </c>
      <c r="C34">
        <v>961613</v>
      </c>
      <c r="D34">
        <v>48454</v>
      </c>
      <c r="E34">
        <f t="shared" si="0"/>
        <v>5.0388253902557474E-2</v>
      </c>
      <c r="F34">
        <f>($D34+VLOOKUP(_xlfn.CONCAT($A34, F$1), prop_test_workforce_monthly_siz!$H:$N, 6, FALSE))/(C34+VLOOKUP(_xlfn.CONCAT($A34, F$1), prop_test_workforce_monthly_siz!$H:$N, 7, FALSE))*(1-($D34+VLOOKUP(_xlfn.CONCAT($A34, F$1), prop_test_workforce_monthly_siz!$H:$N, 6, FALSE))/(C34+VLOOKUP(_xlfn.CONCAT($A34, F$1), prop_test_workforce_monthly_siz!$H:$N, 7, FALSE)))</f>
        <v>7.4701188898468676E-2</v>
      </c>
      <c r="G34">
        <f>($D34+VLOOKUP(_xlfn.CONCAT($A34, G$1), prop_test_workforce_monthly_siz!$H:$N, 6, FALSE))/(D34+VLOOKUP(_xlfn.CONCAT($A34, G$1), prop_test_workforce_monthly_siz!$H:$N, 7, FALSE))*(1-($D34+VLOOKUP(_xlfn.CONCAT($A34, G$1), prop_test_workforce_monthly_siz!$H:$N, 6, FALSE))/(D34+VLOOKUP(_xlfn.CONCAT($A34, G$1), prop_test_workforce_monthly_siz!$H:$N, 7, FALSE)))</f>
        <v>0.11602207508652729</v>
      </c>
      <c r="H34">
        <f>($D34+VLOOKUP(_xlfn.CONCAT($A34, H$1), prop_test_workforce_monthly_siz!$H:$N, 6, FALSE))/(E34+VLOOKUP(_xlfn.CONCAT($A34, H$1), prop_test_workforce_monthly_siz!$H:$N, 7, FALSE))*(1-($D34+VLOOKUP(_xlfn.CONCAT($A34, H$1), prop_test_workforce_monthly_siz!$H:$N, 6, FALSE))/(E34+VLOOKUP(_xlfn.CONCAT($A34, H$1), prop_test_workforce_monthly_siz!$H:$N, 7, FALSE)))</f>
        <v>0.12192298626754729</v>
      </c>
      <c r="I34">
        <f>($D34+VLOOKUP(_xlfn.CONCAT($A34, I$1), prop_test_workforce_monthly_siz!$H:$N, 6, FALSE))/(F34+VLOOKUP(_xlfn.CONCAT($A34, I$1), prop_test_workforce_monthly_siz!$H:$N, 7, FALSE))*(1-($D34+VLOOKUP(_xlfn.CONCAT($A34, I$1), prop_test_workforce_monthly_siz!$H:$N, 6, FALSE))/(F34+VLOOKUP(_xlfn.CONCAT($A34, I$1), prop_test_workforce_monthly_siz!$H:$N, 7, FALSE)))</f>
        <v>0.15154065917713516</v>
      </c>
      <c r="J34">
        <f>($D34+VLOOKUP(_xlfn.CONCAT($A34, J$1), prop_test_workforce_monthly_siz!$H:$N, 6, FALSE))/(G34+VLOOKUP(_xlfn.CONCAT($A34, J$1), prop_test_workforce_monthly_siz!$H:$N, 7, FALSE))*(1-($D34+VLOOKUP(_xlfn.CONCAT($A34, J$1), prop_test_workforce_monthly_siz!$H:$N, 6, FALSE))/(G34+VLOOKUP(_xlfn.CONCAT($A34, J$1), prop_test_workforce_monthly_siz!$H:$N, 7, FALSE)))</f>
        <v>0.14071337033153603</v>
      </c>
      <c r="K34">
        <f>($D34+VLOOKUP(_xlfn.CONCAT($A34, K$1), prop_test_workforce_monthly_siz!$H:$N, 6, FALSE))/(H34+VLOOKUP(_xlfn.CONCAT($A34, K$1), prop_test_workforce_monthly_siz!$H:$N, 7, FALSE))*(1-($D34+VLOOKUP(_xlfn.CONCAT($A34, K$1), prop_test_workforce_monthly_siz!$H:$N, 6, FALSE))/(H34+VLOOKUP(_xlfn.CONCAT($A34, K$1), prop_test_workforce_monthly_siz!$H:$N, 7, FALSE)))</f>
        <v>0.12713878612691584</v>
      </c>
      <c r="L34">
        <f>($D34+VLOOKUP(_xlfn.CONCAT($A34, L$1), prop_test_workforce_monthly_siz!$H:$N, 6, FALSE))/(I34+VLOOKUP(_xlfn.CONCAT($A34, L$1), prop_test_workforce_monthly_siz!$H:$N, 7, FALSE))*(1-($D34+VLOOKUP(_xlfn.CONCAT($A34, L$1), prop_test_workforce_monthly_siz!$H:$N, 6, FALSE))/(I34+VLOOKUP(_xlfn.CONCAT($A34, L$1), prop_test_workforce_monthly_siz!$H:$N, 7, FALSE)))</f>
        <v>0.11428185751790509</v>
      </c>
      <c r="M34">
        <f>($D34+VLOOKUP(_xlfn.CONCAT($A34, M$1), prop_test_workforce_monthly_siz!$H:$N, 6, FALSE))/(J34+VLOOKUP(_xlfn.CONCAT($A34, M$1), prop_test_workforce_monthly_siz!$H:$N, 7, FALSE))*(1-($D34+VLOOKUP(_xlfn.CONCAT($A34, M$1), prop_test_workforce_monthly_siz!$H:$N, 6, FALSE))/(J34+VLOOKUP(_xlfn.CONCAT($A34, M$1), prop_test_workforce_monthly_siz!$H:$N, 7, FALSE)))</f>
        <v>0.10567810500352759</v>
      </c>
      <c r="N34">
        <f>($D34+VLOOKUP(_xlfn.CONCAT($A34, N$1), prop_test_workforce_monthly_siz!$H:$N, 6, FALSE))/(K34+VLOOKUP(_xlfn.CONCAT($A34, N$1), prop_test_workforce_monthly_siz!$H:$N, 7, FALSE))*(1-($D34+VLOOKUP(_xlfn.CONCAT($A34, N$1), prop_test_workforce_monthly_siz!$H:$N, 6, FALSE))/(K34+VLOOKUP(_xlfn.CONCAT($A34, N$1), prop_test_workforce_monthly_siz!$H:$N, 7, FALSE)))</f>
        <v>0.11240653143719262</v>
      </c>
      <c r="O34">
        <f>($D34+VLOOKUP(_xlfn.CONCAT($A34, O$1), prop_test_workforce_monthly_siz!$H:$N, 6, FALSE))/(L34+VLOOKUP(_xlfn.CONCAT($A34, O$1), prop_test_workforce_monthly_siz!$H:$N, 7, FALSE))*(1-($D34+VLOOKUP(_xlfn.CONCAT($A34, O$1), prop_test_workforce_monthly_siz!$H:$N, 6, FALSE))/(L34+VLOOKUP(_xlfn.CONCAT($A34, O$1), prop_test_workforce_monthly_siz!$H:$N, 7, FALSE)))</f>
        <v>0.12152433835320044</v>
      </c>
      <c r="P34">
        <f>($D34+VLOOKUP(_xlfn.CONCAT($A34, P$1), prop_test_workforce_monthly_siz!$H:$N, 6, FALSE))/(M34+VLOOKUP(_xlfn.CONCAT($A34, P$1), prop_test_workforce_monthly_siz!$H:$N, 7, FALSE))*(1-($D34+VLOOKUP(_xlfn.CONCAT($A34, P$1), prop_test_workforce_monthly_siz!$H:$N, 6, FALSE))/(M34+VLOOKUP(_xlfn.CONCAT($A34, P$1), prop_test_workforce_monthly_siz!$H:$N, 7, FALSE)))</f>
        <v>0.11517482530113672</v>
      </c>
      <c r="Q34">
        <f>($D34+VLOOKUP(_xlfn.CONCAT($A34, Q$1), prop_test_workforce_monthly_siz!$H:$N, 6, FALSE))/(N34+VLOOKUP(_xlfn.CONCAT($A34, Q$1), prop_test_workforce_monthly_siz!$H:$N, 7, FALSE))*(1-($D34+VLOOKUP(_xlfn.CONCAT($A34, Q$1), prop_test_workforce_monthly_siz!$H:$N, 6, FALSE))/(N34+VLOOKUP(_xlfn.CONCAT($A34, Q$1), prop_test_workforce_monthly_siz!$H:$N, 7, FALSE)))</f>
        <v>0.11351339104656966</v>
      </c>
      <c r="R34">
        <f>($D34+VLOOKUP(_xlfn.CONCAT($A34, R$1), prop_test_workforce_monthly_siz!$H:$N, 6, FALSE))/(O34+VLOOKUP(_xlfn.CONCAT($A34, R$1), prop_test_workforce_monthly_siz!$H:$N, 7, FALSE))*(1-($D34+VLOOKUP(_xlfn.CONCAT($A34, R$1), prop_test_workforce_monthly_siz!$H:$N, 6, FALSE))/(O34+VLOOKUP(_xlfn.CONCAT($A34, R$1), prop_test_workforce_monthly_siz!$H:$N, 7, FALSE)))</f>
        <v>0.11123084208610588</v>
      </c>
      <c r="S34">
        <f>($D34+VLOOKUP(_xlfn.CONCAT($A34, S$1), prop_test_workforce_monthly_siz!$H:$N, 6, FALSE))/(P34+VLOOKUP(_xlfn.CONCAT($A34, S$1), prop_test_workforce_monthly_siz!$H:$N, 7, FALSE))*(1-($D34+VLOOKUP(_xlfn.CONCAT($A34, S$1), prop_test_workforce_monthly_siz!$H:$N, 6, FALSE))/(P34+VLOOKUP(_xlfn.CONCAT($A34, S$1), prop_test_workforce_monthly_siz!$H:$N, 7, FALSE)))</f>
        <v>0.10920759763576049</v>
      </c>
      <c r="T34">
        <f>($D34+VLOOKUP(_xlfn.CONCAT($A34, T$1), prop_test_workforce_monthly_siz!$H:$N, 6, FALSE))/(Q34+VLOOKUP(_xlfn.CONCAT($A34, T$1), prop_test_workforce_monthly_siz!$H:$N, 7, FALSE))*(1-($D34+VLOOKUP(_xlfn.CONCAT($A34, T$1), prop_test_workforce_monthly_siz!$H:$N, 6, FALSE))/(Q34+VLOOKUP(_xlfn.CONCAT($A34, T$1), prop_test_workforce_monthly_siz!$H:$N, 7, FALSE)))</f>
        <v>0.1162045799095215</v>
      </c>
      <c r="U34">
        <f>($D34+VLOOKUP(_xlfn.CONCAT($A34, U$1), prop_test_workforce_monthly_siz!$H:$N, 6, FALSE))/(R34+VLOOKUP(_xlfn.CONCAT($A34, U$1), prop_test_workforce_monthly_siz!$H:$N, 7, FALSE))*(1-($D34+VLOOKUP(_xlfn.CONCAT($A34, U$1), prop_test_workforce_monthly_siz!$H:$N, 6, FALSE))/(R34+VLOOKUP(_xlfn.CONCAT($A34, U$1), prop_test_workforce_monthly_siz!$H:$N, 7, FALSE)))</f>
        <v>0.11153839158959356</v>
      </c>
      <c r="V34">
        <f>($D34+VLOOKUP(_xlfn.CONCAT($A34, V$1), prop_test_workforce_monthly_siz!$H:$N, 6, FALSE))/(S34+VLOOKUP(_xlfn.CONCAT($A34, V$1), prop_test_workforce_monthly_siz!$H:$N, 7, FALSE))*(1-($D34+VLOOKUP(_xlfn.CONCAT($A34, V$1), prop_test_workforce_monthly_siz!$H:$N, 6, FALSE))/(S34+VLOOKUP(_xlfn.CONCAT($A34, V$1), prop_test_workforce_monthly_siz!$H:$N, 7, FALSE)))</f>
        <v>0.1009317398299379</v>
      </c>
    </row>
    <row r="35" spans="1:22" x14ac:dyDescent="0.25">
      <c r="A35" t="s">
        <v>36</v>
      </c>
      <c r="B35" s="1">
        <v>43862</v>
      </c>
      <c r="C35">
        <v>9567146</v>
      </c>
      <c r="D35">
        <v>376605</v>
      </c>
      <c r="E35">
        <f t="shared" si="0"/>
        <v>3.9364403971675566E-2</v>
      </c>
      <c r="F35">
        <f>($D35+VLOOKUP(_xlfn.CONCAT($A35, F$1), prop_test_workforce_monthly_siz!$H:$N, 6, FALSE))/(C35+VLOOKUP(_xlfn.CONCAT($A35, F$1), prop_test_workforce_monthly_siz!$H:$N, 7, FALSE))*(1-($D35+VLOOKUP(_xlfn.CONCAT($A35, F$1), prop_test_workforce_monthly_siz!$H:$N, 6, FALSE))/(C35+VLOOKUP(_xlfn.CONCAT($A35, F$1), prop_test_workforce_monthly_siz!$H:$N, 7, FALSE)))</f>
        <v>8.4489848160727729E-2</v>
      </c>
      <c r="G35">
        <f>($D35+VLOOKUP(_xlfn.CONCAT($A35, G$1), prop_test_workforce_monthly_siz!$H:$N, 6, FALSE))/(D35+VLOOKUP(_xlfn.CONCAT($A35, G$1), prop_test_workforce_monthly_siz!$H:$N, 7, FALSE))*(1-($D35+VLOOKUP(_xlfn.CONCAT($A35, G$1), prop_test_workforce_monthly_siz!$H:$N, 6, FALSE))/(D35+VLOOKUP(_xlfn.CONCAT($A35, G$1), prop_test_workforce_monthly_siz!$H:$N, 7, FALSE)))</f>
        <v>0.14505099990812975</v>
      </c>
      <c r="H35">
        <f>($D35+VLOOKUP(_xlfn.CONCAT($A35, H$1), prop_test_workforce_monthly_siz!$H:$N, 6, FALSE))/(E35+VLOOKUP(_xlfn.CONCAT($A35, H$1), prop_test_workforce_monthly_siz!$H:$N, 7, FALSE))*(1-($D35+VLOOKUP(_xlfn.CONCAT($A35, H$1), prop_test_workforce_monthly_siz!$H:$N, 6, FALSE))/(E35+VLOOKUP(_xlfn.CONCAT($A35, H$1), prop_test_workforce_monthly_siz!$H:$N, 7, FALSE)))</f>
        <v>0.15725561537258728</v>
      </c>
      <c r="I35">
        <f>($D35+VLOOKUP(_xlfn.CONCAT($A35, I$1), prop_test_workforce_monthly_siz!$H:$N, 6, FALSE))/(F35+VLOOKUP(_xlfn.CONCAT($A35, I$1), prop_test_workforce_monthly_siz!$H:$N, 7, FALSE))*(1-($D35+VLOOKUP(_xlfn.CONCAT($A35, I$1), prop_test_workforce_monthly_siz!$H:$N, 6, FALSE))/(F35+VLOOKUP(_xlfn.CONCAT($A35, I$1), prop_test_workforce_monthly_siz!$H:$N, 7, FALSE)))</f>
        <v>0.15918272250548429</v>
      </c>
      <c r="J35">
        <f>($D35+VLOOKUP(_xlfn.CONCAT($A35, J$1), prop_test_workforce_monthly_siz!$H:$N, 6, FALSE))/(G35+VLOOKUP(_xlfn.CONCAT($A35, J$1), prop_test_workforce_monthly_siz!$H:$N, 7, FALSE))*(1-($D35+VLOOKUP(_xlfn.CONCAT($A35, J$1), prop_test_workforce_monthly_siz!$H:$N, 6, FALSE))/(G35+VLOOKUP(_xlfn.CONCAT($A35, J$1), prop_test_workforce_monthly_siz!$H:$N, 7, FALSE)))</f>
        <v>0.13817232514684627</v>
      </c>
      <c r="K35">
        <f>($D35+VLOOKUP(_xlfn.CONCAT($A35, K$1), prop_test_workforce_monthly_siz!$H:$N, 6, FALSE))/(H35+VLOOKUP(_xlfn.CONCAT($A35, K$1), prop_test_workforce_monthly_siz!$H:$N, 7, FALSE))*(1-($D35+VLOOKUP(_xlfn.CONCAT($A35, K$1), prop_test_workforce_monthly_siz!$H:$N, 6, FALSE))/(H35+VLOOKUP(_xlfn.CONCAT($A35, K$1), prop_test_workforce_monthly_siz!$H:$N, 7, FALSE)))</f>
        <v>0.11627255276102851</v>
      </c>
      <c r="L35">
        <f>($D35+VLOOKUP(_xlfn.CONCAT($A35, L$1), prop_test_workforce_monthly_siz!$H:$N, 6, FALSE))/(I35+VLOOKUP(_xlfn.CONCAT($A35, L$1), prop_test_workforce_monthly_siz!$H:$N, 7, FALSE))*(1-($D35+VLOOKUP(_xlfn.CONCAT($A35, L$1), prop_test_workforce_monthly_siz!$H:$N, 6, FALSE))/(I35+VLOOKUP(_xlfn.CONCAT($A35, L$1), prop_test_workforce_monthly_siz!$H:$N, 7, FALSE)))</f>
        <v>0.1156340884559494</v>
      </c>
      <c r="M35">
        <f>($D35+VLOOKUP(_xlfn.CONCAT($A35, M$1), prop_test_workforce_monthly_siz!$H:$N, 6, FALSE))/(J35+VLOOKUP(_xlfn.CONCAT($A35, M$1), prop_test_workforce_monthly_siz!$H:$N, 7, FALSE))*(1-($D35+VLOOKUP(_xlfn.CONCAT($A35, M$1), prop_test_workforce_monthly_siz!$H:$N, 6, FALSE))/(J35+VLOOKUP(_xlfn.CONCAT($A35, M$1), prop_test_workforce_monthly_siz!$H:$N, 7, FALSE)))</f>
        <v>0.10768611597017647</v>
      </c>
      <c r="N35">
        <f>($D35+VLOOKUP(_xlfn.CONCAT($A35, N$1), prop_test_workforce_monthly_siz!$H:$N, 6, FALSE))/(K35+VLOOKUP(_xlfn.CONCAT($A35, N$1), prop_test_workforce_monthly_siz!$H:$N, 7, FALSE))*(1-($D35+VLOOKUP(_xlfn.CONCAT($A35, N$1), prop_test_workforce_monthly_siz!$H:$N, 6, FALSE))/(K35+VLOOKUP(_xlfn.CONCAT($A35, N$1), prop_test_workforce_monthly_siz!$H:$N, 7, FALSE)))</f>
        <v>0.10771882460112628</v>
      </c>
      <c r="O35">
        <f>($D35+VLOOKUP(_xlfn.CONCAT($A35, O$1), prop_test_workforce_monthly_siz!$H:$N, 6, FALSE))/(L35+VLOOKUP(_xlfn.CONCAT($A35, O$1), prop_test_workforce_monthly_siz!$H:$N, 7, FALSE))*(1-($D35+VLOOKUP(_xlfn.CONCAT($A35, O$1), prop_test_workforce_monthly_siz!$H:$N, 6, FALSE))/(L35+VLOOKUP(_xlfn.CONCAT($A35, O$1), prop_test_workforce_monthly_siz!$H:$N, 7, FALSE)))</f>
        <v>0.1167306784494478</v>
      </c>
      <c r="P35">
        <f>($D35+VLOOKUP(_xlfn.CONCAT($A35, P$1), prop_test_workforce_monthly_siz!$H:$N, 6, FALSE))/(M35+VLOOKUP(_xlfn.CONCAT($A35, P$1), prop_test_workforce_monthly_siz!$H:$N, 7, FALSE))*(1-($D35+VLOOKUP(_xlfn.CONCAT($A35, P$1), prop_test_workforce_monthly_siz!$H:$N, 6, FALSE))/(M35+VLOOKUP(_xlfn.CONCAT($A35, P$1), prop_test_workforce_monthly_siz!$H:$N, 7, FALSE)))</f>
        <v>0.11811219978723733</v>
      </c>
      <c r="Q35">
        <f>($D35+VLOOKUP(_xlfn.CONCAT($A35, Q$1), prop_test_workforce_monthly_siz!$H:$N, 6, FALSE))/(N35+VLOOKUP(_xlfn.CONCAT($A35, Q$1), prop_test_workforce_monthly_siz!$H:$N, 7, FALSE))*(1-($D35+VLOOKUP(_xlfn.CONCAT($A35, Q$1), prop_test_workforce_monthly_siz!$H:$N, 6, FALSE))/(N35+VLOOKUP(_xlfn.CONCAT($A35, Q$1), prop_test_workforce_monthly_siz!$H:$N, 7, FALSE)))</f>
        <v>0.10888266942035167</v>
      </c>
      <c r="R35">
        <f>($D35+VLOOKUP(_xlfn.CONCAT($A35, R$1), prop_test_workforce_monthly_siz!$H:$N, 6, FALSE))/(O35+VLOOKUP(_xlfn.CONCAT($A35, R$1), prop_test_workforce_monthly_siz!$H:$N, 7, FALSE))*(1-($D35+VLOOKUP(_xlfn.CONCAT($A35, R$1), prop_test_workforce_monthly_siz!$H:$N, 6, FALSE))/(O35+VLOOKUP(_xlfn.CONCAT($A35, R$1), prop_test_workforce_monthly_siz!$H:$N, 7, FALSE)))</f>
        <v>0.10440644123809567</v>
      </c>
      <c r="S35">
        <f>($D35+VLOOKUP(_xlfn.CONCAT($A35, S$1), prop_test_workforce_monthly_siz!$H:$N, 6, FALSE))/(P35+VLOOKUP(_xlfn.CONCAT($A35, S$1), prop_test_workforce_monthly_siz!$H:$N, 7, FALSE))*(1-($D35+VLOOKUP(_xlfn.CONCAT($A35, S$1), prop_test_workforce_monthly_siz!$H:$N, 6, FALSE))/(P35+VLOOKUP(_xlfn.CONCAT($A35, S$1), prop_test_workforce_monthly_siz!$H:$N, 7, FALSE)))</f>
        <v>9.8280737543209498E-2</v>
      </c>
      <c r="T35">
        <f>($D35+VLOOKUP(_xlfn.CONCAT($A35, T$1), prop_test_workforce_monthly_siz!$H:$N, 6, FALSE))/(Q35+VLOOKUP(_xlfn.CONCAT($A35, T$1), prop_test_workforce_monthly_siz!$H:$N, 7, FALSE))*(1-($D35+VLOOKUP(_xlfn.CONCAT($A35, T$1), prop_test_workforce_monthly_siz!$H:$N, 6, FALSE))/(Q35+VLOOKUP(_xlfn.CONCAT($A35, T$1), prop_test_workforce_monthly_siz!$H:$N, 7, FALSE)))</f>
        <v>9.9928259917541146E-2</v>
      </c>
      <c r="U35">
        <f>($D35+VLOOKUP(_xlfn.CONCAT($A35, U$1), prop_test_workforce_monthly_siz!$H:$N, 6, FALSE))/(R35+VLOOKUP(_xlfn.CONCAT($A35, U$1), prop_test_workforce_monthly_siz!$H:$N, 7, FALSE))*(1-($D35+VLOOKUP(_xlfn.CONCAT($A35, U$1), prop_test_workforce_monthly_siz!$H:$N, 6, FALSE))/(R35+VLOOKUP(_xlfn.CONCAT($A35, U$1), prop_test_workforce_monthly_siz!$H:$N, 7, FALSE)))</f>
        <v>0.10073276641128812</v>
      </c>
      <c r="V35">
        <f>($D35+VLOOKUP(_xlfn.CONCAT($A35, V$1), prop_test_workforce_monthly_siz!$H:$N, 6, FALSE))/(S35+VLOOKUP(_xlfn.CONCAT($A35, V$1), prop_test_workforce_monthly_siz!$H:$N, 7, FALSE))*(1-($D35+VLOOKUP(_xlfn.CONCAT($A35, V$1), prop_test_workforce_monthly_siz!$H:$N, 6, FALSE))/(S35+VLOOKUP(_xlfn.CONCAT($A35, V$1), prop_test_workforce_monthly_siz!$H:$N, 7, FALSE)))</f>
        <v>9.929500234157114E-2</v>
      </c>
    </row>
    <row r="36" spans="1:22" x14ac:dyDescent="0.25">
      <c r="A36" t="s">
        <v>37</v>
      </c>
      <c r="B36" s="1">
        <v>43862</v>
      </c>
      <c r="C36">
        <v>5122976</v>
      </c>
      <c r="D36">
        <v>189127</v>
      </c>
      <c r="E36">
        <f t="shared" si="0"/>
        <v>3.6917408943551562E-2</v>
      </c>
      <c r="F36">
        <f>($D36+VLOOKUP(_xlfn.CONCAT($A36, F$1), prop_test_workforce_monthly_siz!$H:$N, 6, FALSE))/(C36+VLOOKUP(_xlfn.CONCAT($A36, F$1), prop_test_workforce_monthly_siz!$H:$N, 7, FALSE))*(1-($D36+VLOOKUP(_xlfn.CONCAT($A36, F$1), prop_test_workforce_monthly_siz!$H:$N, 6, FALSE))/(C36+VLOOKUP(_xlfn.CONCAT($A36, F$1), prop_test_workforce_monthly_siz!$H:$N, 7, FALSE)))</f>
        <v>7.2788909554795833E-2</v>
      </c>
      <c r="G36">
        <f>($D36+VLOOKUP(_xlfn.CONCAT($A36, G$1), prop_test_workforce_monthly_siz!$H:$N, 6, FALSE))/(D36+VLOOKUP(_xlfn.CONCAT($A36, G$1), prop_test_workforce_monthly_siz!$H:$N, 7, FALSE))*(1-($D36+VLOOKUP(_xlfn.CONCAT($A36, G$1), prop_test_workforce_monthly_siz!$H:$N, 6, FALSE))/(D36+VLOOKUP(_xlfn.CONCAT($A36, G$1), prop_test_workforce_monthly_siz!$H:$N, 7, FALSE)))</f>
        <v>0.13409785178433248</v>
      </c>
      <c r="H36">
        <f>($D36+VLOOKUP(_xlfn.CONCAT($A36, H$1), prop_test_workforce_monthly_siz!$H:$N, 6, FALSE))/(E36+VLOOKUP(_xlfn.CONCAT($A36, H$1), prop_test_workforce_monthly_siz!$H:$N, 7, FALSE))*(1-($D36+VLOOKUP(_xlfn.CONCAT($A36, H$1), prop_test_workforce_monthly_siz!$H:$N, 6, FALSE))/(E36+VLOOKUP(_xlfn.CONCAT($A36, H$1), prop_test_workforce_monthly_siz!$H:$N, 7, FALSE)))</f>
        <v>0.10416557972591026</v>
      </c>
      <c r="I36">
        <f>($D36+VLOOKUP(_xlfn.CONCAT($A36, I$1), prop_test_workforce_monthly_siz!$H:$N, 6, FALSE))/(F36+VLOOKUP(_xlfn.CONCAT($A36, I$1), prop_test_workforce_monthly_siz!$H:$N, 7, FALSE))*(1-($D36+VLOOKUP(_xlfn.CONCAT($A36, I$1), prop_test_workforce_monthly_siz!$H:$N, 6, FALSE))/(F36+VLOOKUP(_xlfn.CONCAT($A36, I$1), prop_test_workforce_monthly_siz!$H:$N, 7, FALSE)))</f>
        <v>0.11055662094617195</v>
      </c>
      <c r="J36">
        <f>($D36+VLOOKUP(_xlfn.CONCAT($A36, J$1), prop_test_workforce_monthly_siz!$H:$N, 6, FALSE))/(G36+VLOOKUP(_xlfn.CONCAT($A36, J$1), prop_test_workforce_monthly_siz!$H:$N, 7, FALSE))*(1-($D36+VLOOKUP(_xlfn.CONCAT($A36, J$1), prop_test_workforce_monthly_siz!$H:$N, 6, FALSE))/(G36+VLOOKUP(_xlfn.CONCAT($A36, J$1), prop_test_workforce_monthly_siz!$H:$N, 7, FALSE)))</f>
        <v>9.5893835728716015E-2</v>
      </c>
      <c r="K36">
        <f>($D36+VLOOKUP(_xlfn.CONCAT($A36, K$1), prop_test_workforce_monthly_siz!$H:$N, 6, FALSE))/(H36+VLOOKUP(_xlfn.CONCAT($A36, K$1), prop_test_workforce_monthly_siz!$H:$N, 7, FALSE))*(1-($D36+VLOOKUP(_xlfn.CONCAT($A36, K$1), prop_test_workforce_monthly_siz!$H:$N, 6, FALSE))/(H36+VLOOKUP(_xlfn.CONCAT($A36, K$1), prop_test_workforce_monthly_siz!$H:$N, 7, FALSE)))</f>
        <v>9.6364725250030925E-2</v>
      </c>
      <c r="L36">
        <f>($D36+VLOOKUP(_xlfn.CONCAT($A36, L$1), prop_test_workforce_monthly_siz!$H:$N, 6, FALSE))/(I36+VLOOKUP(_xlfn.CONCAT($A36, L$1), prop_test_workforce_monthly_siz!$H:$N, 7, FALSE))*(1-($D36+VLOOKUP(_xlfn.CONCAT($A36, L$1), prop_test_workforce_monthly_siz!$H:$N, 6, FALSE))/(I36+VLOOKUP(_xlfn.CONCAT($A36, L$1), prop_test_workforce_monthly_siz!$H:$N, 7, FALSE)))</f>
        <v>8.9311453189977033E-2</v>
      </c>
      <c r="M36">
        <f>($D36+VLOOKUP(_xlfn.CONCAT($A36, M$1), prop_test_workforce_monthly_siz!$H:$N, 6, FALSE))/(J36+VLOOKUP(_xlfn.CONCAT($A36, M$1), prop_test_workforce_monthly_siz!$H:$N, 7, FALSE))*(1-($D36+VLOOKUP(_xlfn.CONCAT($A36, M$1), prop_test_workforce_monthly_siz!$H:$N, 6, FALSE))/(J36+VLOOKUP(_xlfn.CONCAT($A36, M$1), prop_test_workforce_monthly_siz!$H:$N, 7, FALSE)))</f>
        <v>8.8622480651507601E-2</v>
      </c>
      <c r="N36">
        <f>($D36+VLOOKUP(_xlfn.CONCAT($A36, N$1), prop_test_workforce_monthly_siz!$H:$N, 6, FALSE))/(K36+VLOOKUP(_xlfn.CONCAT($A36, N$1), prop_test_workforce_monthly_siz!$H:$N, 7, FALSE))*(1-($D36+VLOOKUP(_xlfn.CONCAT($A36, N$1), prop_test_workforce_monthly_siz!$H:$N, 6, FALSE))/(K36+VLOOKUP(_xlfn.CONCAT($A36, N$1), prop_test_workforce_monthly_siz!$H:$N, 7, FALSE)))</f>
        <v>8.8169778287371672E-2</v>
      </c>
      <c r="O36">
        <f>($D36+VLOOKUP(_xlfn.CONCAT($A36, O$1), prop_test_workforce_monthly_siz!$H:$N, 6, FALSE))/(L36+VLOOKUP(_xlfn.CONCAT($A36, O$1), prop_test_workforce_monthly_siz!$H:$N, 7, FALSE))*(1-($D36+VLOOKUP(_xlfn.CONCAT($A36, O$1), prop_test_workforce_monthly_siz!$H:$N, 6, FALSE))/(L36+VLOOKUP(_xlfn.CONCAT($A36, O$1), prop_test_workforce_monthly_siz!$H:$N, 7, FALSE)))</f>
        <v>8.8128281866473937E-2</v>
      </c>
      <c r="P36">
        <f>($D36+VLOOKUP(_xlfn.CONCAT($A36, P$1), prop_test_workforce_monthly_siz!$H:$N, 6, FALSE))/(M36+VLOOKUP(_xlfn.CONCAT($A36, P$1), prop_test_workforce_monthly_siz!$H:$N, 7, FALSE))*(1-($D36+VLOOKUP(_xlfn.CONCAT($A36, P$1), prop_test_workforce_monthly_siz!$H:$N, 6, FALSE))/(M36+VLOOKUP(_xlfn.CONCAT($A36, P$1), prop_test_workforce_monthly_siz!$H:$N, 7, FALSE)))</f>
        <v>8.5266462704820897E-2</v>
      </c>
      <c r="Q36">
        <f>($D36+VLOOKUP(_xlfn.CONCAT($A36, Q$1), prop_test_workforce_monthly_siz!$H:$N, 6, FALSE))/(N36+VLOOKUP(_xlfn.CONCAT($A36, Q$1), prop_test_workforce_monthly_siz!$H:$N, 7, FALSE))*(1-($D36+VLOOKUP(_xlfn.CONCAT($A36, Q$1), prop_test_workforce_monthly_siz!$H:$N, 6, FALSE))/(N36+VLOOKUP(_xlfn.CONCAT($A36, Q$1), prop_test_workforce_monthly_siz!$H:$N, 7, FALSE)))</f>
        <v>7.6696711860186922E-2</v>
      </c>
      <c r="R36">
        <f>($D36+VLOOKUP(_xlfn.CONCAT($A36, R$1), prop_test_workforce_monthly_siz!$H:$N, 6, FALSE))/(O36+VLOOKUP(_xlfn.CONCAT($A36, R$1), prop_test_workforce_monthly_siz!$H:$N, 7, FALSE))*(1-($D36+VLOOKUP(_xlfn.CONCAT($A36, R$1), prop_test_workforce_monthly_siz!$H:$N, 6, FALSE))/(O36+VLOOKUP(_xlfn.CONCAT($A36, R$1), prop_test_workforce_monthly_siz!$H:$N, 7, FALSE)))</f>
        <v>7.5033786618810314E-2</v>
      </c>
      <c r="S36">
        <f>($D36+VLOOKUP(_xlfn.CONCAT($A36, S$1), prop_test_workforce_monthly_siz!$H:$N, 6, FALSE))/(P36+VLOOKUP(_xlfn.CONCAT($A36, S$1), prop_test_workforce_monthly_siz!$H:$N, 7, FALSE))*(1-($D36+VLOOKUP(_xlfn.CONCAT($A36, S$1), prop_test_workforce_monthly_siz!$H:$N, 6, FALSE))/(P36+VLOOKUP(_xlfn.CONCAT($A36, S$1), prop_test_workforce_monthly_siz!$H:$N, 7, FALSE)))</f>
        <v>7.6087046574009332E-2</v>
      </c>
      <c r="T36">
        <f>($D36+VLOOKUP(_xlfn.CONCAT($A36, T$1), prop_test_workforce_monthly_siz!$H:$N, 6, FALSE))/(Q36+VLOOKUP(_xlfn.CONCAT($A36, T$1), prop_test_workforce_monthly_siz!$H:$N, 7, FALSE))*(1-($D36+VLOOKUP(_xlfn.CONCAT($A36, T$1), prop_test_workforce_monthly_siz!$H:$N, 6, FALSE))/(Q36+VLOOKUP(_xlfn.CONCAT($A36, T$1), prop_test_workforce_monthly_siz!$H:$N, 7, FALSE)))</f>
        <v>7.9066218610469863E-2</v>
      </c>
      <c r="U36">
        <f>($D36+VLOOKUP(_xlfn.CONCAT($A36, U$1), prop_test_workforce_monthly_siz!$H:$N, 6, FALSE))/(R36+VLOOKUP(_xlfn.CONCAT($A36, U$1), prop_test_workforce_monthly_siz!$H:$N, 7, FALSE))*(1-($D36+VLOOKUP(_xlfn.CONCAT($A36, U$1), prop_test_workforce_monthly_siz!$H:$N, 6, FALSE))/(R36+VLOOKUP(_xlfn.CONCAT($A36, U$1), prop_test_workforce_monthly_siz!$H:$N, 7, FALSE)))</f>
        <v>7.6529661443533056E-2</v>
      </c>
      <c r="V36">
        <f>($D36+VLOOKUP(_xlfn.CONCAT($A36, V$1), prop_test_workforce_monthly_siz!$H:$N, 6, FALSE))/(S36+VLOOKUP(_xlfn.CONCAT($A36, V$1), prop_test_workforce_monthly_siz!$H:$N, 7, FALSE))*(1-($D36+VLOOKUP(_xlfn.CONCAT($A36, V$1), prop_test_workforce_monthly_siz!$H:$N, 6, FALSE))/(S36+VLOOKUP(_xlfn.CONCAT($A36, V$1), prop_test_workforce_monthly_siz!$H:$N, 7, FALSE)))</f>
        <v>7.5067590414608434E-2</v>
      </c>
    </row>
    <row r="37" spans="1:22" x14ac:dyDescent="0.25">
      <c r="A37" t="s">
        <v>38</v>
      </c>
      <c r="B37" s="1">
        <v>43862</v>
      </c>
      <c r="C37">
        <v>400774</v>
      </c>
      <c r="D37">
        <v>11138</v>
      </c>
      <c r="E37">
        <f t="shared" si="0"/>
        <v>2.7791223981595614E-2</v>
      </c>
      <c r="F37">
        <f>($D37+VLOOKUP(_xlfn.CONCAT($A37, F$1), prop_test_workforce_monthly_siz!$H:$N, 6, FALSE))/(C37+VLOOKUP(_xlfn.CONCAT($A37, F$1), prop_test_workforce_monthly_siz!$H:$N, 7, FALSE))*(1-($D37+VLOOKUP(_xlfn.CONCAT($A37, F$1), prop_test_workforce_monthly_siz!$H:$N, 6, FALSE))/(C37+VLOOKUP(_xlfn.CONCAT($A37, F$1), prop_test_workforce_monthly_siz!$H:$N, 7, FALSE)))</f>
        <v>5.6496962185258202E-2</v>
      </c>
      <c r="G37">
        <f>($D37+VLOOKUP(_xlfn.CONCAT($A37, G$1), prop_test_workforce_monthly_siz!$H:$N, 6, FALSE))/(D37+VLOOKUP(_xlfn.CONCAT($A37, G$1), prop_test_workforce_monthly_siz!$H:$N, 7, FALSE))*(1-($D37+VLOOKUP(_xlfn.CONCAT($A37, G$1), prop_test_workforce_monthly_siz!$H:$N, 6, FALSE))/(D37+VLOOKUP(_xlfn.CONCAT($A37, G$1), prop_test_workforce_monthly_siz!$H:$N, 7, FALSE)))</f>
        <v>9.8803954670560704E-2</v>
      </c>
      <c r="H37">
        <f>($D37+VLOOKUP(_xlfn.CONCAT($A37, H$1), prop_test_workforce_monthly_siz!$H:$N, 6, FALSE))/(E37+VLOOKUP(_xlfn.CONCAT($A37, H$1), prop_test_workforce_monthly_siz!$H:$N, 7, FALSE))*(1-($D37+VLOOKUP(_xlfn.CONCAT($A37, H$1), prop_test_workforce_monthly_siz!$H:$N, 6, FALSE))/(E37+VLOOKUP(_xlfn.CONCAT($A37, H$1), prop_test_workforce_monthly_siz!$H:$N, 7, FALSE)))</f>
        <v>8.1869707573020437E-2</v>
      </c>
      <c r="I37">
        <f>($D37+VLOOKUP(_xlfn.CONCAT($A37, I$1), prop_test_workforce_monthly_siz!$H:$N, 6, FALSE))/(F37+VLOOKUP(_xlfn.CONCAT($A37, I$1), prop_test_workforce_monthly_siz!$H:$N, 7, FALSE))*(1-($D37+VLOOKUP(_xlfn.CONCAT($A37, I$1), prop_test_workforce_monthly_siz!$H:$N, 6, FALSE))/(F37+VLOOKUP(_xlfn.CONCAT($A37, I$1), prop_test_workforce_monthly_siz!$H:$N, 7, FALSE)))</f>
        <v>8.2394036458293574E-2</v>
      </c>
      <c r="J37">
        <f>($D37+VLOOKUP(_xlfn.CONCAT($A37, J$1), prop_test_workforce_monthly_siz!$H:$N, 6, FALSE))/(G37+VLOOKUP(_xlfn.CONCAT($A37, J$1), prop_test_workforce_monthly_siz!$H:$N, 7, FALSE))*(1-($D37+VLOOKUP(_xlfn.CONCAT($A37, J$1), prop_test_workforce_monthly_siz!$H:$N, 6, FALSE))/(G37+VLOOKUP(_xlfn.CONCAT($A37, J$1), prop_test_workforce_monthly_siz!$H:$N, 7, FALSE)))</f>
        <v>6.9915090743183236E-2</v>
      </c>
      <c r="K37">
        <f>($D37+VLOOKUP(_xlfn.CONCAT($A37, K$1), prop_test_workforce_monthly_siz!$H:$N, 6, FALSE))/(H37+VLOOKUP(_xlfn.CONCAT($A37, K$1), prop_test_workforce_monthly_siz!$H:$N, 7, FALSE))*(1-($D37+VLOOKUP(_xlfn.CONCAT($A37, K$1), prop_test_workforce_monthly_siz!$H:$N, 6, FALSE))/(H37+VLOOKUP(_xlfn.CONCAT($A37, K$1), prop_test_workforce_monthly_siz!$H:$N, 7, FALSE)))</f>
        <v>6.1828909985128265E-2</v>
      </c>
      <c r="L37">
        <f>($D37+VLOOKUP(_xlfn.CONCAT($A37, L$1), prop_test_workforce_monthly_siz!$H:$N, 6, FALSE))/(I37+VLOOKUP(_xlfn.CONCAT($A37, L$1), prop_test_workforce_monthly_siz!$H:$N, 7, FALSE))*(1-($D37+VLOOKUP(_xlfn.CONCAT($A37, L$1), prop_test_workforce_monthly_siz!$H:$N, 6, FALSE))/(I37+VLOOKUP(_xlfn.CONCAT($A37, L$1), prop_test_workforce_monthly_siz!$H:$N, 7, FALSE)))</f>
        <v>6.3092043663754635E-2</v>
      </c>
      <c r="M37">
        <f>($D37+VLOOKUP(_xlfn.CONCAT($A37, M$1), prop_test_workforce_monthly_siz!$H:$N, 6, FALSE))/(J37+VLOOKUP(_xlfn.CONCAT($A37, M$1), prop_test_workforce_monthly_siz!$H:$N, 7, FALSE))*(1-($D37+VLOOKUP(_xlfn.CONCAT($A37, M$1), prop_test_workforce_monthly_siz!$H:$N, 6, FALSE))/(J37+VLOOKUP(_xlfn.CONCAT($A37, M$1), prop_test_workforce_monthly_siz!$H:$N, 7, FALSE)))</f>
        <v>6.5055679276588771E-2</v>
      </c>
      <c r="N37">
        <f>($D37+VLOOKUP(_xlfn.CONCAT($A37, N$1), prop_test_workforce_monthly_siz!$H:$N, 6, FALSE))/(K37+VLOOKUP(_xlfn.CONCAT($A37, N$1), prop_test_workforce_monthly_siz!$H:$N, 7, FALSE))*(1-($D37+VLOOKUP(_xlfn.CONCAT($A37, N$1), prop_test_workforce_monthly_siz!$H:$N, 6, FALSE))/(K37+VLOOKUP(_xlfn.CONCAT($A37, N$1), prop_test_workforce_monthly_siz!$H:$N, 7, FALSE)))</f>
        <v>6.4387959939836786E-2</v>
      </c>
      <c r="O37">
        <f>($D37+VLOOKUP(_xlfn.CONCAT($A37, O$1), prop_test_workforce_monthly_siz!$H:$N, 6, FALSE))/(L37+VLOOKUP(_xlfn.CONCAT($A37, O$1), prop_test_workforce_monthly_siz!$H:$N, 7, FALSE))*(1-($D37+VLOOKUP(_xlfn.CONCAT($A37, O$1), prop_test_workforce_monthly_siz!$H:$N, 6, FALSE))/(L37+VLOOKUP(_xlfn.CONCAT($A37, O$1), prop_test_workforce_monthly_siz!$H:$N, 7, FALSE)))</f>
        <v>7.2159461886882853E-2</v>
      </c>
      <c r="P37">
        <f>($D37+VLOOKUP(_xlfn.CONCAT($A37, P$1), prop_test_workforce_monthly_siz!$H:$N, 6, FALSE))/(M37+VLOOKUP(_xlfn.CONCAT($A37, P$1), prop_test_workforce_monthly_siz!$H:$N, 7, FALSE))*(1-($D37+VLOOKUP(_xlfn.CONCAT($A37, P$1), prop_test_workforce_monthly_siz!$H:$N, 6, FALSE))/(M37+VLOOKUP(_xlfn.CONCAT($A37, P$1), prop_test_workforce_monthly_siz!$H:$N, 7, FALSE)))</f>
        <v>7.4627750250140817E-2</v>
      </c>
      <c r="Q37">
        <f>($D37+VLOOKUP(_xlfn.CONCAT($A37, Q$1), prop_test_workforce_monthly_siz!$H:$N, 6, FALSE))/(N37+VLOOKUP(_xlfn.CONCAT($A37, Q$1), prop_test_workforce_monthly_siz!$H:$N, 7, FALSE))*(1-($D37+VLOOKUP(_xlfn.CONCAT($A37, Q$1), prop_test_workforce_monthly_siz!$H:$N, 6, FALSE))/(N37+VLOOKUP(_xlfn.CONCAT($A37, Q$1), prop_test_workforce_monthly_siz!$H:$N, 7, FALSE)))</f>
        <v>7.0163285448456902E-2</v>
      </c>
      <c r="R37">
        <f>($D37+VLOOKUP(_xlfn.CONCAT($A37, R$1), prop_test_workforce_monthly_siz!$H:$N, 6, FALSE))/(O37+VLOOKUP(_xlfn.CONCAT($A37, R$1), prop_test_workforce_monthly_siz!$H:$N, 7, FALSE))*(1-($D37+VLOOKUP(_xlfn.CONCAT($A37, R$1), prop_test_workforce_monthly_siz!$H:$N, 6, FALSE))/(O37+VLOOKUP(_xlfn.CONCAT($A37, R$1), prop_test_workforce_monthly_siz!$H:$N, 7, FALSE)))</f>
        <v>6.3670117863044301E-2</v>
      </c>
      <c r="S37">
        <f>($D37+VLOOKUP(_xlfn.CONCAT($A37, S$1), prop_test_workforce_monthly_siz!$H:$N, 6, FALSE))/(P37+VLOOKUP(_xlfn.CONCAT($A37, S$1), prop_test_workforce_monthly_siz!$H:$N, 7, FALSE))*(1-($D37+VLOOKUP(_xlfn.CONCAT($A37, S$1), prop_test_workforce_monthly_siz!$H:$N, 6, FALSE))/(P37+VLOOKUP(_xlfn.CONCAT($A37, S$1), prop_test_workforce_monthly_siz!$H:$N, 7, FALSE)))</f>
        <v>5.8606147498508475E-2</v>
      </c>
      <c r="T37">
        <f>($D37+VLOOKUP(_xlfn.CONCAT($A37, T$1), prop_test_workforce_monthly_siz!$H:$N, 6, FALSE))/(Q37+VLOOKUP(_xlfn.CONCAT($A37, T$1), prop_test_workforce_monthly_siz!$H:$N, 7, FALSE))*(1-($D37+VLOOKUP(_xlfn.CONCAT($A37, T$1), prop_test_workforce_monthly_siz!$H:$N, 6, FALSE))/(Q37+VLOOKUP(_xlfn.CONCAT($A37, T$1), prop_test_workforce_monthly_siz!$H:$N, 7, FALSE)))</f>
        <v>6.6463195802010405E-2</v>
      </c>
      <c r="U37">
        <f>($D37+VLOOKUP(_xlfn.CONCAT($A37, U$1), prop_test_workforce_monthly_siz!$H:$N, 6, FALSE))/(R37+VLOOKUP(_xlfn.CONCAT($A37, U$1), prop_test_workforce_monthly_siz!$H:$N, 7, FALSE))*(1-($D37+VLOOKUP(_xlfn.CONCAT($A37, U$1), prop_test_workforce_monthly_siz!$H:$N, 6, FALSE))/(R37+VLOOKUP(_xlfn.CONCAT($A37, U$1), prop_test_workforce_monthly_siz!$H:$N, 7, FALSE)))</f>
        <v>5.9401379907950136E-2</v>
      </c>
      <c r="V37">
        <f>($D37+VLOOKUP(_xlfn.CONCAT($A37, V$1), prop_test_workforce_monthly_siz!$H:$N, 6, FALSE))/(S37+VLOOKUP(_xlfn.CONCAT($A37, V$1), prop_test_workforce_monthly_siz!$H:$N, 7, FALSE))*(1-($D37+VLOOKUP(_xlfn.CONCAT($A37, V$1), prop_test_workforce_monthly_siz!$H:$N, 6, FALSE))/(S37+VLOOKUP(_xlfn.CONCAT($A37, V$1), prop_test_workforce_monthly_siz!$H:$N, 7, FALSE)))</f>
        <v>5.5918204388134281E-2</v>
      </c>
    </row>
    <row r="38" spans="1:22" x14ac:dyDescent="0.25">
      <c r="A38" t="s">
        <v>39</v>
      </c>
      <c r="B38" s="1">
        <v>43862</v>
      </c>
      <c r="C38">
        <v>5836382</v>
      </c>
      <c r="D38">
        <v>276356</v>
      </c>
      <c r="E38">
        <f t="shared" si="0"/>
        <v>4.7350567526251712E-2</v>
      </c>
      <c r="F38">
        <f>($D38+VLOOKUP(_xlfn.CONCAT($A38, F$1), prop_test_workforce_monthly_siz!$H:$N, 6, FALSE))/(C38+VLOOKUP(_xlfn.CONCAT($A38, F$1), prop_test_workforce_monthly_siz!$H:$N, 7, FALSE))*(1-($D38+VLOOKUP(_xlfn.CONCAT($A38, F$1), prop_test_workforce_monthly_siz!$H:$N, 6, FALSE))/(C38+VLOOKUP(_xlfn.CONCAT($A38, F$1), prop_test_workforce_monthly_siz!$H:$N, 7, FALSE)))</f>
        <v>9.7852724306007152E-2</v>
      </c>
      <c r="G38">
        <f>($D38+VLOOKUP(_xlfn.CONCAT($A38, G$1), prop_test_workforce_monthly_siz!$H:$N, 6, FALSE))/(D38+VLOOKUP(_xlfn.CONCAT($A38, G$1), prop_test_workforce_monthly_siz!$H:$N, 7, FALSE))*(1-($D38+VLOOKUP(_xlfn.CONCAT($A38, G$1), prop_test_workforce_monthly_siz!$H:$N, 6, FALSE))/(D38+VLOOKUP(_xlfn.CONCAT($A38, G$1), prop_test_workforce_monthly_siz!$H:$N, 7, FALSE)))</f>
        <v>0.14411995247637127</v>
      </c>
      <c r="H38">
        <f>($D38+VLOOKUP(_xlfn.CONCAT($A38, H$1), prop_test_workforce_monthly_siz!$H:$N, 6, FALSE))/(E38+VLOOKUP(_xlfn.CONCAT($A38, H$1), prop_test_workforce_monthly_siz!$H:$N, 7, FALSE))*(1-($D38+VLOOKUP(_xlfn.CONCAT($A38, H$1), prop_test_workforce_monthly_siz!$H:$N, 6, FALSE))/(E38+VLOOKUP(_xlfn.CONCAT($A38, H$1), prop_test_workforce_monthly_siz!$H:$N, 7, FALSE)))</f>
        <v>0.13332281979610686</v>
      </c>
      <c r="I38">
        <f>($D38+VLOOKUP(_xlfn.CONCAT($A38, I$1), prop_test_workforce_monthly_siz!$H:$N, 6, FALSE))/(F38+VLOOKUP(_xlfn.CONCAT($A38, I$1), prop_test_workforce_monthly_siz!$H:$N, 7, FALSE))*(1-($D38+VLOOKUP(_xlfn.CONCAT($A38, I$1), prop_test_workforce_monthly_siz!$H:$N, 6, FALSE))/(F38+VLOOKUP(_xlfn.CONCAT($A38, I$1), prop_test_workforce_monthly_siz!$H:$N, 7, FALSE)))</f>
        <v>0.12070819587552671</v>
      </c>
      <c r="J38">
        <f>($D38+VLOOKUP(_xlfn.CONCAT($A38, J$1), prop_test_workforce_monthly_siz!$H:$N, 6, FALSE))/(G38+VLOOKUP(_xlfn.CONCAT($A38, J$1), prop_test_workforce_monthly_siz!$H:$N, 7, FALSE))*(1-($D38+VLOOKUP(_xlfn.CONCAT($A38, J$1), prop_test_workforce_monthly_siz!$H:$N, 6, FALSE))/(G38+VLOOKUP(_xlfn.CONCAT($A38, J$1), prop_test_workforce_monthly_siz!$H:$N, 7, FALSE)))</f>
        <v>0.11744536981380255</v>
      </c>
      <c r="K38">
        <f>($D38+VLOOKUP(_xlfn.CONCAT($A38, K$1), prop_test_workforce_monthly_siz!$H:$N, 6, FALSE))/(H38+VLOOKUP(_xlfn.CONCAT($A38, K$1), prop_test_workforce_monthly_siz!$H:$N, 7, FALSE))*(1-($D38+VLOOKUP(_xlfn.CONCAT($A38, K$1), prop_test_workforce_monthly_siz!$H:$N, 6, FALSE))/(H38+VLOOKUP(_xlfn.CONCAT($A38, K$1), prop_test_workforce_monthly_siz!$H:$N, 7, FALSE)))</f>
        <v>0.11198405158393013</v>
      </c>
      <c r="L38">
        <f>($D38+VLOOKUP(_xlfn.CONCAT($A38, L$1), prop_test_workforce_monthly_siz!$H:$N, 6, FALSE))/(I38+VLOOKUP(_xlfn.CONCAT($A38, L$1), prop_test_workforce_monthly_siz!$H:$N, 7, FALSE))*(1-($D38+VLOOKUP(_xlfn.CONCAT($A38, L$1), prop_test_workforce_monthly_siz!$H:$N, 6, FALSE))/(I38+VLOOKUP(_xlfn.CONCAT($A38, L$1), prop_test_workforce_monthly_siz!$H:$N, 7, FALSE)))</f>
        <v>8.928392868846094E-2</v>
      </c>
      <c r="M38">
        <f>($D38+VLOOKUP(_xlfn.CONCAT($A38, M$1), prop_test_workforce_monthly_siz!$H:$N, 6, FALSE))/(J38+VLOOKUP(_xlfn.CONCAT($A38, M$1), prop_test_workforce_monthly_siz!$H:$N, 7, FALSE))*(1-($D38+VLOOKUP(_xlfn.CONCAT($A38, M$1), prop_test_workforce_monthly_siz!$H:$N, 6, FALSE))/(J38+VLOOKUP(_xlfn.CONCAT($A38, M$1), prop_test_workforce_monthly_siz!$H:$N, 7, FALSE)))</f>
        <v>9.0279528179878735E-2</v>
      </c>
      <c r="N38">
        <f>($D38+VLOOKUP(_xlfn.CONCAT($A38, N$1), prop_test_workforce_monthly_siz!$H:$N, 6, FALSE))/(K38+VLOOKUP(_xlfn.CONCAT($A38, N$1), prop_test_workforce_monthly_siz!$H:$N, 7, FALSE))*(1-($D38+VLOOKUP(_xlfn.CONCAT($A38, N$1), prop_test_workforce_monthly_siz!$H:$N, 6, FALSE))/(K38+VLOOKUP(_xlfn.CONCAT($A38, N$1), prop_test_workforce_monthly_siz!$H:$N, 7, FALSE)))</f>
        <v>9.1190416916219208E-2</v>
      </c>
      <c r="O38">
        <f>($D38+VLOOKUP(_xlfn.CONCAT($A38, O$1), prop_test_workforce_monthly_siz!$H:$N, 6, FALSE))/(L38+VLOOKUP(_xlfn.CONCAT($A38, O$1), prop_test_workforce_monthly_siz!$H:$N, 7, FALSE))*(1-($D38+VLOOKUP(_xlfn.CONCAT($A38, O$1), prop_test_workforce_monthly_siz!$H:$N, 6, FALSE))/(L38+VLOOKUP(_xlfn.CONCAT($A38, O$1), prop_test_workforce_monthly_siz!$H:$N, 7, FALSE)))</f>
        <v>9.7061154640199473E-2</v>
      </c>
      <c r="P38">
        <f>($D38+VLOOKUP(_xlfn.CONCAT($A38, P$1), prop_test_workforce_monthly_siz!$H:$N, 6, FALSE))/(M38+VLOOKUP(_xlfn.CONCAT($A38, P$1), prop_test_workforce_monthly_siz!$H:$N, 7, FALSE))*(1-($D38+VLOOKUP(_xlfn.CONCAT($A38, P$1), prop_test_workforce_monthly_siz!$H:$N, 6, FALSE))/(M38+VLOOKUP(_xlfn.CONCAT($A38, P$1), prop_test_workforce_monthly_siz!$H:$N, 7, FALSE)))</f>
        <v>9.3349528171714019E-2</v>
      </c>
      <c r="Q38">
        <f>($D38+VLOOKUP(_xlfn.CONCAT($A38, Q$1), prop_test_workforce_monthly_siz!$H:$N, 6, FALSE))/(N38+VLOOKUP(_xlfn.CONCAT($A38, Q$1), prop_test_workforce_monthly_siz!$H:$N, 7, FALSE))*(1-($D38+VLOOKUP(_xlfn.CONCAT($A38, Q$1), prop_test_workforce_monthly_siz!$H:$N, 6, FALSE))/(N38+VLOOKUP(_xlfn.CONCAT($A38, Q$1), prop_test_workforce_monthly_siz!$H:$N, 7, FALSE)))</f>
        <v>8.7611608253789455E-2</v>
      </c>
      <c r="R38">
        <f>($D38+VLOOKUP(_xlfn.CONCAT($A38, R$1), prop_test_workforce_monthly_siz!$H:$N, 6, FALSE))/(O38+VLOOKUP(_xlfn.CONCAT($A38, R$1), prop_test_workforce_monthly_siz!$H:$N, 7, FALSE))*(1-($D38+VLOOKUP(_xlfn.CONCAT($A38, R$1), prop_test_workforce_monthly_siz!$H:$N, 6, FALSE))/(O38+VLOOKUP(_xlfn.CONCAT($A38, R$1), prop_test_workforce_monthly_siz!$H:$N, 7, FALSE)))</f>
        <v>8.6226674575720016E-2</v>
      </c>
      <c r="S38">
        <f>($D38+VLOOKUP(_xlfn.CONCAT($A38, S$1), prop_test_workforce_monthly_siz!$H:$N, 6, FALSE))/(P38+VLOOKUP(_xlfn.CONCAT($A38, S$1), prop_test_workforce_monthly_siz!$H:$N, 7, FALSE))*(1-($D38+VLOOKUP(_xlfn.CONCAT($A38, S$1), prop_test_workforce_monthly_siz!$H:$N, 6, FALSE))/(P38+VLOOKUP(_xlfn.CONCAT($A38, S$1), prop_test_workforce_monthly_siz!$H:$N, 7, FALSE)))</f>
        <v>9.0270318599093805E-2</v>
      </c>
      <c r="T38">
        <f>($D38+VLOOKUP(_xlfn.CONCAT($A38, T$1), prop_test_workforce_monthly_siz!$H:$N, 6, FALSE))/(Q38+VLOOKUP(_xlfn.CONCAT($A38, T$1), prop_test_workforce_monthly_siz!$H:$N, 7, FALSE))*(1-($D38+VLOOKUP(_xlfn.CONCAT($A38, T$1), prop_test_workforce_monthly_siz!$H:$N, 6, FALSE))/(Q38+VLOOKUP(_xlfn.CONCAT($A38, T$1), prop_test_workforce_monthly_siz!$H:$N, 7, FALSE)))</f>
        <v>9.9167754232870026E-2</v>
      </c>
      <c r="U38">
        <f>($D38+VLOOKUP(_xlfn.CONCAT($A38, U$1), prop_test_workforce_monthly_siz!$H:$N, 6, FALSE))/(R38+VLOOKUP(_xlfn.CONCAT($A38, U$1), prop_test_workforce_monthly_siz!$H:$N, 7, FALSE))*(1-($D38+VLOOKUP(_xlfn.CONCAT($A38, U$1), prop_test_workforce_monthly_siz!$H:$N, 6, FALSE))/(R38+VLOOKUP(_xlfn.CONCAT($A38, U$1), prop_test_workforce_monthly_siz!$H:$N, 7, FALSE)))</f>
        <v>9.6152060648230953E-2</v>
      </c>
      <c r="V38">
        <f>($D38+VLOOKUP(_xlfn.CONCAT($A38, V$1), prop_test_workforce_monthly_siz!$H:$N, 6, FALSE))/(S38+VLOOKUP(_xlfn.CONCAT($A38, V$1), prop_test_workforce_monthly_siz!$H:$N, 7, FALSE))*(1-($D38+VLOOKUP(_xlfn.CONCAT($A38, V$1), prop_test_workforce_monthly_siz!$H:$N, 6, FALSE))/(S38+VLOOKUP(_xlfn.CONCAT($A38, V$1), prop_test_workforce_monthly_siz!$H:$N, 7, FALSE)))</f>
        <v>8.9973733884083501E-2</v>
      </c>
    </row>
    <row r="39" spans="1:22" x14ac:dyDescent="0.25">
      <c r="A39" t="s">
        <v>40</v>
      </c>
      <c r="B39" s="1">
        <v>43862</v>
      </c>
      <c r="C39">
        <v>1835219</v>
      </c>
      <c r="D39">
        <v>55011</v>
      </c>
      <c r="E39">
        <f t="shared" si="0"/>
        <v>2.9975169175994798E-2</v>
      </c>
      <c r="F39">
        <f>($D39+VLOOKUP(_xlfn.CONCAT($A39, F$1), prop_test_workforce_monthly_siz!$H:$N, 6, FALSE))/(C39+VLOOKUP(_xlfn.CONCAT($A39, F$1), prop_test_workforce_monthly_siz!$H:$N, 7, FALSE))*(1-($D39+VLOOKUP(_xlfn.CONCAT($A39, F$1), prop_test_workforce_monthly_siz!$H:$N, 6, FALSE))/(C39+VLOOKUP(_xlfn.CONCAT($A39, F$1), prop_test_workforce_monthly_siz!$H:$N, 7, FALSE)))</f>
        <v>7.7974790376644204E-2</v>
      </c>
      <c r="G39">
        <f>($D39+VLOOKUP(_xlfn.CONCAT($A39, G$1), prop_test_workforce_monthly_siz!$H:$N, 6, FALSE))/(D39+VLOOKUP(_xlfn.CONCAT($A39, G$1), prop_test_workforce_monthly_siz!$H:$N, 7, FALSE))*(1-($D39+VLOOKUP(_xlfn.CONCAT($A39, G$1), prop_test_workforce_monthly_siz!$H:$N, 6, FALSE))/(D39+VLOOKUP(_xlfn.CONCAT($A39, G$1), prop_test_workforce_monthly_siz!$H:$N, 7, FALSE)))</f>
        <v>0.1287589636600977</v>
      </c>
      <c r="H39">
        <f>($D39+VLOOKUP(_xlfn.CONCAT($A39, H$1), prop_test_workforce_monthly_siz!$H:$N, 6, FALSE))/(E39+VLOOKUP(_xlfn.CONCAT($A39, H$1), prop_test_workforce_monthly_siz!$H:$N, 7, FALSE))*(1-($D39+VLOOKUP(_xlfn.CONCAT($A39, H$1), prop_test_workforce_monthly_siz!$H:$N, 6, FALSE))/(E39+VLOOKUP(_xlfn.CONCAT($A39, H$1), prop_test_workforce_monthly_siz!$H:$N, 7, FALSE)))</f>
        <v>8.9484558211069029E-2</v>
      </c>
      <c r="I39">
        <f>($D39+VLOOKUP(_xlfn.CONCAT($A39, I$1), prop_test_workforce_monthly_siz!$H:$N, 6, FALSE))/(F39+VLOOKUP(_xlfn.CONCAT($A39, I$1), prop_test_workforce_monthly_siz!$H:$N, 7, FALSE))*(1-($D39+VLOOKUP(_xlfn.CONCAT($A39, I$1), prop_test_workforce_monthly_siz!$H:$N, 6, FALSE))/(F39+VLOOKUP(_xlfn.CONCAT($A39, I$1), prop_test_workforce_monthly_siz!$H:$N, 7, FALSE)))</f>
        <v>9.1111122714698373E-2</v>
      </c>
      <c r="J39">
        <f>($D39+VLOOKUP(_xlfn.CONCAT($A39, J$1), prop_test_workforce_monthly_siz!$H:$N, 6, FALSE))/(G39+VLOOKUP(_xlfn.CONCAT($A39, J$1), prop_test_workforce_monthly_siz!$H:$N, 7, FALSE))*(1-($D39+VLOOKUP(_xlfn.CONCAT($A39, J$1), prop_test_workforce_monthly_siz!$H:$N, 6, FALSE))/(G39+VLOOKUP(_xlfn.CONCAT($A39, J$1), prop_test_workforce_monthly_siz!$H:$N, 7, FALSE)))</f>
        <v>7.8955750160596222E-2</v>
      </c>
      <c r="K39">
        <f>($D39+VLOOKUP(_xlfn.CONCAT($A39, K$1), prop_test_workforce_monthly_siz!$H:$N, 6, FALSE))/(H39+VLOOKUP(_xlfn.CONCAT($A39, K$1), prop_test_workforce_monthly_siz!$H:$N, 7, FALSE))*(1-($D39+VLOOKUP(_xlfn.CONCAT($A39, K$1), prop_test_workforce_monthly_siz!$H:$N, 6, FALSE))/(H39+VLOOKUP(_xlfn.CONCAT($A39, K$1), prop_test_workforce_monthly_siz!$H:$N, 7, FALSE)))</f>
        <v>7.5249116509684688E-2</v>
      </c>
      <c r="L39">
        <f>($D39+VLOOKUP(_xlfn.CONCAT($A39, L$1), prop_test_workforce_monthly_siz!$H:$N, 6, FALSE))/(I39+VLOOKUP(_xlfn.CONCAT($A39, L$1), prop_test_workforce_monthly_siz!$H:$N, 7, FALSE))*(1-($D39+VLOOKUP(_xlfn.CONCAT($A39, L$1), prop_test_workforce_monthly_siz!$H:$N, 6, FALSE))/(I39+VLOOKUP(_xlfn.CONCAT($A39, L$1), prop_test_workforce_monthly_siz!$H:$N, 7, FALSE)))</f>
        <v>8.2456410324607349E-2</v>
      </c>
      <c r="M39">
        <f>($D39+VLOOKUP(_xlfn.CONCAT($A39, M$1), prop_test_workforce_monthly_siz!$H:$N, 6, FALSE))/(J39+VLOOKUP(_xlfn.CONCAT($A39, M$1), prop_test_workforce_monthly_siz!$H:$N, 7, FALSE))*(1-($D39+VLOOKUP(_xlfn.CONCAT($A39, M$1), prop_test_workforce_monthly_siz!$H:$N, 6, FALSE))/(J39+VLOOKUP(_xlfn.CONCAT($A39, M$1), prop_test_workforce_monthly_siz!$H:$N, 7, FALSE)))</f>
        <v>8.0968773047276024E-2</v>
      </c>
      <c r="N39">
        <f>($D39+VLOOKUP(_xlfn.CONCAT($A39, N$1), prop_test_workforce_monthly_siz!$H:$N, 6, FALSE))/(K39+VLOOKUP(_xlfn.CONCAT($A39, N$1), prop_test_workforce_monthly_siz!$H:$N, 7, FALSE))*(1-($D39+VLOOKUP(_xlfn.CONCAT($A39, N$1), prop_test_workforce_monthly_siz!$H:$N, 6, FALSE))/(K39+VLOOKUP(_xlfn.CONCAT($A39, N$1), prop_test_workforce_monthly_siz!$H:$N, 7, FALSE)))</f>
        <v>7.5002225115111218E-2</v>
      </c>
      <c r="O39">
        <f>($D39+VLOOKUP(_xlfn.CONCAT($A39, O$1), prop_test_workforce_monthly_siz!$H:$N, 6, FALSE))/(L39+VLOOKUP(_xlfn.CONCAT($A39, O$1), prop_test_workforce_monthly_siz!$H:$N, 7, FALSE))*(1-($D39+VLOOKUP(_xlfn.CONCAT($A39, O$1), prop_test_workforce_monthly_siz!$H:$N, 6, FALSE))/(L39+VLOOKUP(_xlfn.CONCAT($A39, O$1), prop_test_workforce_monthly_siz!$H:$N, 7, FALSE)))</f>
        <v>7.3905308361581171E-2</v>
      </c>
      <c r="P39">
        <f>($D39+VLOOKUP(_xlfn.CONCAT($A39, P$1), prop_test_workforce_monthly_siz!$H:$N, 6, FALSE))/(M39+VLOOKUP(_xlfn.CONCAT($A39, P$1), prop_test_workforce_monthly_siz!$H:$N, 7, FALSE))*(1-($D39+VLOOKUP(_xlfn.CONCAT($A39, P$1), prop_test_workforce_monthly_siz!$H:$N, 6, FALSE))/(M39+VLOOKUP(_xlfn.CONCAT($A39, P$1), prop_test_workforce_monthly_siz!$H:$N, 7, FALSE)))</f>
        <v>7.4366154448886321E-2</v>
      </c>
      <c r="Q39">
        <f>($D39+VLOOKUP(_xlfn.CONCAT($A39, Q$1), prop_test_workforce_monthly_siz!$H:$N, 6, FALSE))/(N39+VLOOKUP(_xlfn.CONCAT($A39, Q$1), prop_test_workforce_monthly_siz!$H:$N, 7, FALSE))*(1-($D39+VLOOKUP(_xlfn.CONCAT($A39, Q$1), prop_test_workforce_monthly_siz!$H:$N, 6, FALSE))/(N39+VLOOKUP(_xlfn.CONCAT($A39, Q$1), prop_test_workforce_monthly_siz!$H:$N, 7, FALSE)))</f>
        <v>6.6142363329843537E-2</v>
      </c>
      <c r="R39">
        <f>($D39+VLOOKUP(_xlfn.CONCAT($A39, R$1), prop_test_workforce_monthly_siz!$H:$N, 6, FALSE))/(O39+VLOOKUP(_xlfn.CONCAT($A39, R$1), prop_test_workforce_monthly_siz!$H:$N, 7, FALSE))*(1-($D39+VLOOKUP(_xlfn.CONCAT($A39, R$1), prop_test_workforce_monthly_siz!$H:$N, 6, FALSE))/(O39+VLOOKUP(_xlfn.CONCAT($A39, R$1), prop_test_workforce_monthly_siz!$H:$N, 7, FALSE)))</f>
        <v>6.728396870063634E-2</v>
      </c>
      <c r="S39">
        <f>($D39+VLOOKUP(_xlfn.CONCAT($A39, S$1), prop_test_workforce_monthly_siz!$H:$N, 6, FALSE))/(P39+VLOOKUP(_xlfn.CONCAT($A39, S$1), prop_test_workforce_monthly_siz!$H:$N, 7, FALSE))*(1-($D39+VLOOKUP(_xlfn.CONCAT($A39, S$1), prop_test_workforce_monthly_siz!$H:$N, 6, FALSE))/(P39+VLOOKUP(_xlfn.CONCAT($A39, S$1), prop_test_workforce_monthly_siz!$H:$N, 7, FALSE)))</f>
        <v>5.9665685126091474E-2</v>
      </c>
      <c r="T39">
        <f>($D39+VLOOKUP(_xlfn.CONCAT($A39, T$1), prop_test_workforce_monthly_siz!$H:$N, 6, FALSE))/(Q39+VLOOKUP(_xlfn.CONCAT($A39, T$1), prop_test_workforce_monthly_siz!$H:$N, 7, FALSE))*(1-($D39+VLOOKUP(_xlfn.CONCAT($A39, T$1), prop_test_workforce_monthly_siz!$H:$N, 6, FALSE))/(Q39+VLOOKUP(_xlfn.CONCAT($A39, T$1), prop_test_workforce_monthly_siz!$H:$N, 7, FALSE)))</f>
        <v>6.2398261375341289E-2</v>
      </c>
      <c r="U39">
        <f>($D39+VLOOKUP(_xlfn.CONCAT($A39, U$1), prop_test_workforce_monthly_siz!$H:$N, 6, FALSE))/(R39+VLOOKUP(_xlfn.CONCAT($A39, U$1), prop_test_workforce_monthly_siz!$H:$N, 7, FALSE))*(1-($D39+VLOOKUP(_xlfn.CONCAT($A39, U$1), prop_test_workforce_monthly_siz!$H:$N, 6, FALSE))/(R39+VLOOKUP(_xlfn.CONCAT($A39, U$1), prop_test_workforce_monthly_siz!$H:$N, 7, FALSE)))</f>
        <v>5.6666808209019703E-2</v>
      </c>
      <c r="V39">
        <f>($D39+VLOOKUP(_xlfn.CONCAT($A39, V$1), prop_test_workforce_monthly_siz!$H:$N, 6, FALSE))/(S39+VLOOKUP(_xlfn.CONCAT($A39, V$1), prop_test_workforce_monthly_siz!$H:$N, 7, FALSE))*(1-($D39+VLOOKUP(_xlfn.CONCAT($A39, V$1), prop_test_workforce_monthly_siz!$H:$N, 6, FALSE))/(S39+VLOOKUP(_xlfn.CONCAT($A39, V$1), prop_test_workforce_monthly_siz!$H:$N, 7, FALSE)))</f>
        <v>5.4241548812202257E-2</v>
      </c>
    </row>
    <row r="40" spans="1:22" x14ac:dyDescent="0.25">
      <c r="A40" t="s">
        <v>41</v>
      </c>
      <c r="B40" s="1">
        <v>43862</v>
      </c>
      <c r="C40">
        <v>2100292</v>
      </c>
      <c r="D40">
        <v>78919</v>
      </c>
      <c r="E40">
        <f t="shared" si="0"/>
        <v>3.7575251441228169E-2</v>
      </c>
      <c r="F40">
        <f>($D40+VLOOKUP(_xlfn.CONCAT($A40, F$1), prop_test_workforce_monthly_siz!$H:$N, 6, FALSE))/(C40+VLOOKUP(_xlfn.CONCAT($A40, F$1), prop_test_workforce_monthly_siz!$H:$N, 7, FALSE))*(1-($D40+VLOOKUP(_xlfn.CONCAT($A40, F$1), prop_test_workforce_monthly_siz!$H:$N, 6, FALSE))/(C40+VLOOKUP(_xlfn.CONCAT($A40, F$1), prop_test_workforce_monthly_siz!$H:$N, 7, FALSE)))</f>
        <v>8.4337150967115554E-2</v>
      </c>
      <c r="G40">
        <f>($D40+VLOOKUP(_xlfn.CONCAT($A40, G$1), prop_test_workforce_monthly_siz!$H:$N, 6, FALSE))/(D40+VLOOKUP(_xlfn.CONCAT($A40, G$1), prop_test_workforce_monthly_siz!$H:$N, 7, FALSE))*(1-($D40+VLOOKUP(_xlfn.CONCAT($A40, G$1), prop_test_workforce_monthly_siz!$H:$N, 6, FALSE))/(D40+VLOOKUP(_xlfn.CONCAT($A40, G$1), prop_test_workforce_monthly_siz!$H:$N, 7, FALSE)))</f>
        <v>0.14125288801410346</v>
      </c>
      <c r="H40">
        <f>($D40+VLOOKUP(_xlfn.CONCAT($A40, H$1), prop_test_workforce_monthly_siz!$H:$N, 6, FALSE))/(E40+VLOOKUP(_xlfn.CONCAT($A40, H$1), prop_test_workforce_monthly_siz!$H:$N, 7, FALSE))*(1-($D40+VLOOKUP(_xlfn.CONCAT($A40, H$1), prop_test_workforce_monthly_siz!$H:$N, 6, FALSE))/(E40+VLOOKUP(_xlfn.CONCAT($A40, H$1), prop_test_workforce_monthly_siz!$H:$N, 7, FALSE)))</f>
        <v>0.12701177539325198</v>
      </c>
      <c r="I40">
        <f>($D40+VLOOKUP(_xlfn.CONCAT($A40, I$1), prop_test_workforce_monthly_siz!$H:$N, 6, FALSE))/(F40+VLOOKUP(_xlfn.CONCAT($A40, I$1), prop_test_workforce_monthly_siz!$H:$N, 7, FALSE))*(1-($D40+VLOOKUP(_xlfn.CONCAT($A40, I$1), prop_test_workforce_monthly_siz!$H:$N, 6, FALSE))/(F40+VLOOKUP(_xlfn.CONCAT($A40, I$1), prop_test_workforce_monthly_siz!$H:$N, 7, FALSE)))</f>
        <v>0.12331396669299154</v>
      </c>
      <c r="J40">
        <f>($D40+VLOOKUP(_xlfn.CONCAT($A40, J$1), prop_test_workforce_monthly_siz!$H:$N, 6, FALSE))/(G40+VLOOKUP(_xlfn.CONCAT($A40, J$1), prop_test_workforce_monthly_siz!$H:$N, 7, FALSE))*(1-($D40+VLOOKUP(_xlfn.CONCAT($A40, J$1), prop_test_workforce_monthly_siz!$H:$N, 6, FALSE))/(G40+VLOOKUP(_xlfn.CONCAT($A40, J$1), prop_test_workforce_monthly_siz!$H:$N, 7, FALSE)))</f>
        <v>0.10265399360525529</v>
      </c>
      <c r="K40">
        <f>($D40+VLOOKUP(_xlfn.CONCAT($A40, K$1), prop_test_workforce_monthly_siz!$H:$N, 6, FALSE))/(H40+VLOOKUP(_xlfn.CONCAT($A40, K$1), prop_test_workforce_monthly_siz!$H:$N, 7, FALSE))*(1-($D40+VLOOKUP(_xlfn.CONCAT($A40, K$1), prop_test_workforce_monthly_siz!$H:$N, 6, FALSE))/(H40+VLOOKUP(_xlfn.CONCAT($A40, K$1), prop_test_workforce_monthly_siz!$H:$N, 7, FALSE)))</f>
        <v>9.9647408055929282E-2</v>
      </c>
      <c r="L40">
        <f>($D40+VLOOKUP(_xlfn.CONCAT($A40, L$1), prop_test_workforce_monthly_siz!$H:$N, 6, FALSE))/(I40+VLOOKUP(_xlfn.CONCAT($A40, L$1), prop_test_workforce_monthly_siz!$H:$N, 7, FALSE))*(1-($D40+VLOOKUP(_xlfn.CONCAT($A40, L$1), prop_test_workforce_monthly_siz!$H:$N, 6, FALSE))/(I40+VLOOKUP(_xlfn.CONCAT($A40, L$1), prop_test_workforce_monthly_siz!$H:$N, 7, FALSE)))</f>
        <v>9.0679778539853359E-2</v>
      </c>
      <c r="M40">
        <f>($D40+VLOOKUP(_xlfn.CONCAT($A40, M$1), prop_test_workforce_monthly_siz!$H:$N, 6, FALSE))/(J40+VLOOKUP(_xlfn.CONCAT($A40, M$1), prop_test_workforce_monthly_siz!$H:$N, 7, FALSE))*(1-($D40+VLOOKUP(_xlfn.CONCAT($A40, M$1), prop_test_workforce_monthly_siz!$H:$N, 6, FALSE))/(J40+VLOOKUP(_xlfn.CONCAT($A40, M$1), prop_test_workforce_monthly_siz!$H:$N, 7, FALSE)))</f>
        <v>8.3762258360342109E-2</v>
      </c>
      <c r="N40">
        <f>($D40+VLOOKUP(_xlfn.CONCAT($A40, N$1), prop_test_workforce_monthly_siz!$H:$N, 6, FALSE))/(K40+VLOOKUP(_xlfn.CONCAT($A40, N$1), prop_test_workforce_monthly_siz!$H:$N, 7, FALSE))*(1-($D40+VLOOKUP(_xlfn.CONCAT($A40, N$1), prop_test_workforce_monthly_siz!$H:$N, 6, FALSE))/(K40+VLOOKUP(_xlfn.CONCAT($A40, N$1), prop_test_workforce_monthly_siz!$H:$N, 7, FALSE)))</f>
        <v>8.7573510648866967E-2</v>
      </c>
      <c r="O40">
        <f>($D40+VLOOKUP(_xlfn.CONCAT($A40, O$1), prop_test_workforce_monthly_siz!$H:$N, 6, FALSE))/(L40+VLOOKUP(_xlfn.CONCAT($A40, O$1), prop_test_workforce_monthly_siz!$H:$N, 7, FALSE))*(1-($D40+VLOOKUP(_xlfn.CONCAT($A40, O$1), prop_test_workforce_monthly_siz!$H:$N, 6, FALSE))/(L40+VLOOKUP(_xlfn.CONCAT($A40, O$1), prop_test_workforce_monthly_siz!$H:$N, 7, FALSE)))</f>
        <v>9.6171417605563289E-2</v>
      </c>
      <c r="P40">
        <f>($D40+VLOOKUP(_xlfn.CONCAT($A40, P$1), prop_test_workforce_monthly_siz!$H:$N, 6, FALSE))/(M40+VLOOKUP(_xlfn.CONCAT($A40, P$1), prop_test_workforce_monthly_siz!$H:$N, 7, FALSE))*(1-($D40+VLOOKUP(_xlfn.CONCAT($A40, P$1), prop_test_workforce_monthly_siz!$H:$N, 6, FALSE))/(M40+VLOOKUP(_xlfn.CONCAT($A40, P$1), prop_test_workforce_monthly_siz!$H:$N, 7, FALSE)))</f>
        <v>9.2871172895752821E-2</v>
      </c>
      <c r="Q40">
        <f>($D40+VLOOKUP(_xlfn.CONCAT($A40, Q$1), prop_test_workforce_monthly_siz!$H:$N, 6, FALSE))/(N40+VLOOKUP(_xlfn.CONCAT($A40, Q$1), prop_test_workforce_monthly_siz!$H:$N, 7, FALSE))*(1-($D40+VLOOKUP(_xlfn.CONCAT($A40, Q$1), prop_test_workforce_monthly_siz!$H:$N, 6, FALSE))/(N40+VLOOKUP(_xlfn.CONCAT($A40, Q$1), prop_test_workforce_monthly_siz!$H:$N, 7, FALSE)))</f>
        <v>9.2597499170879061E-2</v>
      </c>
      <c r="R40">
        <f>($D40+VLOOKUP(_xlfn.CONCAT($A40, R$1), prop_test_workforce_monthly_siz!$H:$N, 6, FALSE))/(O40+VLOOKUP(_xlfn.CONCAT($A40, R$1), prop_test_workforce_monthly_siz!$H:$N, 7, FALSE))*(1-($D40+VLOOKUP(_xlfn.CONCAT($A40, R$1), prop_test_workforce_monthly_siz!$H:$N, 6, FALSE))/(O40+VLOOKUP(_xlfn.CONCAT($A40, R$1), prop_test_workforce_monthly_siz!$H:$N, 7, FALSE)))</f>
        <v>8.9016621368482485E-2</v>
      </c>
      <c r="S40">
        <f>($D40+VLOOKUP(_xlfn.CONCAT($A40, S$1), prop_test_workforce_monthly_siz!$H:$N, 6, FALSE))/(P40+VLOOKUP(_xlfn.CONCAT($A40, S$1), prop_test_workforce_monthly_siz!$H:$N, 7, FALSE))*(1-($D40+VLOOKUP(_xlfn.CONCAT($A40, S$1), prop_test_workforce_monthly_siz!$H:$N, 6, FALSE))/(P40+VLOOKUP(_xlfn.CONCAT($A40, S$1), prop_test_workforce_monthly_siz!$H:$N, 7, FALSE)))</f>
        <v>8.1288883358844044E-2</v>
      </c>
      <c r="T40">
        <f>($D40+VLOOKUP(_xlfn.CONCAT($A40, T$1), prop_test_workforce_monthly_siz!$H:$N, 6, FALSE))/(Q40+VLOOKUP(_xlfn.CONCAT($A40, T$1), prop_test_workforce_monthly_siz!$H:$N, 7, FALSE))*(1-($D40+VLOOKUP(_xlfn.CONCAT($A40, T$1), prop_test_workforce_monthly_siz!$H:$N, 6, FALSE))/(Q40+VLOOKUP(_xlfn.CONCAT($A40, T$1), prop_test_workforce_monthly_siz!$H:$N, 7, FALSE)))</f>
        <v>8.126689387752993E-2</v>
      </c>
      <c r="U40">
        <f>($D40+VLOOKUP(_xlfn.CONCAT($A40, U$1), prop_test_workforce_monthly_siz!$H:$N, 6, FALSE))/(R40+VLOOKUP(_xlfn.CONCAT($A40, U$1), prop_test_workforce_monthly_siz!$H:$N, 7, FALSE))*(1-($D40+VLOOKUP(_xlfn.CONCAT($A40, U$1), prop_test_workforce_monthly_siz!$H:$N, 6, FALSE))/(R40+VLOOKUP(_xlfn.CONCAT($A40, U$1), prop_test_workforce_monthly_siz!$H:$N, 7, FALSE)))</f>
        <v>7.7211267531968497E-2</v>
      </c>
      <c r="V40">
        <f>($D40+VLOOKUP(_xlfn.CONCAT($A40, V$1), prop_test_workforce_monthly_siz!$H:$N, 6, FALSE))/(S40+VLOOKUP(_xlfn.CONCAT($A40, V$1), prop_test_workforce_monthly_siz!$H:$N, 7, FALSE))*(1-($D40+VLOOKUP(_xlfn.CONCAT($A40, V$1), prop_test_workforce_monthly_siz!$H:$N, 6, FALSE))/(S40+VLOOKUP(_xlfn.CONCAT($A40, V$1), prop_test_workforce_monthly_siz!$H:$N, 7, FALSE)))</f>
        <v>7.485798045715715E-2</v>
      </c>
    </row>
    <row r="41" spans="1:22" x14ac:dyDescent="0.25">
      <c r="A41" t="s">
        <v>42</v>
      </c>
      <c r="B41" s="1">
        <v>43862</v>
      </c>
      <c r="C41">
        <v>6557602</v>
      </c>
      <c r="D41">
        <v>333040</v>
      </c>
      <c r="E41">
        <f t="shared" si="0"/>
        <v>5.0786857756844654E-2</v>
      </c>
      <c r="F41">
        <f>($D41+VLOOKUP(_xlfn.CONCAT($A41, F$1), prop_test_workforce_monthly_siz!$H:$N, 6, FALSE))/(C41+VLOOKUP(_xlfn.CONCAT($A41, F$1), prop_test_workforce_monthly_siz!$H:$N, 7, FALSE))*(1-($D41+VLOOKUP(_xlfn.CONCAT($A41, F$1), prop_test_workforce_monthly_siz!$H:$N, 6, FALSE))/(C41+VLOOKUP(_xlfn.CONCAT($A41, F$1), prop_test_workforce_monthly_siz!$H:$N, 7, FALSE)))</f>
        <v>9.1956667624691568E-2</v>
      </c>
      <c r="G41">
        <f>($D41+VLOOKUP(_xlfn.CONCAT($A41, G$1), prop_test_workforce_monthly_siz!$H:$N, 6, FALSE))/(D41+VLOOKUP(_xlfn.CONCAT($A41, G$1), prop_test_workforce_monthly_siz!$H:$N, 7, FALSE))*(1-($D41+VLOOKUP(_xlfn.CONCAT($A41, G$1), prop_test_workforce_monthly_siz!$H:$N, 6, FALSE))/(D41+VLOOKUP(_xlfn.CONCAT($A41, G$1), prop_test_workforce_monthly_siz!$H:$N, 7, FALSE)))</f>
        <v>0.14415934347458331</v>
      </c>
      <c r="H41">
        <f>($D41+VLOOKUP(_xlfn.CONCAT($A41, H$1), prop_test_workforce_monthly_siz!$H:$N, 6, FALSE))/(E41+VLOOKUP(_xlfn.CONCAT($A41, H$1), prop_test_workforce_monthly_siz!$H:$N, 7, FALSE))*(1-($D41+VLOOKUP(_xlfn.CONCAT($A41, H$1), prop_test_workforce_monthly_siz!$H:$N, 6, FALSE))/(E41+VLOOKUP(_xlfn.CONCAT($A41, H$1), prop_test_workforce_monthly_siz!$H:$N, 7, FALSE)))</f>
        <v>0.1495171473317608</v>
      </c>
      <c r="I41">
        <f>($D41+VLOOKUP(_xlfn.CONCAT($A41, I$1), prop_test_workforce_monthly_siz!$H:$N, 6, FALSE))/(F41+VLOOKUP(_xlfn.CONCAT($A41, I$1), prop_test_workforce_monthly_siz!$H:$N, 7, FALSE))*(1-($D41+VLOOKUP(_xlfn.CONCAT($A41, I$1), prop_test_workforce_monthly_siz!$H:$N, 6, FALSE))/(F41+VLOOKUP(_xlfn.CONCAT($A41, I$1), prop_test_workforce_monthly_siz!$H:$N, 7, FALSE)))</f>
        <v>0.1471300583899075</v>
      </c>
      <c r="J41">
        <f>($D41+VLOOKUP(_xlfn.CONCAT($A41, J$1), prop_test_workforce_monthly_siz!$H:$N, 6, FALSE))/(G41+VLOOKUP(_xlfn.CONCAT($A41, J$1), prop_test_workforce_monthly_siz!$H:$N, 7, FALSE))*(1-($D41+VLOOKUP(_xlfn.CONCAT($A41, J$1), prop_test_workforce_monthly_siz!$H:$N, 6, FALSE))/(G41+VLOOKUP(_xlfn.CONCAT($A41, J$1), prop_test_workforce_monthly_siz!$H:$N, 7, FALSE)))</f>
        <v>0.13266229014023176</v>
      </c>
      <c r="K41">
        <f>($D41+VLOOKUP(_xlfn.CONCAT($A41, K$1), prop_test_workforce_monthly_siz!$H:$N, 6, FALSE))/(H41+VLOOKUP(_xlfn.CONCAT($A41, K$1), prop_test_workforce_monthly_siz!$H:$N, 7, FALSE))*(1-($D41+VLOOKUP(_xlfn.CONCAT($A41, K$1), prop_test_workforce_monthly_siz!$H:$N, 6, FALSE))/(H41+VLOOKUP(_xlfn.CONCAT($A41, K$1), prop_test_workforce_monthly_siz!$H:$N, 7, FALSE)))</f>
        <v>0.11322193192760832</v>
      </c>
      <c r="L41">
        <f>($D41+VLOOKUP(_xlfn.CONCAT($A41, L$1), prop_test_workforce_monthly_siz!$H:$N, 6, FALSE))/(I41+VLOOKUP(_xlfn.CONCAT($A41, L$1), prop_test_workforce_monthly_siz!$H:$N, 7, FALSE))*(1-($D41+VLOOKUP(_xlfn.CONCAT($A41, L$1), prop_test_workforce_monthly_siz!$H:$N, 6, FALSE))/(I41+VLOOKUP(_xlfn.CONCAT($A41, L$1), prop_test_workforce_monthly_siz!$H:$N, 7, FALSE)))</f>
        <v>0.10635972626272437</v>
      </c>
      <c r="M41">
        <f>($D41+VLOOKUP(_xlfn.CONCAT($A41, M$1), prop_test_workforce_monthly_siz!$H:$N, 6, FALSE))/(J41+VLOOKUP(_xlfn.CONCAT($A41, M$1), prop_test_workforce_monthly_siz!$H:$N, 7, FALSE))*(1-($D41+VLOOKUP(_xlfn.CONCAT($A41, M$1), prop_test_workforce_monthly_siz!$H:$N, 6, FALSE))/(J41+VLOOKUP(_xlfn.CONCAT($A41, M$1), prop_test_workforce_monthly_siz!$H:$N, 7, FALSE)))</f>
        <v>0.10245851935438906</v>
      </c>
      <c r="N41">
        <f>($D41+VLOOKUP(_xlfn.CONCAT($A41, N$1), prop_test_workforce_monthly_siz!$H:$N, 6, FALSE))/(K41+VLOOKUP(_xlfn.CONCAT($A41, N$1), prop_test_workforce_monthly_siz!$H:$N, 7, FALSE))*(1-($D41+VLOOKUP(_xlfn.CONCAT($A41, N$1), prop_test_workforce_monthly_siz!$H:$N, 6, FALSE))/(K41+VLOOKUP(_xlfn.CONCAT($A41, N$1), prop_test_workforce_monthly_siz!$H:$N, 7, FALSE)))</f>
        <v>0.10338455531264222</v>
      </c>
      <c r="O41">
        <f>($D41+VLOOKUP(_xlfn.CONCAT($A41, O$1), prop_test_workforce_monthly_siz!$H:$N, 6, FALSE))/(L41+VLOOKUP(_xlfn.CONCAT($A41, O$1), prop_test_workforce_monthly_siz!$H:$N, 7, FALSE))*(1-($D41+VLOOKUP(_xlfn.CONCAT($A41, O$1), prop_test_workforce_monthly_siz!$H:$N, 6, FALSE))/(L41+VLOOKUP(_xlfn.CONCAT($A41, O$1), prop_test_workforce_monthly_siz!$H:$N, 7, FALSE)))</f>
        <v>0.11556470074984902</v>
      </c>
      <c r="P41">
        <f>($D41+VLOOKUP(_xlfn.CONCAT($A41, P$1), prop_test_workforce_monthly_siz!$H:$N, 6, FALSE))/(M41+VLOOKUP(_xlfn.CONCAT($A41, P$1), prop_test_workforce_monthly_siz!$H:$N, 7, FALSE))*(1-($D41+VLOOKUP(_xlfn.CONCAT($A41, P$1), prop_test_workforce_monthly_siz!$H:$N, 6, FALSE))/(M41+VLOOKUP(_xlfn.CONCAT($A41, P$1), prop_test_workforce_monthly_siz!$H:$N, 7, FALSE)))</f>
        <v>0.11565313899365363</v>
      </c>
      <c r="Q41">
        <f>($D41+VLOOKUP(_xlfn.CONCAT($A41, Q$1), prop_test_workforce_monthly_siz!$H:$N, 6, FALSE))/(N41+VLOOKUP(_xlfn.CONCAT($A41, Q$1), prop_test_workforce_monthly_siz!$H:$N, 7, FALSE))*(1-($D41+VLOOKUP(_xlfn.CONCAT($A41, Q$1), prop_test_workforce_monthly_siz!$H:$N, 6, FALSE))/(N41+VLOOKUP(_xlfn.CONCAT($A41, Q$1), prop_test_workforce_monthly_siz!$H:$N, 7, FALSE)))</f>
        <v>0.10980918240585089</v>
      </c>
      <c r="R41">
        <f>($D41+VLOOKUP(_xlfn.CONCAT($A41, R$1), prop_test_workforce_monthly_siz!$H:$N, 6, FALSE))/(O41+VLOOKUP(_xlfn.CONCAT($A41, R$1), prop_test_workforce_monthly_siz!$H:$N, 7, FALSE))*(1-($D41+VLOOKUP(_xlfn.CONCAT($A41, R$1), prop_test_workforce_monthly_siz!$H:$N, 6, FALSE))/(O41+VLOOKUP(_xlfn.CONCAT($A41, R$1), prop_test_workforce_monthly_siz!$H:$N, 7, FALSE)))</f>
        <v>0.10169255650482419</v>
      </c>
      <c r="S41">
        <f>($D41+VLOOKUP(_xlfn.CONCAT($A41, S$1), prop_test_workforce_monthly_siz!$H:$N, 6, FALSE))/(P41+VLOOKUP(_xlfn.CONCAT($A41, S$1), prop_test_workforce_monthly_siz!$H:$N, 7, FALSE))*(1-($D41+VLOOKUP(_xlfn.CONCAT($A41, S$1), prop_test_workforce_monthly_siz!$H:$N, 6, FALSE))/(P41+VLOOKUP(_xlfn.CONCAT($A41, S$1), prop_test_workforce_monthly_siz!$H:$N, 7, FALSE)))</f>
        <v>9.8027576434134192E-2</v>
      </c>
      <c r="T41">
        <f>($D41+VLOOKUP(_xlfn.CONCAT($A41, T$1), prop_test_workforce_monthly_siz!$H:$N, 6, FALSE))/(Q41+VLOOKUP(_xlfn.CONCAT($A41, T$1), prop_test_workforce_monthly_siz!$H:$N, 7, FALSE))*(1-($D41+VLOOKUP(_xlfn.CONCAT($A41, T$1), prop_test_workforce_monthly_siz!$H:$N, 6, FALSE))/(Q41+VLOOKUP(_xlfn.CONCAT($A41, T$1), prop_test_workforce_monthly_siz!$H:$N, 7, FALSE)))</f>
        <v>0.10292746304547119</v>
      </c>
      <c r="U41">
        <f>($D41+VLOOKUP(_xlfn.CONCAT($A41, U$1), prop_test_workforce_monthly_siz!$H:$N, 6, FALSE))/(R41+VLOOKUP(_xlfn.CONCAT($A41, U$1), prop_test_workforce_monthly_siz!$H:$N, 7, FALSE))*(1-($D41+VLOOKUP(_xlfn.CONCAT($A41, U$1), prop_test_workforce_monthly_siz!$H:$N, 6, FALSE))/(R41+VLOOKUP(_xlfn.CONCAT($A41, U$1), prop_test_workforce_monthly_siz!$H:$N, 7, FALSE)))</f>
        <v>0.10531457337155246</v>
      </c>
      <c r="V41">
        <f>($D41+VLOOKUP(_xlfn.CONCAT($A41, V$1), prop_test_workforce_monthly_siz!$H:$N, 6, FALSE))/(S41+VLOOKUP(_xlfn.CONCAT($A41, V$1), prop_test_workforce_monthly_siz!$H:$N, 7, FALSE))*(1-($D41+VLOOKUP(_xlfn.CONCAT($A41, V$1), prop_test_workforce_monthly_siz!$H:$N, 6, FALSE))/(S41+VLOOKUP(_xlfn.CONCAT($A41, V$1), prop_test_workforce_monthly_siz!$H:$N, 7, FALSE)))</f>
        <v>0.10530019904998769</v>
      </c>
    </row>
    <row r="42" spans="1:22" x14ac:dyDescent="0.25">
      <c r="A42" t="s">
        <v>43</v>
      </c>
      <c r="B42" s="1">
        <v>43862</v>
      </c>
      <c r="C42">
        <v>558011</v>
      </c>
      <c r="D42">
        <v>22130</v>
      </c>
      <c r="E42">
        <f t="shared" si="0"/>
        <v>3.9658716405232157E-2</v>
      </c>
      <c r="F42">
        <f>($D42+VLOOKUP(_xlfn.CONCAT($A42, F$1), prop_test_workforce_monthly_siz!$H:$N, 6, FALSE))/(C42+VLOOKUP(_xlfn.CONCAT($A42, F$1), prop_test_workforce_monthly_siz!$H:$N, 7, FALSE))*(1-($D42+VLOOKUP(_xlfn.CONCAT($A42, F$1), prop_test_workforce_monthly_siz!$H:$N, 6, FALSE))/(C42+VLOOKUP(_xlfn.CONCAT($A42, F$1), prop_test_workforce_monthly_siz!$H:$N, 7, FALSE)))</f>
        <v>9.5382972872501387E-2</v>
      </c>
      <c r="G42">
        <f>($D42+VLOOKUP(_xlfn.CONCAT($A42, G$1), prop_test_workforce_monthly_siz!$H:$N, 6, FALSE))/(D42+VLOOKUP(_xlfn.CONCAT($A42, G$1), prop_test_workforce_monthly_siz!$H:$N, 7, FALSE))*(1-($D42+VLOOKUP(_xlfn.CONCAT($A42, G$1), prop_test_workforce_monthly_siz!$H:$N, 6, FALSE))/(D42+VLOOKUP(_xlfn.CONCAT($A42, G$1), prop_test_workforce_monthly_siz!$H:$N, 7, FALSE)))</f>
        <v>0.15747449100823266</v>
      </c>
      <c r="H42">
        <f>($D42+VLOOKUP(_xlfn.CONCAT($A42, H$1), prop_test_workforce_monthly_siz!$H:$N, 6, FALSE))/(E42+VLOOKUP(_xlfn.CONCAT($A42, H$1), prop_test_workforce_monthly_siz!$H:$N, 7, FALSE))*(1-($D42+VLOOKUP(_xlfn.CONCAT($A42, H$1), prop_test_workforce_monthly_siz!$H:$N, 6, FALSE))/(E42+VLOOKUP(_xlfn.CONCAT($A42, H$1), prop_test_workforce_monthly_siz!$H:$N, 7, FALSE)))</f>
        <v>0.13517851255823166</v>
      </c>
      <c r="I42">
        <f>($D42+VLOOKUP(_xlfn.CONCAT($A42, I$1), prop_test_workforce_monthly_siz!$H:$N, 6, FALSE))/(F42+VLOOKUP(_xlfn.CONCAT($A42, I$1), prop_test_workforce_monthly_siz!$H:$N, 7, FALSE))*(1-($D42+VLOOKUP(_xlfn.CONCAT($A42, I$1), prop_test_workforce_monthly_siz!$H:$N, 6, FALSE))/(F42+VLOOKUP(_xlfn.CONCAT($A42, I$1), prop_test_workforce_monthly_siz!$H:$N, 7, FALSE)))</f>
        <v>0.13076318629407932</v>
      </c>
      <c r="J42">
        <f>($D42+VLOOKUP(_xlfn.CONCAT($A42, J$1), prop_test_workforce_monthly_siz!$H:$N, 6, FALSE))/(G42+VLOOKUP(_xlfn.CONCAT($A42, J$1), prop_test_workforce_monthly_siz!$H:$N, 7, FALSE))*(1-($D42+VLOOKUP(_xlfn.CONCAT($A42, J$1), prop_test_workforce_monthly_siz!$H:$N, 6, FALSE))/(G42+VLOOKUP(_xlfn.CONCAT($A42, J$1), prop_test_workforce_monthly_siz!$H:$N, 7, FALSE)))</f>
        <v>0.14118503140741881</v>
      </c>
      <c r="K42">
        <f>($D42+VLOOKUP(_xlfn.CONCAT($A42, K$1), prop_test_workforce_monthly_siz!$H:$N, 6, FALSE))/(H42+VLOOKUP(_xlfn.CONCAT($A42, K$1), prop_test_workforce_monthly_siz!$H:$N, 7, FALSE))*(1-($D42+VLOOKUP(_xlfn.CONCAT($A42, K$1), prop_test_workforce_monthly_siz!$H:$N, 6, FALSE))/(H42+VLOOKUP(_xlfn.CONCAT($A42, K$1), prop_test_workforce_monthly_siz!$H:$N, 7, FALSE)))</f>
        <v>0.12109213744828094</v>
      </c>
      <c r="L42">
        <f>($D42+VLOOKUP(_xlfn.CONCAT($A42, L$1), prop_test_workforce_monthly_siz!$H:$N, 6, FALSE))/(I42+VLOOKUP(_xlfn.CONCAT($A42, L$1), prop_test_workforce_monthly_siz!$H:$N, 7, FALSE))*(1-($D42+VLOOKUP(_xlfn.CONCAT($A42, L$1), prop_test_workforce_monthly_siz!$H:$N, 6, FALSE))/(I42+VLOOKUP(_xlfn.CONCAT($A42, L$1), prop_test_workforce_monthly_siz!$H:$N, 7, FALSE)))</f>
        <v>9.4452414914033583E-2</v>
      </c>
      <c r="M42">
        <f>($D42+VLOOKUP(_xlfn.CONCAT($A42, M$1), prop_test_workforce_monthly_siz!$H:$N, 6, FALSE))/(J42+VLOOKUP(_xlfn.CONCAT($A42, M$1), prop_test_workforce_monthly_siz!$H:$N, 7, FALSE))*(1-($D42+VLOOKUP(_xlfn.CONCAT($A42, M$1), prop_test_workforce_monthly_siz!$H:$N, 6, FALSE))/(J42+VLOOKUP(_xlfn.CONCAT($A42, M$1), prop_test_workforce_monthly_siz!$H:$N, 7, FALSE)))</f>
        <v>9.828322596051331E-2</v>
      </c>
      <c r="N42">
        <f>($D42+VLOOKUP(_xlfn.CONCAT($A42, N$1), prop_test_workforce_monthly_siz!$H:$N, 6, FALSE))/(K42+VLOOKUP(_xlfn.CONCAT($A42, N$1), prop_test_workforce_monthly_siz!$H:$N, 7, FALSE))*(1-($D42+VLOOKUP(_xlfn.CONCAT($A42, N$1), prop_test_workforce_monthly_siz!$H:$N, 6, FALSE))/(K42+VLOOKUP(_xlfn.CONCAT($A42, N$1), prop_test_workforce_monthly_siz!$H:$N, 7, FALSE)))</f>
        <v>0.10423175275111783</v>
      </c>
      <c r="O42">
        <f>($D42+VLOOKUP(_xlfn.CONCAT($A42, O$1), prop_test_workforce_monthly_siz!$H:$N, 6, FALSE))/(L42+VLOOKUP(_xlfn.CONCAT($A42, O$1), prop_test_workforce_monthly_siz!$H:$N, 7, FALSE))*(1-($D42+VLOOKUP(_xlfn.CONCAT($A42, O$1), prop_test_workforce_monthly_siz!$H:$N, 6, FALSE))/(L42+VLOOKUP(_xlfn.CONCAT($A42, O$1), prop_test_workforce_monthly_siz!$H:$N, 7, FALSE)))</f>
        <v>0.10998807826422428</v>
      </c>
      <c r="P42">
        <f>($D42+VLOOKUP(_xlfn.CONCAT($A42, P$1), prop_test_workforce_monthly_siz!$H:$N, 6, FALSE))/(M42+VLOOKUP(_xlfn.CONCAT($A42, P$1), prop_test_workforce_monthly_siz!$H:$N, 7, FALSE))*(1-($D42+VLOOKUP(_xlfn.CONCAT($A42, P$1), prop_test_workforce_monthly_siz!$H:$N, 6, FALSE))/(M42+VLOOKUP(_xlfn.CONCAT($A42, P$1), prop_test_workforce_monthly_siz!$H:$N, 7, FALSE)))</f>
        <v>0.10610007885649653</v>
      </c>
      <c r="Q42">
        <f>($D42+VLOOKUP(_xlfn.CONCAT($A42, Q$1), prop_test_workforce_monthly_siz!$H:$N, 6, FALSE))/(N42+VLOOKUP(_xlfn.CONCAT($A42, Q$1), prop_test_workforce_monthly_siz!$H:$N, 7, FALSE))*(1-($D42+VLOOKUP(_xlfn.CONCAT($A42, Q$1), prop_test_workforce_monthly_siz!$H:$N, 6, FALSE))/(N42+VLOOKUP(_xlfn.CONCAT($A42, Q$1), prop_test_workforce_monthly_siz!$H:$N, 7, FALSE)))</f>
        <v>0.10042627727095062</v>
      </c>
      <c r="R42">
        <f>($D42+VLOOKUP(_xlfn.CONCAT($A42, R$1), prop_test_workforce_monthly_siz!$H:$N, 6, FALSE))/(O42+VLOOKUP(_xlfn.CONCAT($A42, R$1), prop_test_workforce_monthly_siz!$H:$N, 7, FALSE))*(1-($D42+VLOOKUP(_xlfn.CONCAT($A42, R$1), prop_test_workforce_monthly_siz!$H:$N, 6, FALSE))/(O42+VLOOKUP(_xlfn.CONCAT($A42, R$1), prop_test_workforce_monthly_siz!$H:$N, 7, FALSE)))</f>
        <v>8.3609552406119378E-2</v>
      </c>
      <c r="S42">
        <f>($D42+VLOOKUP(_xlfn.CONCAT($A42, S$1), prop_test_workforce_monthly_siz!$H:$N, 6, FALSE))/(P42+VLOOKUP(_xlfn.CONCAT($A42, S$1), prop_test_workforce_monthly_siz!$H:$N, 7, FALSE))*(1-($D42+VLOOKUP(_xlfn.CONCAT($A42, S$1), prop_test_workforce_monthly_siz!$H:$N, 6, FALSE))/(P42+VLOOKUP(_xlfn.CONCAT($A42, S$1), prop_test_workforce_monthly_siz!$H:$N, 7, FALSE)))</f>
        <v>8.6910758743392588E-2</v>
      </c>
      <c r="T42">
        <f>($D42+VLOOKUP(_xlfn.CONCAT($A42, T$1), prop_test_workforce_monthly_siz!$H:$N, 6, FALSE))/(Q42+VLOOKUP(_xlfn.CONCAT($A42, T$1), prop_test_workforce_monthly_siz!$H:$N, 7, FALSE))*(1-($D42+VLOOKUP(_xlfn.CONCAT($A42, T$1), prop_test_workforce_monthly_siz!$H:$N, 6, FALSE))/(Q42+VLOOKUP(_xlfn.CONCAT($A42, T$1), prop_test_workforce_monthly_siz!$H:$N, 7, FALSE)))</f>
        <v>8.8960529317457696E-2</v>
      </c>
      <c r="U42">
        <f>($D42+VLOOKUP(_xlfn.CONCAT($A42, U$1), prop_test_workforce_monthly_siz!$H:$N, 6, FALSE))/(R42+VLOOKUP(_xlfn.CONCAT($A42, U$1), prop_test_workforce_monthly_siz!$H:$N, 7, FALSE))*(1-($D42+VLOOKUP(_xlfn.CONCAT($A42, U$1), prop_test_workforce_monthly_siz!$H:$N, 6, FALSE))/(R42+VLOOKUP(_xlfn.CONCAT($A42, U$1), prop_test_workforce_monthly_siz!$H:$N, 7, FALSE)))</f>
        <v>8.9171862812729319E-2</v>
      </c>
      <c r="V42">
        <f>($D42+VLOOKUP(_xlfn.CONCAT($A42, V$1), prop_test_workforce_monthly_siz!$H:$N, 6, FALSE))/(S42+VLOOKUP(_xlfn.CONCAT($A42, V$1), prop_test_workforce_monthly_siz!$H:$N, 7, FALSE))*(1-($D42+VLOOKUP(_xlfn.CONCAT($A42, V$1), prop_test_workforce_monthly_siz!$H:$N, 6, FALSE))/(S42+VLOOKUP(_xlfn.CONCAT($A42, V$1), prop_test_workforce_monthly_siz!$H:$N, 7, FALSE)))</f>
        <v>9.133362750237474E-2</v>
      </c>
    </row>
    <row r="43" spans="1:22" x14ac:dyDescent="0.25">
      <c r="A43" t="s">
        <v>44</v>
      </c>
      <c r="B43" s="1">
        <v>43862</v>
      </c>
      <c r="C43">
        <v>2396992</v>
      </c>
      <c r="D43">
        <v>73086</v>
      </c>
      <c r="E43">
        <f t="shared" si="0"/>
        <v>3.0490715029503644E-2</v>
      </c>
      <c r="F43">
        <f>($D43+VLOOKUP(_xlfn.CONCAT($A43, F$1), prop_test_workforce_monthly_siz!$H:$N, 6, FALSE))/(C43+VLOOKUP(_xlfn.CONCAT($A43, F$1), prop_test_workforce_monthly_siz!$H:$N, 7, FALSE))*(1-($D43+VLOOKUP(_xlfn.CONCAT($A43, F$1), prop_test_workforce_monthly_siz!$H:$N, 6, FALSE))/(C43+VLOOKUP(_xlfn.CONCAT($A43, F$1), prop_test_workforce_monthly_siz!$H:$N, 7, FALSE)))</f>
        <v>7.0314628598771564E-2</v>
      </c>
      <c r="G43">
        <f>($D43+VLOOKUP(_xlfn.CONCAT($A43, G$1), prop_test_workforce_monthly_siz!$H:$N, 6, FALSE))/(D43+VLOOKUP(_xlfn.CONCAT($A43, G$1), prop_test_workforce_monthly_siz!$H:$N, 7, FALSE))*(1-($D43+VLOOKUP(_xlfn.CONCAT($A43, G$1), prop_test_workforce_monthly_siz!$H:$N, 6, FALSE))/(D43+VLOOKUP(_xlfn.CONCAT($A43, G$1), prop_test_workforce_monthly_siz!$H:$N, 7, FALSE)))</f>
        <v>0.12466055306662302</v>
      </c>
      <c r="H43">
        <f>($D43+VLOOKUP(_xlfn.CONCAT($A43, H$1), prop_test_workforce_monthly_siz!$H:$N, 6, FALSE))/(E43+VLOOKUP(_xlfn.CONCAT($A43, H$1), prop_test_workforce_monthly_siz!$H:$N, 7, FALSE))*(1-($D43+VLOOKUP(_xlfn.CONCAT($A43, H$1), prop_test_workforce_monthly_siz!$H:$N, 6, FALSE))/(E43+VLOOKUP(_xlfn.CONCAT($A43, H$1), prop_test_workforce_monthly_siz!$H:$N, 7, FALSE)))</f>
        <v>0.10457878923410453</v>
      </c>
      <c r="I43">
        <f>($D43+VLOOKUP(_xlfn.CONCAT($A43, I$1), prop_test_workforce_monthly_siz!$H:$N, 6, FALSE))/(F43+VLOOKUP(_xlfn.CONCAT($A43, I$1), prop_test_workforce_monthly_siz!$H:$N, 7, FALSE))*(1-($D43+VLOOKUP(_xlfn.CONCAT($A43, I$1), prop_test_workforce_monthly_siz!$H:$N, 6, FALSE))/(F43+VLOOKUP(_xlfn.CONCAT($A43, I$1), prop_test_workforce_monthly_siz!$H:$N, 7, FALSE)))</f>
        <v>0.10421906502474933</v>
      </c>
      <c r="J43">
        <f>($D43+VLOOKUP(_xlfn.CONCAT($A43, J$1), prop_test_workforce_monthly_siz!$H:$N, 6, FALSE))/(G43+VLOOKUP(_xlfn.CONCAT($A43, J$1), prop_test_workforce_monthly_siz!$H:$N, 7, FALSE))*(1-($D43+VLOOKUP(_xlfn.CONCAT($A43, J$1), prop_test_workforce_monthly_siz!$H:$N, 6, FALSE))/(G43+VLOOKUP(_xlfn.CONCAT($A43, J$1), prop_test_workforce_monthly_siz!$H:$N, 7, FALSE)))</f>
        <v>8.6779358621605102E-2</v>
      </c>
      <c r="K43">
        <f>($D43+VLOOKUP(_xlfn.CONCAT($A43, K$1), prop_test_workforce_monthly_siz!$H:$N, 6, FALSE))/(H43+VLOOKUP(_xlfn.CONCAT($A43, K$1), prop_test_workforce_monthly_siz!$H:$N, 7, FALSE))*(1-($D43+VLOOKUP(_xlfn.CONCAT($A43, K$1), prop_test_workforce_monthly_siz!$H:$N, 6, FALSE))/(H43+VLOOKUP(_xlfn.CONCAT($A43, K$1), prop_test_workforce_monthly_siz!$H:$N, 7, FALSE)))</f>
        <v>7.3421820063214835E-2</v>
      </c>
      <c r="L43">
        <f>($D43+VLOOKUP(_xlfn.CONCAT($A43, L$1), prop_test_workforce_monthly_siz!$H:$N, 6, FALSE))/(I43+VLOOKUP(_xlfn.CONCAT($A43, L$1), prop_test_workforce_monthly_siz!$H:$N, 7, FALSE))*(1-($D43+VLOOKUP(_xlfn.CONCAT($A43, L$1), prop_test_workforce_monthly_siz!$H:$N, 6, FALSE))/(I43+VLOOKUP(_xlfn.CONCAT($A43, L$1), prop_test_workforce_monthly_siz!$H:$N, 7, FALSE)))</f>
        <v>6.6316828682137965E-2</v>
      </c>
      <c r="M43">
        <f>($D43+VLOOKUP(_xlfn.CONCAT($A43, M$1), prop_test_workforce_monthly_siz!$H:$N, 6, FALSE))/(J43+VLOOKUP(_xlfn.CONCAT($A43, M$1), prop_test_workforce_monthly_siz!$H:$N, 7, FALSE))*(1-($D43+VLOOKUP(_xlfn.CONCAT($A43, M$1), prop_test_workforce_monthly_siz!$H:$N, 6, FALSE))/(J43+VLOOKUP(_xlfn.CONCAT($A43, M$1), prop_test_workforce_monthly_siz!$H:$N, 7, FALSE)))</f>
        <v>6.7170474109860032E-2</v>
      </c>
      <c r="N43">
        <f>($D43+VLOOKUP(_xlfn.CONCAT($A43, N$1), prop_test_workforce_monthly_siz!$H:$N, 6, FALSE))/(K43+VLOOKUP(_xlfn.CONCAT($A43, N$1), prop_test_workforce_monthly_siz!$H:$N, 7, FALSE))*(1-($D43+VLOOKUP(_xlfn.CONCAT($A43, N$1), prop_test_workforce_monthly_siz!$H:$N, 6, FALSE))/(K43+VLOOKUP(_xlfn.CONCAT($A43, N$1), prop_test_workforce_monthly_siz!$H:$N, 7, FALSE)))</f>
        <v>7.1343367758084295E-2</v>
      </c>
      <c r="O43">
        <f>($D43+VLOOKUP(_xlfn.CONCAT($A43, O$1), prop_test_workforce_monthly_siz!$H:$N, 6, FALSE))/(L43+VLOOKUP(_xlfn.CONCAT($A43, O$1), prop_test_workforce_monthly_siz!$H:$N, 7, FALSE))*(1-($D43+VLOOKUP(_xlfn.CONCAT($A43, O$1), prop_test_workforce_monthly_siz!$H:$N, 6, FALSE))/(L43+VLOOKUP(_xlfn.CONCAT($A43, O$1), prop_test_workforce_monthly_siz!$H:$N, 7, FALSE)))</f>
        <v>7.793093283230057E-2</v>
      </c>
      <c r="P43">
        <f>($D43+VLOOKUP(_xlfn.CONCAT($A43, P$1), prop_test_workforce_monthly_siz!$H:$N, 6, FALSE))/(M43+VLOOKUP(_xlfn.CONCAT($A43, P$1), prop_test_workforce_monthly_siz!$H:$N, 7, FALSE))*(1-($D43+VLOOKUP(_xlfn.CONCAT($A43, P$1), prop_test_workforce_monthly_siz!$H:$N, 6, FALSE))/(M43+VLOOKUP(_xlfn.CONCAT($A43, P$1), prop_test_workforce_monthly_siz!$H:$N, 7, FALSE)))</f>
        <v>7.5911377605752187E-2</v>
      </c>
      <c r="Q43">
        <f>($D43+VLOOKUP(_xlfn.CONCAT($A43, Q$1), prop_test_workforce_monthly_siz!$H:$N, 6, FALSE))/(N43+VLOOKUP(_xlfn.CONCAT($A43, Q$1), prop_test_workforce_monthly_siz!$H:$N, 7, FALSE))*(1-($D43+VLOOKUP(_xlfn.CONCAT($A43, Q$1), prop_test_workforce_monthly_siz!$H:$N, 6, FALSE))/(N43+VLOOKUP(_xlfn.CONCAT($A43, Q$1), prop_test_workforce_monthly_siz!$H:$N, 7, FALSE)))</f>
        <v>7.2253964677334151E-2</v>
      </c>
      <c r="R43">
        <f>($D43+VLOOKUP(_xlfn.CONCAT($A43, R$1), prop_test_workforce_monthly_siz!$H:$N, 6, FALSE))/(O43+VLOOKUP(_xlfn.CONCAT($A43, R$1), prop_test_workforce_monthly_siz!$H:$N, 7, FALSE))*(1-($D43+VLOOKUP(_xlfn.CONCAT($A43, R$1), prop_test_workforce_monthly_siz!$H:$N, 6, FALSE))/(O43+VLOOKUP(_xlfn.CONCAT($A43, R$1), prop_test_workforce_monthly_siz!$H:$N, 7, FALSE)))</f>
        <v>6.8907927890875256E-2</v>
      </c>
      <c r="S43">
        <f>($D43+VLOOKUP(_xlfn.CONCAT($A43, S$1), prop_test_workforce_monthly_siz!$H:$N, 6, FALSE))/(P43+VLOOKUP(_xlfn.CONCAT($A43, S$1), prop_test_workforce_monthly_siz!$H:$N, 7, FALSE))*(1-($D43+VLOOKUP(_xlfn.CONCAT($A43, S$1), prop_test_workforce_monthly_siz!$H:$N, 6, FALSE))/(P43+VLOOKUP(_xlfn.CONCAT($A43, S$1), prop_test_workforce_monthly_siz!$H:$N, 7, FALSE)))</f>
        <v>6.2460309722243326E-2</v>
      </c>
      <c r="T43">
        <f>($D43+VLOOKUP(_xlfn.CONCAT($A43, T$1), prop_test_workforce_monthly_siz!$H:$N, 6, FALSE))/(Q43+VLOOKUP(_xlfn.CONCAT($A43, T$1), prop_test_workforce_monthly_siz!$H:$N, 7, FALSE))*(1-($D43+VLOOKUP(_xlfn.CONCAT($A43, T$1), prop_test_workforce_monthly_siz!$H:$N, 6, FALSE))/(Q43+VLOOKUP(_xlfn.CONCAT($A43, T$1), prop_test_workforce_monthly_siz!$H:$N, 7, FALSE)))</f>
        <v>6.9072189261151204E-2</v>
      </c>
      <c r="U43">
        <f>($D43+VLOOKUP(_xlfn.CONCAT($A43, U$1), prop_test_workforce_monthly_siz!$H:$N, 6, FALSE))/(R43+VLOOKUP(_xlfn.CONCAT($A43, U$1), prop_test_workforce_monthly_siz!$H:$N, 7, FALSE))*(1-($D43+VLOOKUP(_xlfn.CONCAT($A43, U$1), prop_test_workforce_monthly_siz!$H:$N, 6, FALSE))/(R43+VLOOKUP(_xlfn.CONCAT($A43, U$1), prop_test_workforce_monthly_siz!$H:$N, 7, FALSE)))</f>
        <v>6.7537731641873253E-2</v>
      </c>
      <c r="V43">
        <f>($D43+VLOOKUP(_xlfn.CONCAT($A43, V$1), prop_test_workforce_monthly_siz!$H:$N, 6, FALSE))/(S43+VLOOKUP(_xlfn.CONCAT($A43, V$1), prop_test_workforce_monthly_siz!$H:$N, 7, FALSE))*(1-($D43+VLOOKUP(_xlfn.CONCAT($A43, V$1), prop_test_workforce_monthly_siz!$H:$N, 6, FALSE))/(S43+VLOOKUP(_xlfn.CONCAT($A43, V$1), prop_test_workforce_monthly_siz!$H:$N, 7, FALSE)))</f>
        <v>6.7264557791051921E-2</v>
      </c>
    </row>
    <row r="44" spans="1:22" x14ac:dyDescent="0.25">
      <c r="A44" t="s">
        <v>45</v>
      </c>
      <c r="B44" s="1">
        <v>43862</v>
      </c>
      <c r="C44">
        <v>463941</v>
      </c>
      <c r="D44">
        <v>16724</v>
      </c>
      <c r="E44">
        <f t="shared" si="0"/>
        <v>3.6047687098143946E-2</v>
      </c>
      <c r="F44">
        <f>($D44+VLOOKUP(_xlfn.CONCAT($A44, F$1), prop_test_workforce_monthly_siz!$H:$N, 6, FALSE))/(C44+VLOOKUP(_xlfn.CONCAT($A44, F$1), prop_test_workforce_monthly_siz!$H:$N, 7, FALSE))*(1-($D44+VLOOKUP(_xlfn.CONCAT($A44, F$1), prop_test_workforce_monthly_siz!$H:$N, 6, FALSE))/(C44+VLOOKUP(_xlfn.CONCAT($A44, F$1), prop_test_workforce_monthly_siz!$H:$N, 7, FALSE)))</f>
        <v>6.7642859564412877E-2</v>
      </c>
      <c r="G44">
        <f>($D44+VLOOKUP(_xlfn.CONCAT($A44, G$1), prop_test_workforce_monthly_siz!$H:$N, 6, FALSE))/(D44+VLOOKUP(_xlfn.CONCAT($A44, G$1), prop_test_workforce_monthly_siz!$H:$N, 7, FALSE))*(1-($D44+VLOOKUP(_xlfn.CONCAT($A44, G$1), prop_test_workforce_monthly_siz!$H:$N, 6, FALSE))/(D44+VLOOKUP(_xlfn.CONCAT($A44, G$1), prop_test_workforce_monthly_siz!$H:$N, 7, FALSE)))</f>
        <v>0.10821237026253139</v>
      </c>
      <c r="H44">
        <f>($D44+VLOOKUP(_xlfn.CONCAT($A44, H$1), prop_test_workforce_monthly_siz!$H:$N, 6, FALSE))/(E44+VLOOKUP(_xlfn.CONCAT($A44, H$1), prop_test_workforce_monthly_siz!$H:$N, 7, FALSE))*(1-($D44+VLOOKUP(_xlfn.CONCAT($A44, H$1), prop_test_workforce_monthly_siz!$H:$N, 6, FALSE))/(E44+VLOOKUP(_xlfn.CONCAT($A44, H$1), prop_test_workforce_monthly_siz!$H:$N, 7, FALSE)))</f>
        <v>9.4433116791409824E-2</v>
      </c>
      <c r="I44">
        <f>($D44+VLOOKUP(_xlfn.CONCAT($A44, I$1), prop_test_workforce_monthly_siz!$H:$N, 6, FALSE))/(F44+VLOOKUP(_xlfn.CONCAT($A44, I$1), prop_test_workforce_monthly_siz!$H:$N, 7, FALSE))*(1-($D44+VLOOKUP(_xlfn.CONCAT($A44, I$1), prop_test_workforce_monthly_siz!$H:$N, 6, FALSE))/(F44+VLOOKUP(_xlfn.CONCAT($A44, I$1), prop_test_workforce_monthly_siz!$H:$N, 7, FALSE)))</f>
        <v>8.6990941305183173E-2</v>
      </c>
      <c r="J44">
        <f>($D44+VLOOKUP(_xlfn.CONCAT($A44, J$1), prop_test_workforce_monthly_siz!$H:$N, 6, FALSE))/(G44+VLOOKUP(_xlfn.CONCAT($A44, J$1), prop_test_workforce_monthly_siz!$H:$N, 7, FALSE))*(1-($D44+VLOOKUP(_xlfn.CONCAT($A44, J$1), prop_test_workforce_monthly_siz!$H:$N, 6, FALSE))/(G44+VLOOKUP(_xlfn.CONCAT($A44, J$1), prop_test_workforce_monthly_siz!$H:$N, 7, FALSE)))</f>
        <v>7.623971695406058E-2</v>
      </c>
      <c r="K44">
        <f>($D44+VLOOKUP(_xlfn.CONCAT($A44, K$1), prop_test_workforce_monthly_siz!$H:$N, 6, FALSE))/(H44+VLOOKUP(_xlfn.CONCAT($A44, K$1), prop_test_workforce_monthly_siz!$H:$N, 7, FALSE))*(1-($D44+VLOOKUP(_xlfn.CONCAT($A44, K$1), prop_test_workforce_monthly_siz!$H:$N, 6, FALSE))/(H44+VLOOKUP(_xlfn.CONCAT($A44, K$1), prop_test_workforce_monthly_siz!$H:$N, 7, FALSE)))</f>
        <v>6.8265482607035008E-2</v>
      </c>
      <c r="L44">
        <f>($D44+VLOOKUP(_xlfn.CONCAT($A44, L$1), prop_test_workforce_monthly_siz!$H:$N, 6, FALSE))/(I44+VLOOKUP(_xlfn.CONCAT($A44, L$1), prop_test_workforce_monthly_siz!$H:$N, 7, FALSE))*(1-($D44+VLOOKUP(_xlfn.CONCAT($A44, L$1), prop_test_workforce_monthly_siz!$H:$N, 6, FALSE))/(I44+VLOOKUP(_xlfn.CONCAT($A44, L$1), prop_test_workforce_monthly_siz!$H:$N, 7, FALSE)))</f>
        <v>6.4415788022872164E-2</v>
      </c>
      <c r="M44">
        <f>($D44+VLOOKUP(_xlfn.CONCAT($A44, M$1), prop_test_workforce_monthly_siz!$H:$N, 6, FALSE))/(J44+VLOOKUP(_xlfn.CONCAT($A44, M$1), prop_test_workforce_monthly_siz!$H:$N, 7, FALSE))*(1-($D44+VLOOKUP(_xlfn.CONCAT($A44, M$1), prop_test_workforce_monthly_siz!$H:$N, 6, FALSE))/(J44+VLOOKUP(_xlfn.CONCAT($A44, M$1), prop_test_workforce_monthly_siz!$H:$N, 7, FALSE)))</f>
        <v>6.4951737548575431E-2</v>
      </c>
      <c r="N44">
        <f>($D44+VLOOKUP(_xlfn.CONCAT($A44, N$1), prop_test_workforce_monthly_siz!$H:$N, 6, FALSE))/(K44+VLOOKUP(_xlfn.CONCAT($A44, N$1), prop_test_workforce_monthly_siz!$H:$N, 7, FALSE))*(1-($D44+VLOOKUP(_xlfn.CONCAT($A44, N$1), prop_test_workforce_monthly_siz!$H:$N, 6, FALSE))/(K44+VLOOKUP(_xlfn.CONCAT($A44, N$1), prop_test_workforce_monthly_siz!$H:$N, 7, FALSE)))</f>
        <v>6.3681445706369758E-2</v>
      </c>
      <c r="O44">
        <f>($D44+VLOOKUP(_xlfn.CONCAT($A44, O$1), prop_test_workforce_monthly_siz!$H:$N, 6, FALSE))/(L44+VLOOKUP(_xlfn.CONCAT($A44, O$1), prop_test_workforce_monthly_siz!$H:$N, 7, FALSE))*(1-($D44+VLOOKUP(_xlfn.CONCAT($A44, O$1), prop_test_workforce_monthly_siz!$H:$N, 6, FALSE))/(L44+VLOOKUP(_xlfn.CONCAT($A44, O$1), prop_test_workforce_monthly_siz!$H:$N, 7, FALSE)))</f>
        <v>6.4233366947780757E-2</v>
      </c>
      <c r="P44">
        <f>($D44+VLOOKUP(_xlfn.CONCAT($A44, P$1), prop_test_workforce_monthly_siz!$H:$N, 6, FALSE))/(M44+VLOOKUP(_xlfn.CONCAT($A44, P$1), prop_test_workforce_monthly_siz!$H:$N, 7, FALSE))*(1-($D44+VLOOKUP(_xlfn.CONCAT($A44, P$1), prop_test_workforce_monthly_siz!$H:$N, 6, FALSE))/(M44+VLOOKUP(_xlfn.CONCAT($A44, P$1), prop_test_workforce_monthly_siz!$H:$N, 7, FALSE)))</f>
        <v>6.476163240518111E-2</v>
      </c>
      <c r="Q44">
        <f>($D44+VLOOKUP(_xlfn.CONCAT($A44, Q$1), prop_test_workforce_monthly_siz!$H:$N, 6, FALSE))/(N44+VLOOKUP(_xlfn.CONCAT($A44, Q$1), prop_test_workforce_monthly_siz!$H:$N, 7, FALSE))*(1-($D44+VLOOKUP(_xlfn.CONCAT($A44, Q$1), prop_test_workforce_monthly_siz!$H:$N, 6, FALSE))/(N44+VLOOKUP(_xlfn.CONCAT($A44, Q$1), prop_test_workforce_monthly_siz!$H:$N, 7, FALSE)))</f>
        <v>6.3767151163074909E-2</v>
      </c>
      <c r="R44">
        <f>($D44+VLOOKUP(_xlfn.CONCAT($A44, R$1), prop_test_workforce_monthly_siz!$H:$N, 6, FALSE))/(O44+VLOOKUP(_xlfn.CONCAT($A44, R$1), prop_test_workforce_monthly_siz!$H:$N, 7, FALSE))*(1-($D44+VLOOKUP(_xlfn.CONCAT($A44, R$1), prop_test_workforce_monthly_siz!$H:$N, 6, FALSE))/(O44+VLOOKUP(_xlfn.CONCAT($A44, R$1), prop_test_workforce_monthly_siz!$H:$N, 7, FALSE)))</f>
        <v>6.1079368406644845E-2</v>
      </c>
      <c r="S44">
        <f>($D44+VLOOKUP(_xlfn.CONCAT($A44, S$1), prop_test_workforce_monthly_siz!$H:$N, 6, FALSE))/(P44+VLOOKUP(_xlfn.CONCAT($A44, S$1), prop_test_workforce_monthly_siz!$H:$N, 7, FALSE))*(1-($D44+VLOOKUP(_xlfn.CONCAT($A44, S$1), prop_test_workforce_monthly_siz!$H:$N, 6, FALSE))/(P44+VLOOKUP(_xlfn.CONCAT($A44, S$1), prop_test_workforce_monthly_siz!$H:$N, 7, FALSE)))</f>
        <v>5.9940795297930061E-2</v>
      </c>
      <c r="T44">
        <f>($D44+VLOOKUP(_xlfn.CONCAT($A44, T$1), prop_test_workforce_monthly_siz!$H:$N, 6, FALSE))/(Q44+VLOOKUP(_xlfn.CONCAT($A44, T$1), prop_test_workforce_monthly_siz!$H:$N, 7, FALSE))*(1-($D44+VLOOKUP(_xlfn.CONCAT($A44, T$1), prop_test_workforce_monthly_siz!$H:$N, 6, FALSE))/(Q44+VLOOKUP(_xlfn.CONCAT($A44, T$1), prop_test_workforce_monthly_siz!$H:$N, 7, FALSE)))</f>
        <v>6.3602162540551205E-2</v>
      </c>
      <c r="U44">
        <f>($D44+VLOOKUP(_xlfn.CONCAT($A44, U$1), prop_test_workforce_monthly_siz!$H:$N, 6, FALSE))/(R44+VLOOKUP(_xlfn.CONCAT($A44, U$1), prop_test_workforce_monthly_siz!$H:$N, 7, FALSE))*(1-($D44+VLOOKUP(_xlfn.CONCAT($A44, U$1), prop_test_workforce_monthly_siz!$H:$N, 6, FALSE))/(R44+VLOOKUP(_xlfn.CONCAT($A44, U$1), prop_test_workforce_monthly_siz!$H:$N, 7, FALSE)))</f>
        <v>5.7599040539135921E-2</v>
      </c>
      <c r="V44">
        <f>($D44+VLOOKUP(_xlfn.CONCAT($A44, V$1), prop_test_workforce_monthly_siz!$H:$N, 6, FALSE))/(S44+VLOOKUP(_xlfn.CONCAT($A44, V$1), prop_test_workforce_monthly_siz!$H:$N, 7, FALSE))*(1-($D44+VLOOKUP(_xlfn.CONCAT($A44, V$1), prop_test_workforce_monthly_siz!$H:$N, 6, FALSE))/(S44+VLOOKUP(_xlfn.CONCAT($A44, V$1), prop_test_workforce_monthly_siz!$H:$N, 7, FALSE)))</f>
        <v>5.9628678358593895E-2</v>
      </c>
    </row>
    <row r="45" spans="1:22" x14ac:dyDescent="0.25">
      <c r="A45" t="s">
        <v>46</v>
      </c>
      <c r="B45" s="1">
        <v>43862</v>
      </c>
      <c r="C45">
        <v>3353266</v>
      </c>
      <c r="D45">
        <v>128239</v>
      </c>
      <c r="E45">
        <f t="shared" si="0"/>
        <v>3.824301442235719E-2</v>
      </c>
      <c r="F45">
        <f>($D45+VLOOKUP(_xlfn.CONCAT($A45, F$1), prop_test_workforce_monthly_siz!$H:$N, 6, FALSE))/(C45+VLOOKUP(_xlfn.CONCAT($A45, F$1), prop_test_workforce_monthly_siz!$H:$N, 7, FALSE))*(1-($D45+VLOOKUP(_xlfn.CONCAT($A45, F$1), prop_test_workforce_monthly_siz!$H:$N, 6, FALSE))/(C45+VLOOKUP(_xlfn.CONCAT($A45, F$1), prop_test_workforce_monthly_siz!$H:$N, 7, FALSE)))</f>
        <v>8.4361862986914268E-2</v>
      </c>
      <c r="G45">
        <f>($D45+VLOOKUP(_xlfn.CONCAT($A45, G$1), prop_test_workforce_monthly_siz!$H:$N, 6, FALSE))/(D45+VLOOKUP(_xlfn.CONCAT($A45, G$1), prop_test_workforce_monthly_siz!$H:$N, 7, FALSE))*(1-($D45+VLOOKUP(_xlfn.CONCAT($A45, G$1), prop_test_workforce_monthly_siz!$H:$N, 6, FALSE))/(D45+VLOOKUP(_xlfn.CONCAT($A45, G$1), prop_test_workforce_monthly_siz!$H:$N, 7, FALSE)))</f>
        <v>0.12060886397872399</v>
      </c>
      <c r="H45">
        <f>($D45+VLOOKUP(_xlfn.CONCAT($A45, H$1), prop_test_workforce_monthly_siz!$H:$N, 6, FALSE))/(E45+VLOOKUP(_xlfn.CONCAT($A45, H$1), prop_test_workforce_monthly_siz!$H:$N, 7, FALSE))*(1-($D45+VLOOKUP(_xlfn.CONCAT($A45, H$1), prop_test_workforce_monthly_siz!$H:$N, 6, FALSE))/(E45+VLOOKUP(_xlfn.CONCAT($A45, H$1), prop_test_workforce_monthly_siz!$H:$N, 7, FALSE)))</f>
        <v>0.12140585699643239</v>
      </c>
      <c r="I45">
        <f>($D45+VLOOKUP(_xlfn.CONCAT($A45, I$1), prop_test_workforce_monthly_siz!$H:$N, 6, FALSE))/(F45+VLOOKUP(_xlfn.CONCAT($A45, I$1), prop_test_workforce_monthly_siz!$H:$N, 7, FALSE))*(1-($D45+VLOOKUP(_xlfn.CONCAT($A45, I$1), prop_test_workforce_monthly_siz!$H:$N, 6, FALSE))/(F45+VLOOKUP(_xlfn.CONCAT($A45, I$1), prop_test_workforce_monthly_siz!$H:$N, 7, FALSE)))</f>
        <v>0.12148039135602558</v>
      </c>
      <c r="J45">
        <f>($D45+VLOOKUP(_xlfn.CONCAT($A45, J$1), prop_test_workforce_monthly_siz!$H:$N, 6, FALSE))/(G45+VLOOKUP(_xlfn.CONCAT($A45, J$1), prop_test_workforce_monthly_siz!$H:$N, 7, FALSE))*(1-($D45+VLOOKUP(_xlfn.CONCAT($A45, J$1), prop_test_workforce_monthly_siz!$H:$N, 6, FALSE))/(G45+VLOOKUP(_xlfn.CONCAT($A45, J$1), prop_test_workforce_monthly_siz!$H:$N, 7, FALSE)))</f>
        <v>0.10826718975767269</v>
      </c>
      <c r="K45">
        <f>($D45+VLOOKUP(_xlfn.CONCAT($A45, K$1), prop_test_workforce_monthly_siz!$H:$N, 6, FALSE))/(H45+VLOOKUP(_xlfn.CONCAT($A45, K$1), prop_test_workforce_monthly_siz!$H:$N, 7, FALSE))*(1-($D45+VLOOKUP(_xlfn.CONCAT($A45, K$1), prop_test_workforce_monthly_siz!$H:$N, 6, FALSE))/(H45+VLOOKUP(_xlfn.CONCAT($A45, K$1), prop_test_workforce_monthly_siz!$H:$N, 7, FALSE)))</f>
        <v>9.1933673596860555E-2</v>
      </c>
      <c r="L45">
        <f>($D45+VLOOKUP(_xlfn.CONCAT($A45, L$1), prop_test_workforce_monthly_siz!$H:$N, 6, FALSE))/(I45+VLOOKUP(_xlfn.CONCAT($A45, L$1), prop_test_workforce_monthly_siz!$H:$N, 7, FALSE))*(1-($D45+VLOOKUP(_xlfn.CONCAT($A45, L$1), prop_test_workforce_monthly_siz!$H:$N, 6, FALSE))/(I45+VLOOKUP(_xlfn.CONCAT($A45, L$1), prop_test_workforce_monthly_siz!$H:$N, 7, FALSE)))</f>
        <v>9.8472420334560523E-2</v>
      </c>
      <c r="M45">
        <f>($D45+VLOOKUP(_xlfn.CONCAT($A45, M$1), prop_test_workforce_monthly_siz!$H:$N, 6, FALSE))/(J45+VLOOKUP(_xlfn.CONCAT($A45, M$1), prop_test_workforce_monthly_siz!$H:$N, 7, FALSE))*(1-($D45+VLOOKUP(_xlfn.CONCAT($A45, M$1), prop_test_workforce_monthly_siz!$H:$N, 6, FALSE))/(J45+VLOOKUP(_xlfn.CONCAT($A45, M$1), prop_test_workforce_monthly_siz!$H:$N, 7, FALSE)))</f>
        <v>7.9164050190366722E-2</v>
      </c>
      <c r="N45">
        <f>($D45+VLOOKUP(_xlfn.CONCAT($A45, N$1), prop_test_workforce_monthly_siz!$H:$N, 6, FALSE))/(K45+VLOOKUP(_xlfn.CONCAT($A45, N$1), prop_test_workforce_monthly_siz!$H:$N, 7, FALSE))*(1-($D45+VLOOKUP(_xlfn.CONCAT($A45, N$1), prop_test_workforce_monthly_siz!$H:$N, 6, FALSE))/(K45+VLOOKUP(_xlfn.CONCAT($A45, N$1), prop_test_workforce_monthly_siz!$H:$N, 7, FALSE)))</f>
        <v>8.947191148068738E-2</v>
      </c>
      <c r="O45">
        <f>($D45+VLOOKUP(_xlfn.CONCAT($A45, O$1), prop_test_workforce_monthly_siz!$H:$N, 6, FALSE))/(L45+VLOOKUP(_xlfn.CONCAT($A45, O$1), prop_test_workforce_monthly_siz!$H:$N, 7, FALSE))*(1-($D45+VLOOKUP(_xlfn.CONCAT($A45, O$1), prop_test_workforce_monthly_siz!$H:$N, 6, FALSE))/(L45+VLOOKUP(_xlfn.CONCAT($A45, O$1), prop_test_workforce_monthly_siz!$H:$N, 7, FALSE)))</f>
        <v>8.3814353813361026E-2</v>
      </c>
      <c r="P45">
        <f>($D45+VLOOKUP(_xlfn.CONCAT($A45, P$1), prop_test_workforce_monthly_siz!$H:$N, 6, FALSE))/(M45+VLOOKUP(_xlfn.CONCAT($A45, P$1), prop_test_workforce_monthly_siz!$H:$N, 7, FALSE))*(1-($D45+VLOOKUP(_xlfn.CONCAT($A45, P$1), prop_test_workforce_monthly_siz!$H:$N, 6, FALSE))/(M45+VLOOKUP(_xlfn.CONCAT($A45, P$1), prop_test_workforce_monthly_siz!$H:$N, 7, FALSE)))</f>
        <v>8.0055042457780376E-2</v>
      </c>
      <c r="Q45">
        <f>($D45+VLOOKUP(_xlfn.CONCAT($A45, Q$1), prop_test_workforce_monthly_siz!$H:$N, 6, FALSE))/(N45+VLOOKUP(_xlfn.CONCAT($A45, Q$1), prop_test_workforce_monthly_siz!$H:$N, 7, FALSE))*(1-($D45+VLOOKUP(_xlfn.CONCAT($A45, Q$1), prop_test_workforce_monthly_siz!$H:$N, 6, FALSE))/(N45+VLOOKUP(_xlfn.CONCAT($A45, Q$1), prop_test_workforce_monthly_siz!$H:$N, 7, FALSE)))</f>
        <v>8.1879180882743499E-2</v>
      </c>
      <c r="R45">
        <f>($D45+VLOOKUP(_xlfn.CONCAT($A45, R$1), prop_test_workforce_monthly_siz!$H:$N, 6, FALSE))/(O45+VLOOKUP(_xlfn.CONCAT($A45, R$1), prop_test_workforce_monthly_siz!$H:$N, 7, FALSE))*(1-($D45+VLOOKUP(_xlfn.CONCAT($A45, R$1), prop_test_workforce_monthly_siz!$H:$N, 6, FALSE))/(O45+VLOOKUP(_xlfn.CONCAT($A45, R$1), prop_test_workforce_monthly_siz!$H:$N, 7, FALSE)))</f>
        <v>7.7933636459073155E-2</v>
      </c>
      <c r="S45">
        <f>($D45+VLOOKUP(_xlfn.CONCAT($A45, S$1), prop_test_workforce_monthly_siz!$H:$N, 6, FALSE))/(P45+VLOOKUP(_xlfn.CONCAT($A45, S$1), prop_test_workforce_monthly_siz!$H:$N, 7, FALSE))*(1-($D45+VLOOKUP(_xlfn.CONCAT($A45, S$1), prop_test_workforce_monthly_siz!$H:$N, 6, FALSE))/(P45+VLOOKUP(_xlfn.CONCAT($A45, S$1), prop_test_workforce_monthly_siz!$H:$N, 7, FALSE)))</f>
        <v>7.6792803650535188E-2</v>
      </c>
      <c r="T45">
        <f>($D45+VLOOKUP(_xlfn.CONCAT($A45, T$1), prop_test_workforce_monthly_siz!$H:$N, 6, FALSE))/(Q45+VLOOKUP(_xlfn.CONCAT($A45, T$1), prop_test_workforce_monthly_siz!$H:$N, 7, FALSE))*(1-($D45+VLOOKUP(_xlfn.CONCAT($A45, T$1), prop_test_workforce_monthly_siz!$H:$N, 6, FALSE))/(Q45+VLOOKUP(_xlfn.CONCAT($A45, T$1), prop_test_workforce_monthly_siz!$H:$N, 7, FALSE)))</f>
        <v>8.5488058792884042E-2</v>
      </c>
      <c r="U45">
        <f>($D45+VLOOKUP(_xlfn.CONCAT($A45, U$1), prop_test_workforce_monthly_siz!$H:$N, 6, FALSE))/(R45+VLOOKUP(_xlfn.CONCAT($A45, U$1), prop_test_workforce_monthly_siz!$H:$N, 7, FALSE))*(1-($D45+VLOOKUP(_xlfn.CONCAT($A45, U$1), prop_test_workforce_monthly_siz!$H:$N, 6, FALSE))/(R45+VLOOKUP(_xlfn.CONCAT($A45, U$1), prop_test_workforce_monthly_siz!$H:$N, 7, FALSE)))</f>
        <v>7.7708135191128333E-2</v>
      </c>
      <c r="V45">
        <f>($D45+VLOOKUP(_xlfn.CONCAT($A45, V$1), prop_test_workforce_monthly_siz!$H:$N, 6, FALSE))/(S45+VLOOKUP(_xlfn.CONCAT($A45, V$1), prop_test_workforce_monthly_siz!$H:$N, 7, FALSE))*(1-($D45+VLOOKUP(_xlfn.CONCAT($A45, V$1), prop_test_workforce_monthly_siz!$H:$N, 6, FALSE))/(S45+VLOOKUP(_xlfn.CONCAT($A45, V$1), prop_test_workforce_monthly_siz!$H:$N, 7, FALSE)))</f>
        <v>7.4639561210893102E-2</v>
      </c>
    </row>
    <row r="46" spans="1:22" x14ac:dyDescent="0.25">
      <c r="A46" t="s">
        <v>47</v>
      </c>
      <c r="B46" s="1">
        <v>43862</v>
      </c>
      <c r="C46">
        <v>14286245</v>
      </c>
      <c r="D46">
        <v>508251</v>
      </c>
      <c r="E46">
        <f t="shared" si="0"/>
        <v>3.5576248342374078E-2</v>
      </c>
      <c r="F46">
        <f>($D46+VLOOKUP(_xlfn.CONCAT($A46, F$1), prop_test_workforce_monthly_siz!$H:$N, 6, FALSE))/(C46+VLOOKUP(_xlfn.CONCAT($A46, F$1), prop_test_workforce_monthly_siz!$H:$N, 7, FALSE))*(1-($D46+VLOOKUP(_xlfn.CONCAT($A46, F$1), prop_test_workforce_monthly_siz!$H:$N, 6, FALSE))/(C46+VLOOKUP(_xlfn.CONCAT($A46, F$1), prop_test_workforce_monthly_siz!$H:$N, 7, FALSE)))</f>
        <v>7.4158008881323179E-2</v>
      </c>
      <c r="G46">
        <f>($D46+VLOOKUP(_xlfn.CONCAT($A46, G$1), prop_test_workforce_monthly_siz!$H:$N, 6, FALSE))/(D46+VLOOKUP(_xlfn.CONCAT($A46, G$1), prop_test_workforce_monthly_siz!$H:$N, 7, FALSE))*(1-($D46+VLOOKUP(_xlfn.CONCAT($A46, G$1), prop_test_workforce_monthly_siz!$H:$N, 6, FALSE))/(D46+VLOOKUP(_xlfn.CONCAT($A46, G$1), prop_test_workforce_monthly_siz!$H:$N, 7, FALSE)))</f>
        <v>0.13361379710751992</v>
      </c>
      <c r="H46">
        <f>($D46+VLOOKUP(_xlfn.CONCAT($A46, H$1), prop_test_workforce_monthly_siz!$H:$N, 6, FALSE))/(E46+VLOOKUP(_xlfn.CONCAT($A46, H$1), prop_test_workforce_monthly_siz!$H:$N, 7, FALSE))*(1-($D46+VLOOKUP(_xlfn.CONCAT($A46, H$1), prop_test_workforce_monthly_siz!$H:$N, 6, FALSE))/(E46+VLOOKUP(_xlfn.CONCAT($A46, H$1), prop_test_workforce_monthly_siz!$H:$N, 7, FALSE)))</f>
        <v>0.10987753816433887</v>
      </c>
      <c r="I46">
        <f>($D46+VLOOKUP(_xlfn.CONCAT($A46, I$1), prop_test_workforce_monthly_siz!$H:$N, 6, FALSE))/(F46+VLOOKUP(_xlfn.CONCAT($A46, I$1), prop_test_workforce_monthly_siz!$H:$N, 7, FALSE))*(1-($D46+VLOOKUP(_xlfn.CONCAT($A46, I$1), prop_test_workforce_monthly_siz!$H:$N, 6, FALSE))/(F46+VLOOKUP(_xlfn.CONCAT($A46, I$1), prop_test_workforce_monthly_siz!$H:$N, 7, FALSE)))</f>
        <v>0.10542872269725381</v>
      </c>
      <c r="J46">
        <f>($D46+VLOOKUP(_xlfn.CONCAT($A46, J$1), prop_test_workforce_monthly_siz!$H:$N, 6, FALSE))/(G46+VLOOKUP(_xlfn.CONCAT($A46, J$1), prop_test_workforce_monthly_siz!$H:$N, 7, FALSE))*(1-($D46+VLOOKUP(_xlfn.CONCAT($A46, J$1), prop_test_workforce_monthly_siz!$H:$N, 6, FALSE))/(G46+VLOOKUP(_xlfn.CONCAT($A46, J$1), prop_test_workforce_monthly_siz!$H:$N, 7, FALSE)))</f>
        <v>9.399347159531056E-2</v>
      </c>
      <c r="K46">
        <f>($D46+VLOOKUP(_xlfn.CONCAT($A46, K$1), prop_test_workforce_monthly_siz!$H:$N, 6, FALSE))/(H46+VLOOKUP(_xlfn.CONCAT($A46, K$1), prop_test_workforce_monthly_siz!$H:$N, 7, FALSE))*(1-($D46+VLOOKUP(_xlfn.CONCAT($A46, K$1), prop_test_workforce_monthly_siz!$H:$N, 6, FALSE))/(H46+VLOOKUP(_xlfn.CONCAT($A46, K$1), prop_test_workforce_monthly_siz!$H:$N, 7, FALSE)))</f>
        <v>0.10389059278242015</v>
      </c>
      <c r="L46">
        <f>($D46+VLOOKUP(_xlfn.CONCAT($A46, L$1), prop_test_workforce_monthly_siz!$H:$N, 6, FALSE))/(I46+VLOOKUP(_xlfn.CONCAT($A46, L$1), prop_test_workforce_monthly_siz!$H:$N, 7, FALSE))*(1-($D46+VLOOKUP(_xlfn.CONCAT($A46, L$1), prop_test_workforce_monthly_siz!$H:$N, 6, FALSE))/(I46+VLOOKUP(_xlfn.CONCAT($A46, L$1), prop_test_workforce_monthly_siz!$H:$N, 7, FALSE)))</f>
        <v>9.2775583655266142E-2</v>
      </c>
      <c r="M46">
        <f>($D46+VLOOKUP(_xlfn.CONCAT($A46, M$1), prop_test_workforce_monthly_siz!$H:$N, 6, FALSE))/(J46+VLOOKUP(_xlfn.CONCAT($A46, M$1), prop_test_workforce_monthly_siz!$H:$N, 7, FALSE))*(1-($D46+VLOOKUP(_xlfn.CONCAT($A46, M$1), prop_test_workforce_monthly_siz!$H:$N, 6, FALSE))/(J46+VLOOKUP(_xlfn.CONCAT($A46, M$1), prop_test_workforce_monthly_siz!$H:$N, 7, FALSE)))</f>
        <v>0.102066936303448</v>
      </c>
      <c r="N46">
        <f>($D46+VLOOKUP(_xlfn.CONCAT($A46, N$1), prop_test_workforce_monthly_siz!$H:$N, 6, FALSE))/(K46+VLOOKUP(_xlfn.CONCAT($A46, N$1), prop_test_workforce_monthly_siz!$H:$N, 7, FALSE))*(1-($D46+VLOOKUP(_xlfn.CONCAT($A46, N$1), prop_test_workforce_monthly_siz!$H:$N, 6, FALSE))/(K46+VLOOKUP(_xlfn.CONCAT($A46, N$1), prop_test_workforce_monthly_siz!$H:$N, 7, FALSE)))</f>
        <v>9.5481577678139903E-2</v>
      </c>
      <c r="O46">
        <f>($D46+VLOOKUP(_xlfn.CONCAT($A46, O$1), prop_test_workforce_monthly_siz!$H:$N, 6, FALSE))/(L46+VLOOKUP(_xlfn.CONCAT($A46, O$1), prop_test_workforce_monthly_siz!$H:$N, 7, FALSE))*(1-($D46+VLOOKUP(_xlfn.CONCAT($A46, O$1), prop_test_workforce_monthly_siz!$H:$N, 6, FALSE))/(L46+VLOOKUP(_xlfn.CONCAT($A46, O$1), prop_test_workforce_monthly_siz!$H:$N, 7, FALSE)))</f>
        <v>9.7415626437741987E-2</v>
      </c>
      <c r="P46">
        <f>($D46+VLOOKUP(_xlfn.CONCAT($A46, P$1), prop_test_workforce_monthly_siz!$H:$N, 6, FALSE))/(M46+VLOOKUP(_xlfn.CONCAT($A46, P$1), prop_test_workforce_monthly_siz!$H:$N, 7, FALSE))*(1-($D46+VLOOKUP(_xlfn.CONCAT($A46, P$1), prop_test_workforce_monthly_siz!$H:$N, 6, FALSE))/(M46+VLOOKUP(_xlfn.CONCAT($A46, P$1), prop_test_workforce_monthly_siz!$H:$N, 7, FALSE)))</f>
        <v>9.9144644719387914E-2</v>
      </c>
      <c r="Q46">
        <f>($D46+VLOOKUP(_xlfn.CONCAT($A46, Q$1), prop_test_workforce_monthly_siz!$H:$N, 6, FALSE))/(N46+VLOOKUP(_xlfn.CONCAT($A46, Q$1), prop_test_workforce_monthly_siz!$H:$N, 7, FALSE))*(1-($D46+VLOOKUP(_xlfn.CONCAT($A46, Q$1), prop_test_workforce_monthly_siz!$H:$N, 6, FALSE))/(N46+VLOOKUP(_xlfn.CONCAT($A46, Q$1), prop_test_workforce_monthly_siz!$H:$N, 7, FALSE)))</f>
        <v>9.594853473316059E-2</v>
      </c>
      <c r="R46">
        <f>($D46+VLOOKUP(_xlfn.CONCAT($A46, R$1), prop_test_workforce_monthly_siz!$H:$N, 6, FALSE))/(O46+VLOOKUP(_xlfn.CONCAT($A46, R$1), prop_test_workforce_monthly_siz!$H:$N, 7, FALSE))*(1-($D46+VLOOKUP(_xlfn.CONCAT($A46, R$1), prop_test_workforce_monthly_siz!$H:$N, 6, FALSE))/(O46+VLOOKUP(_xlfn.CONCAT($A46, R$1), prop_test_workforce_monthly_siz!$H:$N, 7, FALSE)))</f>
        <v>8.9154054526199608E-2</v>
      </c>
      <c r="S46">
        <f>($D46+VLOOKUP(_xlfn.CONCAT($A46, S$1), prop_test_workforce_monthly_siz!$H:$N, 6, FALSE))/(P46+VLOOKUP(_xlfn.CONCAT($A46, S$1), prop_test_workforce_monthly_siz!$H:$N, 7, FALSE))*(1-($D46+VLOOKUP(_xlfn.CONCAT($A46, S$1), prop_test_workforce_monthly_siz!$H:$N, 6, FALSE))/(P46+VLOOKUP(_xlfn.CONCAT($A46, S$1), prop_test_workforce_monthly_siz!$H:$N, 7, FALSE)))</f>
        <v>8.6441472899723995E-2</v>
      </c>
      <c r="T46">
        <f>($D46+VLOOKUP(_xlfn.CONCAT($A46, T$1), prop_test_workforce_monthly_siz!$H:$N, 6, FALSE))/(Q46+VLOOKUP(_xlfn.CONCAT($A46, T$1), prop_test_workforce_monthly_siz!$H:$N, 7, FALSE))*(1-($D46+VLOOKUP(_xlfn.CONCAT($A46, T$1), prop_test_workforce_monthly_siz!$H:$N, 6, FALSE))/(Q46+VLOOKUP(_xlfn.CONCAT($A46, T$1), prop_test_workforce_monthly_siz!$H:$N, 7, FALSE)))</f>
        <v>9.1941165242992576E-2</v>
      </c>
      <c r="U46">
        <f>($D46+VLOOKUP(_xlfn.CONCAT($A46, U$1), prop_test_workforce_monthly_siz!$H:$N, 6, FALSE))/(R46+VLOOKUP(_xlfn.CONCAT($A46, U$1), prop_test_workforce_monthly_siz!$H:$N, 7, FALSE))*(1-($D46+VLOOKUP(_xlfn.CONCAT($A46, U$1), prop_test_workforce_monthly_siz!$H:$N, 6, FALSE))/(R46+VLOOKUP(_xlfn.CONCAT($A46, U$1), prop_test_workforce_monthly_siz!$H:$N, 7, FALSE)))</f>
        <v>8.6580429844753282E-2</v>
      </c>
      <c r="V46">
        <f>($D46+VLOOKUP(_xlfn.CONCAT($A46, V$1), prop_test_workforce_monthly_siz!$H:$N, 6, FALSE))/(S46+VLOOKUP(_xlfn.CONCAT($A46, V$1), prop_test_workforce_monthly_siz!$H:$N, 7, FALSE))*(1-($D46+VLOOKUP(_xlfn.CONCAT($A46, V$1), prop_test_workforce_monthly_siz!$H:$N, 6, FALSE))/(S46+VLOOKUP(_xlfn.CONCAT($A46, V$1), prop_test_workforce_monthly_siz!$H:$N, 7, FALSE)))</f>
        <v>8.1325510589219066E-2</v>
      </c>
    </row>
    <row r="47" spans="1:22" x14ac:dyDescent="0.25">
      <c r="A47" t="s">
        <v>48</v>
      </c>
      <c r="B47" s="1">
        <v>43862</v>
      </c>
      <c r="C47">
        <v>1636217</v>
      </c>
      <c r="D47">
        <v>46510</v>
      </c>
      <c r="E47">
        <f t="shared" si="0"/>
        <v>2.8425325002734966E-2</v>
      </c>
      <c r="F47">
        <f>($D47+VLOOKUP(_xlfn.CONCAT($A47, F$1), prop_test_workforce_monthly_siz!$H:$N, 6, FALSE))/(C47+VLOOKUP(_xlfn.CONCAT($A47, F$1), prop_test_workforce_monthly_siz!$H:$N, 7, FALSE))*(1-($D47+VLOOKUP(_xlfn.CONCAT($A47, F$1), prop_test_workforce_monthly_siz!$H:$N, 6, FALSE))/(C47+VLOOKUP(_xlfn.CONCAT($A47, F$1), prop_test_workforce_monthly_siz!$H:$N, 7, FALSE)))</f>
        <v>6.0925707052174968E-2</v>
      </c>
      <c r="G47">
        <f>($D47+VLOOKUP(_xlfn.CONCAT($A47, G$1), prop_test_workforce_monthly_siz!$H:$N, 6, FALSE))/(D47+VLOOKUP(_xlfn.CONCAT($A47, G$1), prop_test_workforce_monthly_siz!$H:$N, 7, FALSE))*(1-($D47+VLOOKUP(_xlfn.CONCAT($A47, G$1), prop_test_workforce_monthly_siz!$H:$N, 6, FALSE))/(D47+VLOOKUP(_xlfn.CONCAT($A47, G$1), prop_test_workforce_monthly_siz!$H:$N, 7, FALSE)))</f>
        <v>9.8295626035401873E-2</v>
      </c>
      <c r="H47">
        <f>($D47+VLOOKUP(_xlfn.CONCAT($A47, H$1), prop_test_workforce_monthly_siz!$H:$N, 6, FALSE))/(E47+VLOOKUP(_xlfn.CONCAT($A47, H$1), prop_test_workforce_monthly_siz!$H:$N, 7, FALSE))*(1-($D47+VLOOKUP(_xlfn.CONCAT($A47, H$1), prop_test_workforce_monthly_siz!$H:$N, 6, FALSE))/(E47+VLOOKUP(_xlfn.CONCAT($A47, H$1), prop_test_workforce_monthly_siz!$H:$N, 7, FALSE)))</f>
        <v>7.5916242783921187E-2</v>
      </c>
      <c r="I47">
        <f>($D47+VLOOKUP(_xlfn.CONCAT($A47, I$1), prop_test_workforce_monthly_siz!$H:$N, 6, FALSE))/(F47+VLOOKUP(_xlfn.CONCAT($A47, I$1), prop_test_workforce_monthly_siz!$H:$N, 7, FALSE))*(1-($D47+VLOOKUP(_xlfn.CONCAT($A47, I$1), prop_test_workforce_monthly_siz!$H:$N, 6, FALSE))/(F47+VLOOKUP(_xlfn.CONCAT($A47, I$1), prop_test_workforce_monthly_siz!$H:$N, 7, FALSE)))</f>
        <v>6.9051550312963492E-2</v>
      </c>
      <c r="J47">
        <f>($D47+VLOOKUP(_xlfn.CONCAT($A47, J$1), prop_test_workforce_monthly_siz!$H:$N, 6, FALSE))/(G47+VLOOKUP(_xlfn.CONCAT($A47, J$1), prop_test_workforce_monthly_siz!$H:$N, 7, FALSE))*(1-($D47+VLOOKUP(_xlfn.CONCAT($A47, J$1), prop_test_workforce_monthly_siz!$H:$N, 6, FALSE))/(G47+VLOOKUP(_xlfn.CONCAT($A47, J$1), prop_test_workforce_monthly_siz!$H:$N, 7, FALSE)))</f>
        <v>6.5561065828838347E-2</v>
      </c>
      <c r="K47">
        <f>($D47+VLOOKUP(_xlfn.CONCAT($A47, K$1), prop_test_workforce_monthly_siz!$H:$N, 6, FALSE))/(H47+VLOOKUP(_xlfn.CONCAT($A47, K$1), prop_test_workforce_monthly_siz!$H:$N, 7, FALSE))*(1-($D47+VLOOKUP(_xlfn.CONCAT($A47, K$1), prop_test_workforce_monthly_siz!$H:$N, 6, FALSE))/(H47+VLOOKUP(_xlfn.CONCAT($A47, K$1), prop_test_workforce_monthly_siz!$H:$N, 7, FALSE)))</f>
        <v>6.951353329432404E-2</v>
      </c>
      <c r="L47">
        <f>($D47+VLOOKUP(_xlfn.CONCAT($A47, L$1), prop_test_workforce_monthly_siz!$H:$N, 6, FALSE))/(I47+VLOOKUP(_xlfn.CONCAT($A47, L$1), prop_test_workforce_monthly_siz!$H:$N, 7, FALSE))*(1-($D47+VLOOKUP(_xlfn.CONCAT($A47, L$1), prop_test_workforce_monthly_siz!$H:$N, 6, FALSE))/(I47+VLOOKUP(_xlfn.CONCAT($A47, L$1), prop_test_workforce_monthly_siz!$H:$N, 7, FALSE)))</f>
        <v>6.1376268063770521E-2</v>
      </c>
      <c r="M47">
        <f>($D47+VLOOKUP(_xlfn.CONCAT($A47, M$1), prop_test_workforce_monthly_siz!$H:$N, 6, FALSE))/(J47+VLOOKUP(_xlfn.CONCAT($A47, M$1), prop_test_workforce_monthly_siz!$H:$N, 7, FALSE))*(1-($D47+VLOOKUP(_xlfn.CONCAT($A47, M$1), prop_test_workforce_monthly_siz!$H:$N, 6, FALSE))/(J47+VLOOKUP(_xlfn.CONCAT($A47, M$1), prop_test_workforce_monthly_siz!$H:$N, 7, FALSE)))</f>
        <v>6.2779411492683332E-2</v>
      </c>
      <c r="N47">
        <f>($D47+VLOOKUP(_xlfn.CONCAT($A47, N$1), prop_test_workforce_monthly_siz!$H:$N, 6, FALSE))/(K47+VLOOKUP(_xlfn.CONCAT($A47, N$1), prop_test_workforce_monthly_siz!$H:$N, 7, FALSE))*(1-($D47+VLOOKUP(_xlfn.CONCAT($A47, N$1), prop_test_workforce_monthly_siz!$H:$N, 6, FALSE))/(K47+VLOOKUP(_xlfn.CONCAT($A47, N$1), prop_test_workforce_monthly_siz!$H:$N, 7, FALSE)))</f>
        <v>5.7629220663079163E-2</v>
      </c>
      <c r="O47">
        <f>($D47+VLOOKUP(_xlfn.CONCAT($A47, O$1), prop_test_workforce_monthly_siz!$H:$N, 6, FALSE))/(L47+VLOOKUP(_xlfn.CONCAT($A47, O$1), prop_test_workforce_monthly_siz!$H:$N, 7, FALSE))*(1-($D47+VLOOKUP(_xlfn.CONCAT($A47, O$1), prop_test_workforce_monthly_siz!$H:$N, 6, FALSE))/(L47+VLOOKUP(_xlfn.CONCAT($A47, O$1), prop_test_workforce_monthly_siz!$H:$N, 7, FALSE)))</f>
        <v>5.8949800362129705E-2</v>
      </c>
      <c r="P47">
        <f>($D47+VLOOKUP(_xlfn.CONCAT($A47, P$1), prop_test_workforce_monthly_siz!$H:$N, 6, FALSE))/(M47+VLOOKUP(_xlfn.CONCAT($A47, P$1), prop_test_workforce_monthly_siz!$H:$N, 7, FALSE))*(1-($D47+VLOOKUP(_xlfn.CONCAT($A47, P$1), prop_test_workforce_monthly_siz!$H:$N, 6, FALSE))/(M47+VLOOKUP(_xlfn.CONCAT($A47, P$1), prop_test_workforce_monthly_siz!$H:$N, 7, FALSE)))</f>
        <v>5.9925610632985696E-2</v>
      </c>
      <c r="Q47">
        <f>($D47+VLOOKUP(_xlfn.CONCAT($A47, Q$1), prop_test_workforce_monthly_siz!$H:$N, 6, FALSE))/(N47+VLOOKUP(_xlfn.CONCAT($A47, Q$1), prop_test_workforce_monthly_siz!$H:$N, 7, FALSE))*(1-($D47+VLOOKUP(_xlfn.CONCAT($A47, Q$1), prop_test_workforce_monthly_siz!$H:$N, 6, FALSE))/(N47+VLOOKUP(_xlfn.CONCAT($A47, Q$1), prop_test_workforce_monthly_siz!$H:$N, 7, FALSE)))</f>
        <v>5.3750855856344204E-2</v>
      </c>
      <c r="R47">
        <f>($D47+VLOOKUP(_xlfn.CONCAT($A47, R$1), prop_test_workforce_monthly_siz!$H:$N, 6, FALSE))/(O47+VLOOKUP(_xlfn.CONCAT($A47, R$1), prop_test_workforce_monthly_siz!$H:$N, 7, FALSE))*(1-($D47+VLOOKUP(_xlfn.CONCAT($A47, R$1), prop_test_workforce_monthly_siz!$H:$N, 6, FALSE))/(O47+VLOOKUP(_xlfn.CONCAT($A47, R$1), prop_test_workforce_monthly_siz!$H:$N, 7, FALSE)))</f>
        <v>5.3010250493732411E-2</v>
      </c>
      <c r="S47">
        <f>($D47+VLOOKUP(_xlfn.CONCAT($A47, S$1), prop_test_workforce_monthly_siz!$H:$N, 6, FALSE))/(P47+VLOOKUP(_xlfn.CONCAT($A47, S$1), prop_test_workforce_monthly_siz!$H:$N, 7, FALSE))*(1-($D47+VLOOKUP(_xlfn.CONCAT($A47, S$1), prop_test_workforce_monthly_siz!$H:$N, 6, FALSE))/(P47+VLOOKUP(_xlfn.CONCAT($A47, S$1), prop_test_workforce_monthly_siz!$H:$N, 7, FALSE)))</f>
        <v>5.1980023605660119E-2</v>
      </c>
      <c r="T47">
        <f>($D47+VLOOKUP(_xlfn.CONCAT($A47, T$1), prop_test_workforce_monthly_siz!$H:$N, 6, FALSE))/(Q47+VLOOKUP(_xlfn.CONCAT($A47, T$1), prop_test_workforce_monthly_siz!$H:$N, 7, FALSE))*(1-($D47+VLOOKUP(_xlfn.CONCAT($A47, T$1), prop_test_workforce_monthly_siz!$H:$N, 6, FALSE))/(Q47+VLOOKUP(_xlfn.CONCAT($A47, T$1), prop_test_workforce_monthly_siz!$H:$N, 7, FALSE)))</f>
        <v>5.495321043403889E-2</v>
      </c>
      <c r="U47">
        <f>($D47+VLOOKUP(_xlfn.CONCAT($A47, U$1), prop_test_workforce_monthly_siz!$H:$N, 6, FALSE))/(R47+VLOOKUP(_xlfn.CONCAT($A47, U$1), prop_test_workforce_monthly_siz!$H:$N, 7, FALSE))*(1-($D47+VLOOKUP(_xlfn.CONCAT($A47, U$1), prop_test_workforce_monthly_siz!$H:$N, 6, FALSE))/(R47+VLOOKUP(_xlfn.CONCAT($A47, U$1), prop_test_workforce_monthly_siz!$H:$N, 7, FALSE)))</f>
        <v>5.1312590572315311E-2</v>
      </c>
      <c r="V47">
        <f>($D47+VLOOKUP(_xlfn.CONCAT($A47, V$1), prop_test_workforce_monthly_siz!$H:$N, 6, FALSE))/(S47+VLOOKUP(_xlfn.CONCAT($A47, V$1), prop_test_workforce_monthly_siz!$H:$N, 7, FALSE))*(1-($D47+VLOOKUP(_xlfn.CONCAT($A47, V$1), prop_test_workforce_monthly_siz!$H:$N, 6, FALSE))/(S47+VLOOKUP(_xlfn.CONCAT($A47, V$1), prop_test_workforce_monthly_siz!$H:$N, 7, FALSE)))</f>
        <v>5.0370905863050507E-2</v>
      </c>
    </row>
    <row r="48" spans="1:22" x14ac:dyDescent="0.25">
      <c r="A48" t="s">
        <v>49</v>
      </c>
      <c r="B48" s="1">
        <v>43862</v>
      </c>
      <c r="C48">
        <v>338155</v>
      </c>
      <c r="D48">
        <v>8910</v>
      </c>
      <c r="E48">
        <f t="shared" si="0"/>
        <v>2.6348863686770859E-2</v>
      </c>
      <c r="F48">
        <f>($D48+VLOOKUP(_xlfn.CONCAT($A48, F$1), prop_test_workforce_monthly_siz!$H:$N, 6, FALSE))/(C48+VLOOKUP(_xlfn.CONCAT($A48, F$1), prop_test_workforce_monthly_siz!$H:$N, 7, FALSE))*(1-($D48+VLOOKUP(_xlfn.CONCAT($A48, F$1), prop_test_workforce_monthly_siz!$H:$N, 6, FALSE))/(C48+VLOOKUP(_xlfn.CONCAT($A48, F$1), prop_test_workforce_monthly_siz!$H:$N, 7, FALSE)))</f>
        <v>8.8591925753271655E-2</v>
      </c>
      <c r="G48">
        <f>($D48+VLOOKUP(_xlfn.CONCAT($A48, G$1), prop_test_workforce_monthly_siz!$H:$N, 6, FALSE))/(D48+VLOOKUP(_xlfn.CONCAT($A48, G$1), prop_test_workforce_monthly_siz!$H:$N, 7, FALSE))*(1-($D48+VLOOKUP(_xlfn.CONCAT($A48, G$1), prop_test_workforce_monthly_siz!$H:$N, 6, FALSE))/(D48+VLOOKUP(_xlfn.CONCAT($A48, G$1), prop_test_workforce_monthly_siz!$H:$N, 7, FALSE)))</f>
        <v>0.12691073530134855</v>
      </c>
      <c r="H48">
        <f>($D48+VLOOKUP(_xlfn.CONCAT($A48, H$1), prop_test_workforce_monthly_siz!$H:$N, 6, FALSE))/(E48+VLOOKUP(_xlfn.CONCAT($A48, H$1), prop_test_workforce_monthly_siz!$H:$N, 7, FALSE))*(1-($D48+VLOOKUP(_xlfn.CONCAT($A48, H$1), prop_test_workforce_monthly_siz!$H:$N, 6, FALSE))/(E48+VLOOKUP(_xlfn.CONCAT($A48, H$1), prop_test_workforce_monthly_siz!$H:$N, 7, FALSE)))</f>
        <v>0.10518937314114817</v>
      </c>
      <c r="I48">
        <f>($D48+VLOOKUP(_xlfn.CONCAT($A48, I$1), prop_test_workforce_monthly_siz!$H:$N, 6, FALSE))/(F48+VLOOKUP(_xlfn.CONCAT($A48, I$1), prop_test_workforce_monthly_siz!$H:$N, 7, FALSE))*(1-($D48+VLOOKUP(_xlfn.CONCAT($A48, I$1), prop_test_workforce_monthly_siz!$H:$N, 6, FALSE))/(F48+VLOOKUP(_xlfn.CONCAT($A48, I$1), prop_test_workforce_monthly_siz!$H:$N, 7, FALSE)))</f>
        <v>9.6276065867741401E-2</v>
      </c>
      <c r="J48">
        <f>($D48+VLOOKUP(_xlfn.CONCAT($A48, J$1), prop_test_workforce_monthly_siz!$H:$N, 6, FALSE))/(G48+VLOOKUP(_xlfn.CONCAT($A48, J$1), prop_test_workforce_monthly_siz!$H:$N, 7, FALSE))*(1-($D48+VLOOKUP(_xlfn.CONCAT($A48, J$1), prop_test_workforce_monthly_siz!$H:$N, 6, FALSE))/(G48+VLOOKUP(_xlfn.CONCAT($A48, J$1), prop_test_workforce_monthly_siz!$H:$N, 7, FALSE)))</f>
        <v>6.8048846468042282E-2</v>
      </c>
      <c r="K48">
        <f>($D48+VLOOKUP(_xlfn.CONCAT($A48, K$1), prop_test_workforce_monthly_siz!$H:$N, 6, FALSE))/(H48+VLOOKUP(_xlfn.CONCAT($A48, K$1), prop_test_workforce_monthly_siz!$H:$N, 7, FALSE))*(1-($D48+VLOOKUP(_xlfn.CONCAT($A48, K$1), prop_test_workforce_monthly_siz!$H:$N, 6, FALSE))/(H48+VLOOKUP(_xlfn.CONCAT($A48, K$1), prop_test_workforce_monthly_siz!$H:$N, 7, FALSE)))</f>
        <v>6.4647343271122537E-2</v>
      </c>
      <c r="L48">
        <f>($D48+VLOOKUP(_xlfn.CONCAT($A48, L$1), prop_test_workforce_monthly_siz!$H:$N, 6, FALSE))/(I48+VLOOKUP(_xlfn.CONCAT($A48, L$1), prop_test_workforce_monthly_siz!$H:$N, 7, FALSE))*(1-($D48+VLOOKUP(_xlfn.CONCAT($A48, L$1), prop_test_workforce_monthly_siz!$H:$N, 6, FALSE))/(I48+VLOOKUP(_xlfn.CONCAT($A48, L$1), prop_test_workforce_monthly_siz!$H:$N, 7, FALSE)))</f>
        <v>4.892317317530067E-2</v>
      </c>
      <c r="M48">
        <f>($D48+VLOOKUP(_xlfn.CONCAT($A48, M$1), prop_test_workforce_monthly_siz!$H:$N, 6, FALSE))/(J48+VLOOKUP(_xlfn.CONCAT($A48, M$1), prop_test_workforce_monthly_siz!$H:$N, 7, FALSE))*(1-($D48+VLOOKUP(_xlfn.CONCAT($A48, M$1), prop_test_workforce_monthly_siz!$H:$N, 6, FALSE))/(J48+VLOOKUP(_xlfn.CONCAT($A48, M$1), prop_test_workforce_monthly_siz!$H:$N, 7, FALSE)))</f>
        <v>5.233262941522096E-2</v>
      </c>
      <c r="N48">
        <f>($D48+VLOOKUP(_xlfn.CONCAT($A48, N$1), prop_test_workforce_monthly_siz!$H:$N, 6, FALSE))/(K48+VLOOKUP(_xlfn.CONCAT($A48, N$1), prop_test_workforce_monthly_siz!$H:$N, 7, FALSE))*(1-($D48+VLOOKUP(_xlfn.CONCAT($A48, N$1), prop_test_workforce_monthly_siz!$H:$N, 6, FALSE))/(K48+VLOOKUP(_xlfn.CONCAT($A48, N$1), prop_test_workforce_monthly_siz!$H:$N, 7, FALSE)))</f>
        <v>5.2898971674988991E-2</v>
      </c>
      <c r="O48">
        <f>($D48+VLOOKUP(_xlfn.CONCAT($A48, O$1), prop_test_workforce_monthly_siz!$H:$N, 6, FALSE))/(L48+VLOOKUP(_xlfn.CONCAT($A48, O$1), prop_test_workforce_monthly_siz!$H:$N, 7, FALSE))*(1-($D48+VLOOKUP(_xlfn.CONCAT($A48, O$1), prop_test_workforce_monthly_siz!$H:$N, 6, FALSE))/(L48+VLOOKUP(_xlfn.CONCAT($A48, O$1), prop_test_workforce_monthly_siz!$H:$N, 7, FALSE)))</f>
        <v>6.1107163395016949E-2</v>
      </c>
      <c r="P48">
        <f>($D48+VLOOKUP(_xlfn.CONCAT($A48, P$1), prop_test_workforce_monthly_siz!$H:$N, 6, FALSE))/(M48+VLOOKUP(_xlfn.CONCAT($A48, P$1), prop_test_workforce_monthly_siz!$H:$N, 7, FALSE))*(1-($D48+VLOOKUP(_xlfn.CONCAT($A48, P$1), prop_test_workforce_monthly_siz!$H:$N, 6, FALSE))/(M48+VLOOKUP(_xlfn.CONCAT($A48, P$1), prop_test_workforce_monthly_siz!$H:$N, 7, FALSE)))</f>
        <v>5.7503004109588529E-2</v>
      </c>
      <c r="Q48">
        <f>($D48+VLOOKUP(_xlfn.CONCAT($A48, Q$1), prop_test_workforce_monthly_siz!$H:$N, 6, FALSE))/(N48+VLOOKUP(_xlfn.CONCAT($A48, Q$1), prop_test_workforce_monthly_siz!$H:$N, 7, FALSE))*(1-($D48+VLOOKUP(_xlfn.CONCAT($A48, Q$1), prop_test_workforce_monthly_siz!$H:$N, 6, FALSE))/(N48+VLOOKUP(_xlfn.CONCAT($A48, Q$1), prop_test_workforce_monthly_siz!$H:$N, 7, FALSE)))</f>
        <v>5.6912338528956483E-2</v>
      </c>
      <c r="R48">
        <f>($D48+VLOOKUP(_xlfn.CONCAT($A48, R$1), prop_test_workforce_monthly_siz!$H:$N, 6, FALSE))/(O48+VLOOKUP(_xlfn.CONCAT($A48, R$1), prop_test_workforce_monthly_siz!$H:$N, 7, FALSE))*(1-($D48+VLOOKUP(_xlfn.CONCAT($A48, R$1), prop_test_workforce_monthly_siz!$H:$N, 6, FALSE))/(O48+VLOOKUP(_xlfn.CONCAT($A48, R$1), prop_test_workforce_monthly_siz!$H:$N, 7, FALSE)))</f>
        <v>5.5466870717888007E-2</v>
      </c>
      <c r="S48">
        <f>($D48+VLOOKUP(_xlfn.CONCAT($A48, S$1), prop_test_workforce_monthly_siz!$H:$N, 6, FALSE))/(P48+VLOOKUP(_xlfn.CONCAT($A48, S$1), prop_test_workforce_monthly_siz!$H:$N, 7, FALSE))*(1-($D48+VLOOKUP(_xlfn.CONCAT($A48, S$1), prop_test_workforce_monthly_siz!$H:$N, 6, FALSE))/(P48+VLOOKUP(_xlfn.CONCAT($A48, S$1), prop_test_workforce_monthly_siz!$H:$N, 7, FALSE)))</f>
        <v>5.0895848649759649E-2</v>
      </c>
      <c r="T48">
        <f>($D48+VLOOKUP(_xlfn.CONCAT($A48, T$1), prop_test_workforce_monthly_siz!$H:$N, 6, FALSE))/(Q48+VLOOKUP(_xlfn.CONCAT($A48, T$1), prop_test_workforce_monthly_siz!$H:$N, 7, FALSE))*(1-($D48+VLOOKUP(_xlfn.CONCAT($A48, T$1), prop_test_workforce_monthly_siz!$H:$N, 6, FALSE))/(Q48+VLOOKUP(_xlfn.CONCAT($A48, T$1), prop_test_workforce_monthly_siz!$H:$N, 7, FALSE)))</f>
        <v>5.9230704096214955E-2</v>
      </c>
      <c r="U48">
        <f>($D48+VLOOKUP(_xlfn.CONCAT($A48, U$1), prop_test_workforce_monthly_siz!$H:$N, 6, FALSE))/(R48+VLOOKUP(_xlfn.CONCAT($A48, U$1), prop_test_workforce_monthly_siz!$H:$N, 7, FALSE))*(1-($D48+VLOOKUP(_xlfn.CONCAT($A48, U$1), prop_test_workforce_monthly_siz!$H:$N, 6, FALSE))/(R48+VLOOKUP(_xlfn.CONCAT($A48, U$1), prop_test_workforce_monthly_siz!$H:$N, 7, FALSE)))</f>
        <v>5.5571599447072864E-2</v>
      </c>
      <c r="V48">
        <f>($D48+VLOOKUP(_xlfn.CONCAT($A48, V$1), prop_test_workforce_monthly_siz!$H:$N, 6, FALSE))/(S48+VLOOKUP(_xlfn.CONCAT($A48, V$1), prop_test_workforce_monthly_siz!$H:$N, 7, FALSE))*(1-($D48+VLOOKUP(_xlfn.CONCAT($A48, V$1), prop_test_workforce_monthly_siz!$H:$N, 6, FALSE))/(S48+VLOOKUP(_xlfn.CONCAT($A48, V$1), prop_test_workforce_monthly_siz!$H:$N, 7, FALSE)))</f>
        <v>5.3933160728218417E-2</v>
      </c>
    </row>
    <row r="49" spans="1:22" x14ac:dyDescent="0.25">
      <c r="A49" t="s">
        <v>50</v>
      </c>
      <c r="B49" s="1">
        <v>43862</v>
      </c>
      <c r="C49">
        <v>4473225</v>
      </c>
      <c r="D49">
        <v>123089</v>
      </c>
      <c r="E49">
        <f t="shared" si="0"/>
        <v>2.7516836287018873E-2</v>
      </c>
      <c r="F49">
        <f>($D49+VLOOKUP(_xlfn.CONCAT($A49, F$1), prop_test_workforce_monthly_siz!$H:$N, 6, FALSE))/(C49+VLOOKUP(_xlfn.CONCAT($A49, F$1), prop_test_workforce_monthly_siz!$H:$N, 7, FALSE))*(1-($D49+VLOOKUP(_xlfn.CONCAT($A49, F$1), prop_test_workforce_monthly_siz!$H:$N, 6, FALSE))/(C49+VLOOKUP(_xlfn.CONCAT($A49, F$1), prop_test_workforce_monthly_siz!$H:$N, 7, FALSE)))</f>
        <v>6.2580747567229894E-2</v>
      </c>
      <c r="G49">
        <f>($D49+VLOOKUP(_xlfn.CONCAT($A49, G$1), prop_test_workforce_monthly_siz!$H:$N, 6, FALSE))/(D49+VLOOKUP(_xlfn.CONCAT($A49, G$1), prop_test_workforce_monthly_siz!$H:$N, 7, FALSE))*(1-($D49+VLOOKUP(_xlfn.CONCAT($A49, G$1), prop_test_workforce_monthly_siz!$H:$N, 6, FALSE))/(D49+VLOOKUP(_xlfn.CONCAT($A49, G$1), prop_test_workforce_monthly_siz!$H:$N, 7, FALSE)))</f>
        <v>0.10110843558602417</v>
      </c>
      <c r="H49">
        <f>($D49+VLOOKUP(_xlfn.CONCAT($A49, H$1), prop_test_workforce_monthly_siz!$H:$N, 6, FALSE))/(E49+VLOOKUP(_xlfn.CONCAT($A49, H$1), prop_test_workforce_monthly_siz!$H:$N, 7, FALSE))*(1-($D49+VLOOKUP(_xlfn.CONCAT($A49, H$1), prop_test_workforce_monthly_siz!$H:$N, 6, FALSE))/(E49+VLOOKUP(_xlfn.CONCAT($A49, H$1), prop_test_workforce_monthly_siz!$H:$N, 7, FALSE)))</f>
        <v>0.10069095225565167</v>
      </c>
      <c r="I49">
        <f>($D49+VLOOKUP(_xlfn.CONCAT($A49, I$1), prop_test_workforce_monthly_siz!$H:$N, 6, FALSE))/(F49+VLOOKUP(_xlfn.CONCAT($A49, I$1), prop_test_workforce_monthly_siz!$H:$N, 7, FALSE))*(1-($D49+VLOOKUP(_xlfn.CONCAT($A49, I$1), prop_test_workforce_monthly_siz!$H:$N, 6, FALSE))/(F49+VLOOKUP(_xlfn.CONCAT($A49, I$1), prop_test_workforce_monthly_siz!$H:$N, 7, FALSE)))</f>
        <v>9.6279042161562786E-2</v>
      </c>
      <c r="J49">
        <f>($D49+VLOOKUP(_xlfn.CONCAT($A49, J$1), prop_test_workforce_monthly_siz!$H:$N, 6, FALSE))/(G49+VLOOKUP(_xlfn.CONCAT($A49, J$1), prop_test_workforce_monthly_siz!$H:$N, 7, FALSE))*(1-($D49+VLOOKUP(_xlfn.CONCAT($A49, J$1), prop_test_workforce_monthly_siz!$H:$N, 6, FALSE))/(G49+VLOOKUP(_xlfn.CONCAT($A49, J$1), prop_test_workforce_monthly_siz!$H:$N, 7, FALSE)))</f>
        <v>8.3138573614497252E-2</v>
      </c>
      <c r="K49">
        <f>($D49+VLOOKUP(_xlfn.CONCAT($A49, K$1), prop_test_workforce_monthly_siz!$H:$N, 6, FALSE))/(H49+VLOOKUP(_xlfn.CONCAT($A49, K$1), prop_test_workforce_monthly_siz!$H:$N, 7, FALSE))*(1-($D49+VLOOKUP(_xlfn.CONCAT($A49, K$1), prop_test_workforce_monthly_siz!$H:$N, 6, FALSE))/(H49+VLOOKUP(_xlfn.CONCAT($A49, K$1), prop_test_workforce_monthly_siz!$H:$N, 7, FALSE)))</f>
        <v>8.1993708800412249E-2</v>
      </c>
      <c r="L49">
        <f>($D49+VLOOKUP(_xlfn.CONCAT($A49, L$1), prop_test_workforce_monthly_siz!$H:$N, 6, FALSE))/(I49+VLOOKUP(_xlfn.CONCAT($A49, L$1), prop_test_workforce_monthly_siz!$H:$N, 7, FALSE))*(1-($D49+VLOOKUP(_xlfn.CONCAT($A49, L$1), prop_test_workforce_monthly_siz!$H:$N, 6, FALSE))/(I49+VLOOKUP(_xlfn.CONCAT($A49, L$1), prop_test_workforce_monthly_siz!$H:$N, 7, FALSE)))</f>
        <v>7.348757617511073E-2</v>
      </c>
      <c r="M49">
        <f>($D49+VLOOKUP(_xlfn.CONCAT($A49, M$1), prop_test_workforce_monthly_siz!$H:$N, 6, FALSE))/(J49+VLOOKUP(_xlfn.CONCAT($A49, M$1), prop_test_workforce_monthly_siz!$H:$N, 7, FALSE))*(1-($D49+VLOOKUP(_xlfn.CONCAT($A49, M$1), prop_test_workforce_monthly_siz!$H:$N, 6, FALSE))/(J49+VLOOKUP(_xlfn.CONCAT($A49, M$1), prop_test_workforce_monthly_siz!$H:$N, 7, FALSE)))</f>
        <v>6.8447902556452639E-2</v>
      </c>
      <c r="N49">
        <f>($D49+VLOOKUP(_xlfn.CONCAT($A49, N$1), prop_test_workforce_monthly_siz!$H:$N, 6, FALSE))/(K49+VLOOKUP(_xlfn.CONCAT($A49, N$1), prop_test_workforce_monthly_siz!$H:$N, 7, FALSE))*(1-($D49+VLOOKUP(_xlfn.CONCAT($A49, N$1), prop_test_workforce_monthly_siz!$H:$N, 6, FALSE))/(K49+VLOOKUP(_xlfn.CONCAT($A49, N$1), prop_test_workforce_monthly_siz!$H:$N, 7, FALSE)))</f>
        <v>6.9801905186611932E-2</v>
      </c>
      <c r="O49">
        <f>($D49+VLOOKUP(_xlfn.CONCAT($A49, O$1), prop_test_workforce_monthly_siz!$H:$N, 6, FALSE))/(L49+VLOOKUP(_xlfn.CONCAT($A49, O$1), prop_test_workforce_monthly_siz!$H:$N, 7, FALSE))*(1-($D49+VLOOKUP(_xlfn.CONCAT($A49, O$1), prop_test_workforce_monthly_siz!$H:$N, 6, FALSE))/(L49+VLOOKUP(_xlfn.CONCAT($A49, O$1), prop_test_workforce_monthly_siz!$H:$N, 7, FALSE)))</f>
        <v>7.859672109983859E-2</v>
      </c>
      <c r="P49">
        <f>($D49+VLOOKUP(_xlfn.CONCAT($A49, P$1), prop_test_workforce_monthly_siz!$H:$N, 6, FALSE))/(M49+VLOOKUP(_xlfn.CONCAT($A49, P$1), prop_test_workforce_monthly_siz!$H:$N, 7, FALSE))*(1-($D49+VLOOKUP(_xlfn.CONCAT($A49, P$1), prop_test_workforce_monthly_siz!$H:$N, 6, FALSE))/(M49+VLOOKUP(_xlfn.CONCAT($A49, P$1), prop_test_workforce_monthly_siz!$H:$N, 7, FALSE)))</f>
        <v>7.6082033903781515E-2</v>
      </c>
      <c r="Q49">
        <f>($D49+VLOOKUP(_xlfn.CONCAT($A49, Q$1), prop_test_workforce_monthly_siz!$H:$N, 6, FALSE))/(N49+VLOOKUP(_xlfn.CONCAT($A49, Q$1), prop_test_workforce_monthly_siz!$H:$N, 7, FALSE))*(1-($D49+VLOOKUP(_xlfn.CONCAT($A49, Q$1), prop_test_workforce_monthly_siz!$H:$N, 6, FALSE))/(N49+VLOOKUP(_xlfn.CONCAT($A49, Q$1), prop_test_workforce_monthly_siz!$H:$N, 7, FALSE)))</f>
        <v>7.3607891569095432E-2</v>
      </c>
      <c r="R49">
        <f>($D49+VLOOKUP(_xlfn.CONCAT($A49, R$1), prop_test_workforce_monthly_siz!$H:$N, 6, FALSE))/(O49+VLOOKUP(_xlfn.CONCAT($A49, R$1), prop_test_workforce_monthly_siz!$H:$N, 7, FALSE))*(1-($D49+VLOOKUP(_xlfn.CONCAT($A49, R$1), prop_test_workforce_monthly_siz!$H:$N, 6, FALSE))/(O49+VLOOKUP(_xlfn.CONCAT($A49, R$1), prop_test_workforce_monthly_siz!$H:$N, 7, FALSE)))</f>
        <v>6.3854632719447219E-2</v>
      </c>
      <c r="S49">
        <f>($D49+VLOOKUP(_xlfn.CONCAT($A49, S$1), prop_test_workforce_monthly_siz!$H:$N, 6, FALSE))/(P49+VLOOKUP(_xlfn.CONCAT($A49, S$1), prop_test_workforce_monthly_siz!$H:$N, 7, FALSE))*(1-($D49+VLOOKUP(_xlfn.CONCAT($A49, S$1), prop_test_workforce_monthly_siz!$H:$N, 6, FALSE))/(P49+VLOOKUP(_xlfn.CONCAT($A49, S$1), prop_test_workforce_monthly_siz!$H:$N, 7, FALSE)))</f>
        <v>6.5044015094525814E-2</v>
      </c>
      <c r="T49">
        <f>($D49+VLOOKUP(_xlfn.CONCAT($A49, T$1), prop_test_workforce_monthly_siz!$H:$N, 6, FALSE))/(Q49+VLOOKUP(_xlfn.CONCAT($A49, T$1), prop_test_workforce_monthly_siz!$H:$N, 7, FALSE))*(1-($D49+VLOOKUP(_xlfn.CONCAT($A49, T$1), prop_test_workforce_monthly_siz!$H:$N, 6, FALSE))/(Q49+VLOOKUP(_xlfn.CONCAT($A49, T$1), prop_test_workforce_monthly_siz!$H:$N, 7, FALSE)))</f>
        <v>6.8180935940498122E-2</v>
      </c>
      <c r="U49">
        <f>($D49+VLOOKUP(_xlfn.CONCAT($A49, U$1), prop_test_workforce_monthly_siz!$H:$N, 6, FALSE))/(R49+VLOOKUP(_xlfn.CONCAT($A49, U$1), prop_test_workforce_monthly_siz!$H:$N, 7, FALSE))*(1-($D49+VLOOKUP(_xlfn.CONCAT($A49, U$1), prop_test_workforce_monthly_siz!$H:$N, 6, FALSE))/(R49+VLOOKUP(_xlfn.CONCAT($A49, U$1), prop_test_workforce_monthly_siz!$H:$N, 7, FALSE)))</f>
        <v>6.4278016421884465E-2</v>
      </c>
      <c r="V49">
        <f>($D49+VLOOKUP(_xlfn.CONCAT($A49, V$1), prop_test_workforce_monthly_siz!$H:$N, 6, FALSE))/(S49+VLOOKUP(_xlfn.CONCAT($A49, V$1), prop_test_workforce_monthly_siz!$H:$N, 7, FALSE))*(1-($D49+VLOOKUP(_xlfn.CONCAT($A49, V$1), prop_test_workforce_monthly_siz!$H:$N, 6, FALSE))/(S49+VLOOKUP(_xlfn.CONCAT($A49, V$1), prop_test_workforce_monthly_siz!$H:$N, 7, FALSE)))</f>
        <v>6.2289004194252186E-2</v>
      </c>
    </row>
    <row r="50" spans="1:22" x14ac:dyDescent="0.25">
      <c r="A50" t="s">
        <v>51</v>
      </c>
      <c r="B50" s="1">
        <v>43862</v>
      </c>
      <c r="C50">
        <v>3980521</v>
      </c>
      <c r="D50">
        <v>167827</v>
      </c>
      <c r="E50">
        <f t="shared" si="0"/>
        <v>4.2162068734218461E-2</v>
      </c>
      <c r="F50">
        <f>($D50+VLOOKUP(_xlfn.CONCAT($A50, F$1), prop_test_workforce_monthly_siz!$H:$N, 6, FALSE))/(C50+VLOOKUP(_xlfn.CONCAT($A50, F$1), prop_test_workforce_monthly_siz!$H:$N, 7, FALSE))*(1-($D50+VLOOKUP(_xlfn.CONCAT($A50, F$1), prop_test_workforce_monthly_siz!$H:$N, 6, FALSE))/(C50+VLOOKUP(_xlfn.CONCAT($A50, F$1), prop_test_workforce_monthly_siz!$H:$N, 7, FALSE)))</f>
        <v>8.9933092765588432E-2</v>
      </c>
      <c r="G50">
        <f>($D50+VLOOKUP(_xlfn.CONCAT($A50, G$1), prop_test_workforce_monthly_siz!$H:$N, 6, FALSE))/(D50+VLOOKUP(_xlfn.CONCAT($A50, G$1), prop_test_workforce_monthly_siz!$H:$N, 7, FALSE))*(1-($D50+VLOOKUP(_xlfn.CONCAT($A50, G$1), prop_test_workforce_monthly_siz!$H:$N, 6, FALSE))/(D50+VLOOKUP(_xlfn.CONCAT($A50, G$1), prop_test_workforce_monthly_siz!$H:$N, 7, FALSE)))</f>
        <v>0.14942670655339005</v>
      </c>
      <c r="H50">
        <f>($D50+VLOOKUP(_xlfn.CONCAT($A50, H$1), prop_test_workforce_monthly_siz!$H:$N, 6, FALSE))/(E50+VLOOKUP(_xlfn.CONCAT($A50, H$1), prop_test_workforce_monthly_siz!$H:$N, 7, FALSE))*(1-($D50+VLOOKUP(_xlfn.CONCAT($A50, H$1), prop_test_workforce_monthly_siz!$H:$N, 6, FALSE))/(E50+VLOOKUP(_xlfn.CONCAT($A50, H$1), prop_test_workforce_monthly_siz!$H:$N, 7, FALSE)))</f>
        <v>0.11981062968401522</v>
      </c>
      <c r="I50">
        <f>($D50+VLOOKUP(_xlfn.CONCAT($A50, I$1), prop_test_workforce_monthly_siz!$H:$N, 6, FALSE))/(F50+VLOOKUP(_xlfn.CONCAT($A50, I$1), prop_test_workforce_monthly_siz!$H:$N, 7, FALSE))*(1-($D50+VLOOKUP(_xlfn.CONCAT($A50, I$1), prop_test_workforce_monthly_siz!$H:$N, 6, FALSE))/(F50+VLOOKUP(_xlfn.CONCAT($A50, I$1), prop_test_workforce_monthly_siz!$H:$N, 7, FALSE)))</f>
        <v>0.12212489724417072</v>
      </c>
      <c r="J50">
        <f>($D50+VLOOKUP(_xlfn.CONCAT($A50, J$1), prop_test_workforce_monthly_siz!$H:$N, 6, FALSE))/(G50+VLOOKUP(_xlfn.CONCAT($A50, J$1), prop_test_workforce_monthly_siz!$H:$N, 7, FALSE))*(1-($D50+VLOOKUP(_xlfn.CONCAT($A50, J$1), prop_test_workforce_monthly_siz!$H:$N, 6, FALSE))/(G50+VLOOKUP(_xlfn.CONCAT($A50, J$1), prop_test_workforce_monthly_siz!$H:$N, 7, FALSE)))</f>
        <v>0.11043087322296428</v>
      </c>
      <c r="K50">
        <f>($D50+VLOOKUP(_xlfn.CONCAT($A50, K$1), prop_test_workforce_monthly_siz!$H:$N, 6, FALSE))/(H50+VLOOKUP(_xlfn.CONCAT($A50, K$1), prop_test_workforce_monthly_siz!$H:$N, 7, FALSE))*(1-($D50+VLOOKUP(_xlfn.CONCAT($A50, K$1), prop_test_workforce_monthly_siz!$H:$N, 6, FALSE))/(H50+VLOOKUP(_xlfn.CONCAT($A50, K$1), prop_test_workforce_monthly_siz!$H:$N, 7, FALSE)))</f>
        <v>0.10632743548070549</v>
      </c>
      <c r="L50">
        <f>($D50+VLOOKUP(_xlfn.CONCAT($A50, L$1), prop_test_workforce_monthly_siz!$H:$N, 6, FALSE))/(I50+VLOOKUP(_xlfn.CONCAT($A50, L$1), prop_test_workforce_monthly_siz!$H:$N, 7, FALSE))*(1-($D50+VLOOKUP(_xlfn.CONCAT($A50, L$1), prop_test_workforce_monthly_siz!$H:$N, 6, FALSE))/(I50+VLOOKUP(_xlfn.CONCAT($A50, L$1), prop_test_workforce_monthly_siz!$H:$N, 7, FALSE)))</f>
        <v>8.7996092537512893E-2</v>
      </c>
      <c r="M50">
        <f>($D50+VLOOKUP(_xlfn.CONCAT($A50, M$1), prop_test_workforce_monthly_siz!$H:$N, 6, FALSE))/(J50+VLOOKUP(_xlfn.CONCAT($A50, M$1), prop_test_workforce_monthly_siz!$H:$N, 7, FALSE))*(1-($D50+VLOOKUP(_xlfn.CONCAT($A50, M$1), prop_test_workforce_monthly_siz!$H:$N, 6, FALSE))/(J50+VLOOKUP(_xlfn.CONCAT($A50, M$1), prop_test_workforce_monthly_siz!$H:$N, 7, FALSE)))</f>
        <v>8.999830012893624E-2</v>
      </c>
      <c r="N50">
        <f>($D50+VLOOKUP(_xlfn.CONCAT($A50, N$1), prop_test_workforce_monthly_siz!$H:$N, 6, FALSE))/(K50+VLOOKUP(_xlfn.CONCAT($A50, N$1), prop_test_workforce_monthly_siz!$H:$N, 7, FALSE))*(1-($D50+VLOOKUP(_xlfn.CONCAT($A50, N$1), prop_test_workforce_monthly_siz!$H:$N, 6, FALSE))/(K50+VLOOKUP(_xlfn.CONCAT($A50, N$1), prop_test_workforce_monthly_siz!$H:$N, 7, FALSE)))</f>
        <v>0.10214755353646293</v>
      </c>
      <c r="O50">
        <f>($D50+VLOOKUP(_xlfn.CONCAT($A50, O$1), prop_test_workforce_monthly_siz!$H:$N, 6, FALSE))/(L50+VLOOKUP(_xlfn.CONCAT($A50, O$1), prop_test_workforce_monthly_siz!$H:$N, 7, FALSE))*(1-($D50+VLOOKUP(_xlfn.CONCAT($A50, O$1), prop_test_workforce_monthly_siz!$H:$N, 6, FALSE))/(L50+VLOOKUP(_xlfn.CONCAT($A50, O$1), prop_test_workforce_monthly_siz!$H:$N, 7, FALSE)))</f>
        <v>9.8919227334921894E-2</v>
      </c>
      <c r="P50">
        <f>($D50+VLOOKUP(_xlfn.CONCAT($A50, P$1), prop_test_workforce_monthly_siz!$H:$N, 6, FALSE))/(M50+VLOOKUP(_xlfn.CONCAT($A50, P$1), prop_test_workforce_monthly_siz!$H:$N, 7, FALSE))*(1-($D50+VLOOKUP(_xlfn.CONCAT($A50, P$1), prop_test_workforce_monthly_siz!$H:$N, 6, FALSE))/(M50+VLOOKUP(_xlfn.CONCAT($A50, P$1), prop_test_workforce_monthly_siz!$H:$N, 7, FALSE)))</f>
        <v>9.5662872272094884E-2</v>
      </c>
      <c r="Q50">
        <f>($D50+VLOOKUP(_xlfn.CONCAT($A50, Q$1), prop_test_workforce_monthly_siz!$H:$N, 6, FALSE))/(N50+VLOOKUP(_xlfn.CONCAT($A50, Q$1), prop_test_workforce_monthly_siz!$H:$N, 7, FALSE))*(1-($D50+VLOOKUP(_xlfn.CONCAT($A50, Q$1), prop_test_workforce_monthly_siz!$H:$N, 6, FALSE))/(N50+VLOOKUP(_xlfn.CONCAT($A50, Q$1), prop_test_workforce_monthly_siz!$H:$N, 7, FALSE)))</f>
        <v>9.4910813854129208E-2</v>
      </c>
      <c r="R50">
        <f>($D50+VLOOKUP(_xlfn.CONCAT($A50, R$1), prop_test_workforce_monthly_siz!$H:$N, 6, FALSE))/(O50+VLOOKUP(_xlfn.CONCAT($A50, R$1), prop_test_workforce_monthly_siz!$H:$N, 7, FALSE))*(1-($D50+VLOOKUP(_xlfn.CONCAT($A50, R$1), prop_test_workforce_monthly_siz!$H:$N, 6, FALSE))/(O50+VLOOKUP(_xlfn.CONCAT($A50, R$1), prop_test_workforce_monthly_siz!$H:$N, 7, FALSE)))</f>
        <v>9.3262424680059963E-2</v>
      </c>
      <c r="S50">
        <f>($D50+VLOOKUP(_xlfn.CONCAT($A50, S$1), prop_test_workforce_monthly_siz!$H:$N, 6, FALSE))/(P50+VLOOKUP(_xlfn.CONCAT($A50, S$1), prop_test_workforce_monthly_siz!$H:$N, 7, FALSE))*(1-($D50+VLOOKUP(_xlfn.CONCAT($A50, S$1), prop_test_workforce_monthly_siz!$H:$N, 6, FALSE))/(P50+VLOOKUP(_xlfn.CONCAT($A50, S$1), prop_test_workforce_monthly_siz!$H:$N, 7, FALSE)))</f>
        <v>8.4238699392681693E-2</v>
      </c>
      <c r="T50">
        <f>($D50+VLOOKUP(_xlfn.CONCAT($A50, T$1), prop_test_workforce_monthly_siz!$H:$N, 6, FALSE))/(Q50+VLOOKUP(_xlfn.CONCAT($A50, T$1), prop_test_workforce_monthly_siz!$H:$N, 7, FALSE))*(1-($D50+VLOOKUP(_xlfn.CONCAT($A50, T$1), prop_test_workforce_monthly_siz!$H:$N, 6, FALSE))/(Q50+VLOOKUP(_xlfn.CONCAT($A50, T$1), prop_test_workforce_monthly_siz!$H:$N, 7, FALSE)))</f>
        <v>8.6902077067637085E-2</v>
      </c>
      <c r="U50">
        <f>($D50+VLOOKUP(_xlfn.CONCAT($A50, U$1), prop_test_workforce_monthly_siz!$H:$N, 6, FALSE))/(R50+VLOOKUP(_xlfn.CONCAT($A50, U$1), prop_test_workforce_monthly_siz!$H:$N, 7, FALSE))*(1-($D50+VLOOKUP(_xlfn.CONCAT($A50, U$1), prop_test_workforce_monthly_siz!$H:$N, 6, FALSE))/(R50+VLOOKUP(_xlfn.CONCAT($A50, U$1), prop_test_workforce_monthly_siz!$H:$N, 7, FALSE)))</f>
        <v>8.3410520672887262E-2</v>
      </c>
      <c r="V50">
        <f>($D50+VLOOKUP(_xlfn.CONCAT($A50, V$1), prop_test_workforce_monthly_siz!$H:$N, 6, FALSE))/(S50+VLOOKUP(_xlfn.CONCAT($A50, V$1), prop_test_workforce_monthly_siz!$H:$N, 7, FALSE))*(1-($D50+VLOOKUP(_xlfn.CONCAT($A50, V$1), prop_test_workforce_monthly_siz!$H:$N, 6, FALSE))/(S50+VLOOKUP(_xlfn.CONCAT($A50, V$1), prop_test_workforce_monthly_siz!$H:$N, 7, FALSE)))</f>
        <v>8.3666731673619057E-2</v>
      </c>
    </row>
    <row r="51" spans="1:22" x14ac:dyDescent="0.25">
      <c r="A51" t="s">
        <v>52</v>
      </c>
      <c r="B51" s="1">
        <v>43862</v>
      </c>
      <c r="C51">
        <v>807072</v>
      </c>
      <c r="D51">
        <v>43954</v>
      </c>
      <c r="E51">
        <f t="shared" si="0"/>
        <v>5.4461064192537961E-2</v>
      </c>
      <c r="F51">
        <f>($D51+VLOOKUP(_xlfn.CONCAT($A51, F$1), prop_test_workforce_monthly_siz!$H:$N, 6, FALSE))/(C51+VLOOKUP(_xlfn.CONCAT($A51, F$1), prop_test_workforce_monthly_siz!$H:$N, 7, FALSE))*(1-($D51+VLOOKUP(_xlfn.CONCAT($A51, F$1), prop_test_workforce_monthly_siz!$H:$N, 6, FALSE))/(C51+VLOOKUP(_xlfn.CONCAT($A51, F$1), prop_test_workforce_monthly_siz!$H:$N, 7, FALSE)))</f>
        <v>9.4283389684195598E-2</v>
      </c>
      <c r="G51">
        <f>($D51+VLOOKUP(_xlfn.CONCAT($A51, G$1), prop_test_workforce_monthly_siz!$H:$N, 6, FALSE))/(D51+VLOOKUP(_xlfn.CONCAT($A51, G$1), prop_test_workforce_monthly_siz!$H:$N, 7, FALSE))*(1-($D51+VLOOKUP(_xlfn.CONCAT($A51, G$1), prop_test_workforce_monthly_siz!$H:$N, 6, FALSE))/(D51+VLOOKUP(_xlfn.CONCAT($A51, G$1), prop_test_workforce_monthly_siz!$H:$N, 7, FALSE)))</f>
        <v>0.14229485861636504</v>
      </c>
      <c r="H51">
        <f>($D51+VLOOKUP(_xlfn.CONCAT($A51, H$1), prop_test_workforce_monthly_siz!$H:$N, 6, FALSE))/(E51+VLOOKUP(_xlfn.CONCAT($A51, H$1), prop_test_workforce_monthly_siz!$H:$N, 7, FALSE))*(1-($D51+VLOOKUP(_xlfn.CONCAT($A51, H$1), prop_test_workforce_monthly_siz!$H:$N, 6, FALSE))/(E51+VLOOKUP(_xlfn.CONCAT($A51, H$1), prop_test_workforce_monthly_siz!$H:$N, 7, FALSE)))</f>
        <v>0.13490550326789189</v>
      </c>
      <c r="I51">
        <f>($D51+VLOOKUP(_xlfn.CONCAT($A51, I$1), prop_test_workforce_monthly_siz!$H:$N, 6, FALSE))/(F51+VLOOKUP(_xlfn.CONCAT($A51, I$1), prop_test_workforce_monthly_siz!$H:$N, 7, FALSE))*(1-($D51+VLOOKUP(_xlfn.CONCAT($A51, I$1), prop_test_workforce_monthly_siz!$H:$N, 6, FALSE))/(F51+VLOOKUP(_xlfn.CONCAT($A51, I$1), prop_test_workforce_monthly_siz!$H:$N, 7, FALSE)))</f>
        <v>0.13174974489959884</v>
      </c>
      <c r="J51">
        <f>($D51+VLOOKUP(_xlfn.CONCAT($A51, J$1), prop_test_workforce_monthly_siz!$H:$N, 6, FALSE))/(G51+VLOOKUP(_xlfn.CONCAT($A51, J$1), prop_test_workforce_monthly_siz!$H:$N, 7, FALSE))*(1-($D51+VLOOKUP(_xlfn.CONCAT($A51, J$1), prop_test_workforce_monthly_siz!$H:$N, 6, FALSE))/(G51+VLOOKUP(_xlfn.CONCAT($A51, J$1), prop_test_workforce_monthly_siz!$H:$N, 7, FALSE)))</f>
        <v>0.12307123375575435</v>
      </c>
      <c r="K51">
        <f>($D51+VLOOKUP(_xlfn.CONCAT($A51, K$1), prop_test_workforce_monthly_siz!$H:$N, 6, FALSE))/(H51+VLOOKUP(_xlfn.CONCAT($A51, K$1), prop_test_workforce_monthly_siz!$H:$N, 7, FALSE))*(1-($D51+VLOOKUP(_xlfn.CONCAT($A51, K$1), prop_test_workforce_monthly_siz!$H:$N, 6, FALSE))/(H51+VLOOKUP(_xlfn.CONCAT($A51, K$1), prop_test_workforce_monthly_siz!$H:$N, 7, FALSE)))</f>
        <v>0.11752784165042345</v>
      </c>
      <c r="L51">
        <f>($D51+VLOOKUP(_xlfn.CONCAT($A51, L$1), prop_test_workforce_monthly_siz!$H:$N, 6, FALSE))/(I51+VLOOKUP(_xlfn.CONCAT($A51, L$1), prop_test_workforce_monthly_siz!$H:$N, 7, FALSE))*(1-($D51+VLOOKUP(_xlfn.CONCAT($A51, L$1), prop_test_workforce_monthly_siz!$H:$N, 6, FALSE))/(I51+VLOOKUP(_xlfn.CONCAT($A51, L$1), prop_test_workforce_monthly_siz!$H:$N, 7, FALSE)))</f>
        <v>0.10146231256776933</v>
      </c>
      <c r="M51">
        <f>($D51+VLOOKUP(_xlfn.CONCAT($A51, M$1), prop_test_workforce_monthly_siz!$H:$N, 6, FALSE))/(J51+VLOOKUP(_xlfn.CONCAT($A51, M$1), prop_test_workforce_monthly_siz!$H:$N, 7, FALSE))*(1-($D51+VLOOKUP(_xlfn.CONCAT($A51, M$1), prop_test_workforce_monthly_siz!$H:$N, 6, FALSE))/(J51+VLOOKUP(_xlfn.CONCAT($A51, M$1), prop_test_workforce_monthly_siz!$H:$N, 7, FALSE)))</f>
        <v>0.10198875433872126</v>
      </c>
      <c r="N51">
        <f>($D51+VLOOKUP(_xlfn.CONCAT($A51, N$1), prop_test_workforce_monthly_siz!$H:$N, 6, FALSE))/(K51+VLOOKUP(_xlfn.CONCAT($A51, N$1), prop_test_workforce_monthly_siz!$H:$N, 7, FALSE))*(1-($D51+VLOOKUP(_xlfn.CONCAT($A51, N$1), prop_test_workforce_monthly_siz!$H:$N, 6, FALSE))/(K51+VLOOKUP(_xlfn.CONCAT($A51, N$1), prop_test_workforce_monthly_siz!$H:$N, 7, FALSE)))</f>
        <v>0.10434088770364609</v>
      </c>
      <c r="O51">
        <f>($D51+VLOOKUP(_xlfn.CONCAT($A51, O$1), prop_test_workforce_monthly_siz!$H:$N, 6, FALSE))/(L51+VLOOKUP(_xlfn.CONCAT($A51, O$1), prop_test_workforce_monthly_siz!$H:$N, 7, FALSE))*(1-($D51+VLOOKUP(_xlfn.CONCAT($A51, O$1), prop_test_workforce_monthly_siz!$H:$N, 6, FALSE))/(L51+VLOOKUP(_xlfn.CONCAT($A51, O$1), prop_test_workforce_monthly_siz!$H:$N, 7, FALSE)))</f>
        <v>0.11087666367716929</v>
      </c>
      <c r="P51">
        <f>($D51+VLOOKUP(_xlfn.CONCAT($A51, P$1), prop_test_workforce_monthly_siz!$H:$N, 6, FALSE))/(M51+VLOOKUP(_xlfn.CONCAT($A51, P$1), prop_test_workforce_monthly_siz!$H:$N, 7, FALSE))*(1-($D51+VLOOKUP(_xlfn.CONCAT($A51, P$1), prop_test_workforce_monthly_siz!$H:$N, 6, FALSE))/(M51+VLOOKUP(_xlfn.CONCAT($A51, P$1), prop_test_workforce_monthly_siz!$H:$N, 7, FALSE)))</f>
        <v>0.10897366103546101</v>
      </c>
      <c r="Q51">
        <f>($D51+VLOOKUP(_xlfn.CONCAT($A51, Q$1), prop_test_workforce_monthly_siz!$H:$N, 6, FALSE))/(N51+VLOOKUP(_xlfn.CONCAT($A51, Q$1), prop_test_workforce_monthly_siz!$H:$N, 7, FALSE))*(1-($D51+VLOOKUP(_xlfn.CONCAT($A51, Q$1), prop_test_workforce_monthly_siz!$H:$N, 6, FALSE))/(N51+VLOOKUP(_xlfn.CONCAT($A51, Q$1), prop_test_workforce_monthly_siz!$H:$N, 7, FALSE)))</f>
        <v>0.10363942671668087</v>
      </c>
      <c r="R51">
        <f>($D51+VLOOKUP(_xlfn.CONCAT($A51, R$1), prop_test_workforce_monthly_siz!$H:$N, 6, FALSE))/(O51+VLOOKUP(_xlfn.CONCAT($A51, R$1), prop_test_workforce_monthly_siz!$H:$N, 7, FALSE))*(1-($D51+VLOOKUP(_xlfn.CONCAT($A51, R$1), prop_test_workforce_monthly_siz!$H:$N, 6, FALSE))/(O51+VLOOKUP(_xlfn.CONCAT($A51, R$1), prop_test_workforce_monthly_siz!$H:$N, 7, FALSE)))</f>
        <v>9.9499630964865041E-2</v>
      </c>
      <c r="S51">
        <f>($D51+VLOOKUP(_xlfn.CONCAT($A51, S$1), prop_test_workforce_monthly_siz!$H:$N, 6, FALSE))/(P51+VLOOKUP(_xlfn.CONCAT($A51, S$1), prop_test_workforce_monthly_siz!$H:$N, 7, FALSE))*(1-($D51+VLOOKUP(_xlfn.CONCAT($A51, S$1), prop_test_workforce_monthly_siz!$H:$N, 6, FALSE))/(P51+VLOOKUP(_xlfn.CONCAT($A51, S$1), prop_test_workforce_monthly_siz!$H:$N, 7, FALSE)))</f>
        <v>9.4230337913484855E-2</v>
      </c>
      <c r="T51">
        <f>($D51+VLOOKUP(_xlfn.CONCAT($A51, T$1), prop_test_workforce_monthly_siz!$H:$N, 6, FALSE))/(Q51+VLOOKUP(_xlfn.CONCAT($A51, T$1), prop_test_workforce_monthly_siz!$H:$N, 7, FALSE))*(1-($D51+VLOOKUP(_xlfn.CONCAT($A51, T$1), prop_test_workforce_monthly_siz!$H:$N, 6, FALSE))/(Q51+VLOOKUP(_xlfn.CONCAT($A51, T$1), prop_test_workforce_monthly_siz!$H:$N, 7, FALSE)))</f>
        <v>9.4825869339739147E-2</v>
      </c>
      <c r="U51">
        <f>($D51+VLOOKUP(_xlfn.CONCAT($A51, U$1), prop_test_workforce_monthly_siz!$H:$N, 6, FALSE))/(R51+VLOOKUP(_xlfn.CONCAT($A51, U$1), prop_test_workforce_monthly_siz!$H:$N, 7, FALSE))*(1-($D51+VLOOKUP(_xlfn.CONCAT($A51, U$1), prop_test_workforce_monthly_siz!$H:$N, 6, FALSE))/(R51+VLOOKUP(_xlfn.CONCAT($A51, U$1), prop_test_workforce_monthly_siz!$H:$N, 7, FALSE)))</f>
        <v>9.034787504202875E-2</v>
      </c>
      <c r="V51">
        <f>($D51+VLOOKUP(_xlfn.CONCAT($A51, V$1), prop_test_workforce_monthly_siz!$H:$N, 6, FALSE))/(S51+VLOOKUP(_xlfn.CONCAT($A51, V$1), prop_test_workforce_monthly_siz!$H:$N, 7, FALSE))*(1-($D51+VLOOKUP(_xlfn.CONCAT($A51, V$1), prop_test_workforce_monthly_siz!$H:$N, 6, FALSE))/(S51+VLOOKUP(_xlfn.CONCAT($A51, V$1), prop_test_workforce_monthly_siz!$H:$N, 7, FALSE)))</f>
        <v>8.8350145129367147E-2</v>
      </c>
    </row>
    <row r="52" spans="1:22" x14ac:dyDescent="0.25">
      <c r="A52" t="s">
        <v>53</v>
      </c>
      <c r="B52" s="1">
        <v>43862</v>
      </c>
      <c r="C52">
        <v>3096887</v>
      </c>
      <c r="D52">
        <v>124277</v>
      </c>
      <c r="E52">
        <f t="shared" si="0"/>
        <v>4.0129652777127482E-2</v>
      </c>
      <c r="F52">
        <f>($D52+VLOOKUP(_xlfn.CONCAT($A52, F$1), prop_test_workforce_monthly_siz!$H:$N, 6, FALSE))/(C52+VLOOKUP(_xlfn.CONCAT($A52, F$1), prop_test_workforce_monthly_siz!$H:$N, 7, FALSE))*(1-($D52+VLOOKUP(_xlfn.CONCAT($A52, F$1), prop_test_workforce_monthly_siz!$H:$N, 6, FALSE))/(C52+VLOOKUP(_xlfn.CONCAT($A52, F$1), prop_test_workforce_monthly_siz!$H:$N, 7, FALSE)))</f>
        <v>8.432455328769041E-2</v>
      </c>
      <c r="G52">
        <f>($D52+VLOOKUP(_xlfn.CONCAT($A52, G$1), prop_test_workforce_monthly_siz!$H:$N, 6, FALSE))/(D52+VLOOKUP(_xlfn.CONCAT($A52, G$1), prop_test_workforce_monthly_siz!$H:$N, 7, FALSE))*(1-($D52+VLOOKUP(_xlfn.CONCAT($A52, G$1), prop_test_workforce_monthly_siz!$H:$N, 6, FALSE))/(D52+VLOOKUP(_xlfn.CONCAT($A52, G$1), prop_test_workforce_monthly_siz!$H:$N, 7, FALSE)))</f>
        <v>0.12950568257005388</v>
      </c>
      <c r="H52">
        <f>($D52+VLOOKUP(_xlfn.CONCAT($A52, H$1), prop_test_workforce_monthly_siz!$H:$N, 6, FALSE))/(E52+VLOOKUP(_xlfn.CONCAT($A52, H$1), prop_test_workforce_monthly_siz!$H:$N, 7, FALSE))*(1-($D52+VLOOKUP(_xlfn.CONCAT($A52, H$1), prop_test_workforce_monthly_siz!$H:$N, 6, FALSE))/(E52+VLOOKUP(_xlfn.CONCAT($A52, H$1), prop_test_workforce_monthly_siz!$H:$N, 7, FALSE)))</f>
        <v>0.11121993348929</v>
      </c>
      <c r="I52">
        <f>($D52+VLOOKUP(_xlfn.CONCAT($A52, I$1), prop_test_workforce_monthly_siz!$H:$N, 6, FALSE))/(F52+VLOOKUP(_xlfn.CONCAT($A52, I$1), prop_test_workforce_monthly_siz!$H:$N, 7, FALSE))*(1-($D52+VLOOKUP(_xlfn.CONCAT($A52, I$1), prop_test_workforce_monthly_siz!$H:$N, 6, FALSE))/(F52+VLOOKUP(_xlfn.CONCAT($A52, I$1), prop_test_workforce_monthly_siz!$H:$N, 7, FALSE)))</f>
        <v>9.9342507071677535E-2</v>
      </c>
      <c r="J52">
        <f>($D52+VLOOKUP(_xlfn.CONCAT($A52, J$1), prop_test_workforce_monthly_siz!$H:$N, 6, FALSE))/(G52+VLOOKUP(_xlfn.CONCAT($A52, J$1), prop_test_workforce_monthly_siz!$H:$N, 7, FALSE))*(1-($D52+VLOOKUP(_xlfn.CONCAT($A52, J$1), prop_test_workforce_monthly_siz!$H:$N, 6, FALSE))/(G52+VLOOKUP(_xlfn.CONCAT($A52, J$1), prop_test_workforce_monthly_siz!$H:$N, 7, FALSE)))</f>
        <v>9.1005864741501574E-2</v>
      </c>
      <c r="K52">
        <f>($D52+VLOOKUP(_xlfn.CONCAT($A52, K$1), prop_test_workforce_monthly_siz!$H:$N, 6, FALSE))/(H52+VLOOKUP(_xlfn.CONCAT($A52, K$1), prop_test_workforce_monthly_siz!$H:$N, 7, FALSE))*(1-($D52+VLOOKUP(_xlfn.CONCAT($A52, K$1), prop_test_workforce_monthly_siz!$H:$N, 6, FALSE))/(H52+VLOOKUP(_xlfn.CONCAT($A52, K$1), prop_test_workforce_monthly_siz!$H:$N, 7, FALSE)))</f>
        <v>7.8524869445686735E-2</v>
      </c>
      <c r="L52">
        <f>($D52+VLOOKUP(_xlfn.CONCAT($A52, L$1), prop_test_workforce_monthly_siz!$H:$N, 6, FALSE))/(I52+VLOOKUP(_xlfn.CONCAT($A52, L$1), prop_test_workforce_monthly_siz!$H:$N, 7, FALSE))*(1-($D52+VLOOKUP(_xlfn.CONCAT($A52, L$1), prop_test_workforce_monthly_siz!$H:$N, 6, FALSE))/(I52+VLOOKUP(_xlfn.CONCAT($A52, L$1), prop_test_workforce_monthly_siz!$H:$N, 7, FALSE)))</f>
        <v>8.1040561825616364E-2</v>
      </c>
      <c r="M52">
        <f>($D52+VLOOKUP(_xlfn.CONCAT($A52, M$1), prop_test_workforce_monthly_siz!$H:$N, 6, FALSE))/(J52+VLOOKUP(_xlfn.CONCAT($A52, M$1), prop_test_workforce_monthly_siz!$H:$N, 7, FALSE))*(1-($D52+VLOOKUP(_xlfn.CONCAT($A52, M$1), prop_test_workforce_monthly_siz!$H:$N, 6, FALSE))/(J52+VLOOKUP(_xlfn.CONCAT($A52, M$1), prop_test_workforce_monthly_siz!$H:$N, 7, FALSE)))</f>
        <v>7.9128754276457436E-2</v>
      </c>
      <c r="N52">
        <f>($D52+VLOOKUP(_xlfn.CONCAT($A52, N$1), prop_test_workforce_monthly_siz!$H:$N, 6, FALSE))/(K52+VLOOKUP(_xlfn.CONCAT($A52, N$1), prop_test_workforce_monthly_siz!$H:$N, 7, FALSE))*(1-($D52+VLOOKUP(_xlfn.CONCAT($A52, N$1), prop_test_workforce_monthly_siz!$H:$N, 6, FALSE))/(K52+VLOOKUP(_xlfn.CONCAT($A52, N$1), prop_test_workforce_monthly_siz!$H:$N, 7, FALSE)))</f>
        <v>8.4116911932454783E-2</v>
      </c>
      <c r="O52">
        <f>($D52+VLOOKUP(_xlfn.CONCAT($A52, O$1), prop_test_workforce_monthly_siz!$H:$N, 6, FALSE))/(L52+VLOOKUP(_xlfn.CONCAT($A52, O$1), prop_test_workforce_monthly_siz!$H:$N, 7, FALSE))*(1-($D52+VLOOKUP(_xlfn.CONCAT($A52, O$1), prop_test_workforce_monthly_siz!$H:$N, 6, FALSE))/(L52+VLOOKUP(_xlfn.CONCAT($A52, O$1), prop_test_workforce_monthly_siz!$H:$N, 7, FALSE)))</f>
        <v>7.863824047628501E-2</v>
      </c>
      <c r="P52">
        <f>($D52+VLOOKUP(_xlfn.CONCAT($A52, P$1), prop_test_workforce_monthly_siz!$H:$N, 6, FALSE))/(M52+VLOOKUP(_xlfn.CONCAT($A52, P$1), prop_test_workforce_monthly_siz!$H:$N, 7, FALSE))*(1-($D52+VLOOKUP(_xlfn.CONCAT($A52, P$1), prop_test_workforce_monthly_siz!$H:$N, 6, FALSE))/(M52+VLOOKUP(_xlfn.CONCAT($A52, P$1), prop_test_workforce_monthly_siz!$H:$N, 7, FALSE)))</f>
        <v>8.118099726918504E-2</v>
      </c>
      <c r="Q52">
        <f>($D52+VLOOKUP(_xlfn.CONCAT($A52, Q$1), prop_test_workforce_monthly_siz!$H:$N, 6, FALSE))/(N52+VLOOKUP(_xlfn.CONCAT($A52, Q$1), prop_test_workforce_monthly_siz!$H:$N, 7, FALSE))*(1-($D52+VLOOKUP(_xlfn.CONCAT($A52, Q$1), prop_test_workforce_monthly_siz!$H:$N, 6, FALSE))/(N52+VLOOKUP(_xlfn.CONCAT($A52, Q$1), prop_test_workforce_monthly_siz!$H:$N, 7, FALSE)))</f>
        <v>8.0592280647438508E-2</v>
      </c>
      <c r="R52">
        <f>($D52+VLOOKUP(_xlfn.CONCAT($A52, R$1), prop_test_workforce_monthly_siz!$H:$N, 6, FALSE))/(O52+VLOOKUP(_xlfn.CONCAT($A52, R$1), prop_test_workforce_monthly_siz!$H:$N, 7, FALSE))*(1-($D52+VLOOKUP(_xlfn.CONCAT($A52, R$1), prop_test_workforce_monthly_siz!$H:$N, 6, FALSE))/(O52+VLOOKUP(_xlfn.CONCAT($A52, R$1), prop_test_workforce_monthly_siz!$H:$N, 7, FALSE)))</f>
        <v>7.6380474664602946E-2</v>
      </c>
      <c r="S52">
        <f>($D52+VLOOKUP(_xlfn.CONCAT($A52, S$1), prop_test_workforce_monthly_siz!$H:$N, 6, FALSE))/(P52+VLOOKUP(_xlfn.CONCAT($A52, S$1), prop_test_workforce_monthly_siz!$H:$N, 7, FALSE))*(1-($D52+VLOOKUP(_xlfn.CONCAT($A52, S$1), prop_test_workforce_monthly_siz!$H:$N, 6, FALSE))/(P52+VLOOKUP(_xlfn.CONCAT($A52, S$1), prop_test_workforce_monthly_siz!$H:$N, 7, FALSE)))</f>
        <v>7.3539873285663318E-2</v>
      </c>
      <c r="T52">
        <f>($D52+VLOOKUP(_xlfn.CONCAT($A52, T$1), prop_test_workforce_monthly_siz!$H:$N, 6, FALSE))/(Q52+VLOOKUP(_xlfn.CONCAT($A52, T$1), prop_test_workforce_monthly_siz!$H:$N, 7, FALSE))*(1-($D52+VLOOKUP(_xlfn.CONCAT($A52, T$1), prop_test_workforce_monthly_siz!$H:$N, 6, FALSE))/(Q52+VLOOKUP(_xlfn.CONCAT($A52, T$1), prop_test_workforce_monthly_siz!$H:$N, 7, FALSE)))</f>
        <v>7.7266655878187721E-2</v>
      </c>
      <c r="U52">
        <f>($D52+VLOOKUP(_xlfn.CONCAT($A52, U$1), prop_test_workforce_monthly_siz!$H:$N, 6, FALSE))/(R52+VLOOKUP(_xlfn.CONCAT($A52, U$1), prop_test_workforce_monthly_siz!$H:$N, 7, FALSE))*(1-($D52+VLOOKUP(_xlfn.CONCAT($A52, U$1), prop_test_workforce_monthly_siz!$H:$N, 6, FALSE))/(R52+VLOOKUP(_xlfn.CONCAT($A52, U$1), prop_test_workforce_monthly_siz!$H:$N, 7, FALSE)))</f>
        <v>7.3681627339912098E-2</v>
      </c>
      <c r="V52">
        <f>($D52+VLOOKUP(_xlfn.CONCAT($A52, V$1), prop_test_workforce_monthly_siz!$H:$N, 6, FALSE))/(S52+VLOOKUP(_xlfn.CONCAT($A52, V$1), prop_test_workforce_monthly_siz!$H:$N, 7, FALSE))*(1-($D52+VLOOKUP(_xlfn.CONCAT($A52, V$1), prop_test_workforce_monthly_siz!$H:$N, 6, FALSE))/(S52+VLOOKUP(_xlfn.CONCAT($A52, V$1), prop_test_workforce_monthly_siz!$H:$N, 7, FALSE)))</f>
        <v>7.3546314421493522E-2</v>
      </c>
    </row>
    <row r="53" spans="1:22" x14ac:dyDescent="0.25">
      <c r="A53" t="s">
        <v>54</v>
      </c>
      <c r="B53" s="1">
        <v>43862</v>
      </c>
      <c r="C53">
        <v>293736</v>
      </c>
      <c r="D53">
        <v>12569</v>
      </c>
      <c r="E53">
        <f t="shared" si="0"/>
        <v>4.2790124465506438E-2</v>
      </c>
      <c r="F53">
        <f>($D53+VLOOKUP(_xlfn.CONCAT($A53, F$1), prop_test_workforce_monthly_siz!$H:$N, 6, FALSE))/(C53+VLOOKUP(_xlfn.CONCAT($A53, F$1), prop_test_workforce_monthly_siz!$H:$N, 7, FALSE))*(1-($D53+VLOOKUP(_xlfn.CONCAT($A53, F$1), prop_test_workforce_monthly_siz!$H:$N, 6, FALSE))/(C53+VLOOKUP(_xlfn.CONCAT($A53, F$1), prop_test_workforce_monthly_siz!$H:$N, 7, FALSE)))</f>
        <v>6.4534631661812752E-2</v>
      </c>
      <c r="G53">
        <f>($D53+VLOOKUP(_xlfn.CONCAT($A53, G$1), prop_test_workforce_monthly_siz!$H:$N, 6, FALSE))/(D53+VLOOKUP(_xlfn.CONCAT($A53, G$1), prop_test_workforce_monthly_siz!$H:$N, 7, FALSE))*(1-($D53+VLOOKUP(_xlfn.CONCAT($A53, G$1), prop_test_workforce_monthly_siz!$H:$N, 6, FALSE))/(D53+VLOOKUP(_xlfn.CONCAT($A53, G$1), prop_test_workforce_monthly_siz!$H:$N, 7, FALSE)))</f>
        <v>0.10891975856700299</v>
      </c>
      <c r="H53">
        <f>($D53+VLOOKUP(_xlfn.CONCAT($A53, H$1), prop_test_workforce_monthly_siz!$H:$N, 6, FALSE))/(E53+VLOOKUP(_xlfn.CONCAT($A53, H$1), prop_test_workforce_monthly_siz!$H:$N, 7, FALSE))*(1-($D53+VLOOKUP(_xlfn.CONCAT($A53, H$1), prop_test_workforce_monthly_siz!$H:$N, 6, FALSE))/(E53+VLOOKUP(_xlfn.CONCAT($A53, H$1), prop_test_workforce_monthly_siz!$H:$N, 7, FALSE)))</f>
        <v>0.10367855545132476</v>
      </c>
      <c r="I53">
        <f>($D53+VLOOKUP(_xlfn.CONCAT($A53, I$1), prop_test_workforce_monthly_siz!$H:$N, 6, FALSE))/(F53+VLOOKUP(_xlfn.CONCAT($A53, I$1), prop_test_workforce_monthly_siz!$H:$N, 7, FALSE))*(1-($D53+VLOOKUP(_xlfn.CONCAT($A53, I$1), prop_test_workforce_monthly_siz!$H:$N, 6, FALSE))/(F53+VLOOKUP(_xlfn.CONCAT($A53, I$1), prop_test_workforce_monthly_siz!$H:$N, 7, FALSE)))</f>
        <v>9.7835593639285179E-2</v>
      </c>
      <c r="J53">
        <f>($D53+VLOOKUP(_xlfn.CONCAT($A53, J$1), prop_test_workforce_monthly_siz!$H:$N, 6, FALSE))/(G53+VLOOKUP(_xlfn.CONCAT($A53, J$1), prop_test_workforce_monthly_siz!$H:$N, 7, FALSE))*(1-($D53+VLOOKUP(_xlfn.CONCAT($A53, J$1), prop_test_workforce_monthly_siz!$H:$N, 6, FALSE))/(G53+VLOOKUP(_xlfn.CONCAT($A53, J$1), prop_test_workforce_monthly_siz!$H:$N, 7, FALSE)))</f>
        <v>9.2435704819413059E-2</v>
      </c>
      <c r="K53">
        <f>($D53+VLOOKUP(_xlfn.CONCAT($A53, K$1), prop_test_workforce_monthly_siz!$H:$N, 6, FALSE))/(H53+VLOOKUP(_xlfn.CONCAT($A53, K$1), prop_test_workforce_monthly_siz!$H:$N, 7, FALSE))*(1-($D53+VLOOKUP(_xlfn.CONCAT($A53, K$1), prop_test_workforce_monthly_siz!$H:$N, 6, FALSE))/(H53+VLOOKUP(_xlfn.CONCAT($A53, K$1), prop_test_workforce_monthly_siz!$H:$N, 7, FALSE)))</f>
        <v>8.8482475265140012E-2</v>
      </c>
      <c r="L53">
        <f>($D53+VLOOKUP(_xlfn.CONCAT($A53, L$1), prop_test_workforce_monthly_siz!$H:$N, 6, FALSE))/(I53+VLOOKUP(_xlfn.CONCAT($A53, L$1), prop_test_workforce_monthly_siz!$H:$N, 7, FALSE))*(1-($D53+VLOOKUP(_xlfn.CONCAT($A53, L$1), prop_test_workforce_monthly_siz!$H:$N, 6, FALSE))/(I53+VLOOKUP(_xlfn.CONCAT($A53, L$1), prop_test_workforce_monthly_siz!$H:$N, 7, FALSE)))</f>
        <v>8.4274537574462169E-2</v>
      </c>
      <c r="M53">
        <f>($D53+VLOOKUP(_xlfn.CONCAT($A53, M$1), prop_test_workforce_monthly_siz!$H:$N, 6, FALSE))/(J53+VLOOKUP(_xlfn.CONCAT($A53, M$1), prop_test_workforce_monthly_siz!$H:$N, 7, FALSE))*(1-($D53+VLOOKUP(_xlfn.CONCAT($A53, M$1), prop_test_workforce_monthly_siz!$H:$N, 6, FALSE))/(J53+VLOOKUP(_xlfn.CONCAT($A53, M$1), prop_test_workforce_monthly_siz!$H:$N, 7, FALSE)))</f>
        <v>8.3790752790583248E-2</v>
      </c>
      <c r="N53">
        <f>($D53+VLOOKUP(_xlfn.CONCAT($A53, N$1), prop_test_workforce_monthly_siz!$H:$N, 6, FALSE))/(K53+VLOOKUP(_xlfn.CONCAT($A53, N$1), prop_test_workforce_monthly_siz!$H:$N, 7, FALSE))*(1-($D53+VLOOKUP(_xlfn.CONCAT($A53, N$1), prop_test_workforce_monthly_siz!$H:$N, 6, FALSE))/(K53+VLOOKUP(_xlfn.CONCAT($A53, N$1), prop_test_workforce_monthly_siz!$H:$N, 7, FALSE)))</f>
        <v>8.1464388229673487E-2</v>
      </c>
      <c r="O53">
        <f>($D53+VLOOKUP(_xlfn.CONCAT($A53, O$1), prop_test_workforce_monthly_siz!$H:$N, 6, FALSE))/(L53+VLOOKUP(_xlfn.CONCAT($A53, O$1), prop_test_workforce_monthly_siz!$H:$N, 7, FALSE))*(1-($D53+VLOOKUP(_xlfn.CONCAT($A53, O$1), prop_test_workforce_monthly_siz!$H:$N, 6, FALSE))/(L53+VLOOKUP(_xlfn.CONCAT($A53, O$1), prop_test_workforce_monthly_siz!$H:$N, 7, FALSE)))</f>
        <v>9.3899498486515062E-2</v>
      </c>
      <c r="P53">
        <f>($D53+VLOOKUP(_xlfn.CONCAT($A53, P$1), prop_test_workforce_monthly_siz!$H:$N, 6, FALSE))/(M53+VLOOKUP(_xlfn.CONCAT($A53, P$1), prop_test_workforce_monthly_siz!$H:$N, 7, FALSE))*(1-($D53+VLOOKUP(_xlfn.CONCAT($A53, P$1), prop_test_workforce_monthly_siz!$H:$N, 6, FALSE))/(M53+VLOOKUP(_xlfn.CONCAT($A53, P$1), prop_test_workforce_monthly_siz!$H:$N, 7, FALSE)))</f>
        <v>9.5647072624551299E-2</v>
      </c>
      <c r="Q53">
        <f>($D53+VLOOKUP(_xlfn.CONCAT($A53, Q$1), prop_test_workforce_monthly_siz!$H:$N, 6, FALSE))/(N53+VLOOKUP(_xlfn.CONCAT($A53, Q$1), prop_test_workforce_monthly_siz!$H:$N, 7, FALSE))*(1-($D53+VLOOKUP(_xlfn.CONCAT($A53, Q$1), prop_test_workforce_monthly_siz!$H:$N, 6, FALSE))/(N53+VLOOKUP(_xlfn.CONCAT($A53, Q$1), prop_test_workforce_monthly_siz!$H:$N, 7, FALSE)))</f>
        <v>9.1073910666341587E-2</v>
      </c>
      <c r="R53">
        <f>($D53+VLOOKUP(_xlfn.CONCAT($A53, R$1), prop_test_workforce_monthly_siz!$H:$N, 6, FALSE))/(O53+VLOOKUP(_xlfn.CONCAT($A53, R$1), prop_test_workforce_monthly_siz!$H:$N, 7, FALSE))*(1-($D53+VLOOKUP(_xlfn.CONCAT($A53, R$1), prop_test_workforce_monthly_siz!$H:$N, 6, FALSE))/(O53+VLOOKUP(_xlfn.CONCAT($A53, R$1), prop_test_workforce_monthly_siz!$H:$N, 7, FALSE)))</f>
        <v>8.9177303654095999E-2</v>
      </c>
      <c r="S53">
        <f>($D53+VLOOKUP(_xlfn.CONCAT($A53, S$1), prop_test_workforce_monthly_siz!$H:$N, 6, FALSE))/(P53+VLOOKUP(_xlfn.CONCAT($A53, S$1), prop_test_workforce_monthly_siz!$H:$N, 7, FALSE))*(1-($D53+VLOOKUP(_xlfn.CONCAT($A53, S$1), prop_test_workforce_monthly_siz!$H:$N, 6, FALSE))/(P53+VLOOKUP(_xlfn.CONCAT($A53, S$1), prop_test_workforce_monthly_siz!$H:$N, 7, FALSE)))</f>
        <v>8.7596881738134777E-2</v>
      </c>
      <c r="T53">
        <f>($D53+VLOOKUP(_xlfn.CONCAT($A53, T$1), prop_test_workforce_monthly_siz!$H:$N, 6, FALSE))/(Q53+VLOOKUP(_xlfn.CONCAT($A53, T$1), prop_test_workforce_monthly_siz!$H:$N, 7, FALSE))*(1-($D53+VLOOKUP(_xlfn.CONCAT($A53, T$1), prop_test_workforce_monthly_siz!$H:$N, 6, FALSE))/(Q53+VLOOKUP(_xlfn.CONCAT($A53, T$1), prop_test_workforce_monthly_siz!$H:$N, 7, FALSE)))</f>
        <v>8.8527192746448782E-2</v>
      </c>
      <c r="U53">
        <f>($D53+VLOOKUP(_xlfn.CONCAT($A53, U$1), prop_test_workforce_monthly_siz!$H:$N, 6, FALSE))/(R53+VLOOKUP(_xlfn.CONCAT($A53, U$1), prop_test_workforce_monthly_siz!$H:$N, 7, FALSE))*(1-($D53+VLOOKUP(_xlfn.CONCAT($A53, U$1), prop_test_workforce_monthly_siz!$H:$N, 6, FALSE))/(R53+VLOOKUP(_xlfn.CONCAT($A53, U$1), prop_test_workforce_monthly_siz!$H:$N, 7, FALSE)))</f>
        <v>7.8996115127662941E-2</v>
      </c>
      <c r="V53">
        <f>($D53+VLOOKUP(_xlfn.CONCAT($A53, V$1), prop_test_workforce_monthly_siz!$H:$N, 6, FALSE))/(S53+VLOOKUP(_xlfn.CONCAT($A53, V$1), prop_test_workforce_monthly_siz!$H:$N, 7, FALSE))*(1-($D53+VLOOKUP(_xlfn.CONCAT($A53, V$1), prop_test_workforce_monthly_siz!$H:$N, 6, FALSE))/(S53+VLOOKUP(_xlfn.CONCAT($A53, V$1), prop_test_workforce_monthly_siz!$H:$N, 7, FALSE)))</f>
        <v>7.344044584757449E-2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abSelected="1" workbookViewId="0">
      <selection activeCell="C56" sqref="C56"/>
    </sheetView>
  </sheetViews>
  <sheetFormatPr defaultRowHeight="15" x14ac:dyDescent="0.25"/>
  <cols>
    <col min="1" max="1" width="15.28515625" bestFit="1" customWidth="1"/>
    <col min="2" max="2" width="15" bestFit="1" customWidth="1"/>
    <col min="4" max="4" width="11.42578125" bestFit="1" customWidth="1"/>
    <col min="6" max="11" width="12.7109375" bestFit="1" customWidth="1"/>
    <col min="12" max="14" width="13.85546875" bestFit="1" customWidth="1"/>
    <col min="15" max="22" width="12.7109375" bestFit="1" customWidth="1"/>
    <col min="23" max="23" width="32.140625" bestFit="1" customWidth="1"/>
    <col min="24" max="24" width="13.85546875" bestFit="1" customWidth="1"/>
  </cols>
  <sheetData>
    <row r="1" spans="1:24" x14ac:dyDescent="0.25">
      <c r="F1" s="1">
        <v>43922</v>
      </c>
      <c r="G1" s="1">
        <v>43952</v>
      </c>
      <c r="H1" s="1">
        <v>43983</v>
      </c>
      <c r="I1" s="1">
        <v>44013</v>
      </c>
      <c r="J1" s="1">
        <v>44044</v>
      </c>
      <c r="K1" s="1">
        <v>44075</v>
      </c>
      <c r="L1" s="1">
        <v>44105</v>
      </c>
      <c r="M1" s="1">
        <v>44136</v>
      </c>
      <c r="N1" s="1">
        <v>44166</v>
      </c>
      <c r="O1" s="1">
        <v>44197</v>
      </c>
      <c r="P1" s="1">
        <v>44228</v>
      </c>
      <c r="Q1" s="1">
        <v>44256</v>
      </c>
      <c r="R1" s="1">
        <v>44287</v>
      </c>
      <c r="S1" s="1">
        <v>44317</v>
      </c>
      <c r="T1" s="1">
        <v>44348</v>
      </c>
      <c r="U1" s="1">
        <v>44378</v>
      </c>
      <c r="V1" s="1">
        <v>44409</v>
      </c>
      <c r="W1" s="4"/>
      <c r="X1" s="4"/>
    </row>
    <row r="2" spans="1:24" x14ac:dyDescent="0.25">
      <c r="A2" t="s">
        <v>0</v>
      </c>
      <c r="B2" t="s">
        <v>1</v>
      </c>
      <c r="C2" t="s">
        <v>2</v>
      </c>
      <c r="D2" t="s">
        <v>3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W2" t="s">
        <v>70</v>
      </c>
      <c r="X2" t="s">
        <v>71</v>
      </c>
    </row>
    <row r="3" spans="1:24" x14ac:dyDescent="0.25">
      <c r="A3" t="s">
        <v>4</v>
      </c>
      <c r="B3" s="1">
        <v>43862</v>
      </c>
      <c r="C3">
        <v>2230984</v>
      </c>
      <c r="D3">
        <v>64556</v>
      </c>
      <c r="E3">
        <f>D3/C3</f>
        <v>2.8936110702721309E-2</v>
      </c>
      <c r="F3" s="4">
        <f>IFERROR(numerators!F3/SQRT('p(1-p)'!F3)/SQRT(1/$C3+1/VLOOKUP(_xlfn.CONCAT($A3, F$1), prop_test_workforce_monthly_siz!$H:$N, 7, FALSE)), "")</f>
        <v>-401.03790063041714</v>
      </c>
      <c r="G3" s="4">
        <f>IFERROR(numerators!G3/SQRT('p(1-p)'!G3)/SQRT(1/$C3+1/VLOOKUP(_xlfn.CONCAT($A3, G$1), prop_test_workforce_monthly_siz!$H:$N, 7, FALSE)), "")</f>
        <v>-206.11833595213946</v>
      </c>
      <c r="H3" s="4">
        <f>IFERROR(numerators!H3/SQRT('p(1-p)'!H3)/SQRT(1/$C3+1/VLOOKUP(_xlfn.CONCAT($A3, H$1), prop_test_workforce_monthly_siz!$H:$N, 7, FALSE)), "")</f>
        <v>-171.94756605278479</v>
      </c>
      <c r="I3" s="4">
        <f>IFERROR(numerators!I3/SQRT('p(1-p)'!I3)/SQRT(1/$C3+1/VLOOKUP(_xlfn.CONCAT($A3, I$1), prop_test_workforce_monthly_siz!$H:$N, 7, FALSE)), "")</f>
        <v>-177.81122097274985</v>
      </c>
      <c r="J3" s="4">
        <f>IFERROR(numerators!J3/SQRT('p(1-p)'!J3)/SQRT(1/$C3+1/VLOOKUP(_xlfn.CONCAT($A3, J$1), prop_test_workforce_monthly_siz!$H:$N, 7, FALSE)), "")</f>
        <v>-109.71826589129851</v>
      </c>
      <c r="K3" s="4">
        <f>IFERROR(numerators!K3/SQRT('p(1-p)'!K3)/SQRT(1/$C3+1/VLOOKUP(_xlfn.CONCAT($A3, K$1), prop_test_workforce_monthly_siz!$H:$N, 7, FALSE)), "")</f>
        <v>-131.18593853321502</v>
      </c>
      <c r="L3" s="4">
        <f>IFERROR(numerators!L3/SQRT('p(1-p)'!L3)/SQRT(1/$C3+1/VLOOKUP(_xlfn.CONCAT($A3, L$1), prop_test_workforce_monthly_siz!$H:$N, 7, FALSE)), "")</f>
        <v>-98.93884174901136</v>
      </c>
      <c r="M3" s="4">
        <f>IFERROR(numerators!M3/SQRT('p(1-p)'!M3)/SQRT(1/$C3+1/VLOOKUP(_xlfn.CONCAT($A3, M$1), prop_test_workforce_monthly_siz!$H:$N, 7, FALSE)), "")</f>
        <v>-45.989528698697207</v>
      </c>
      <c r="N3" s="4">
        <f>IFERROR(numerators!N3/SQRT('p(1-p)'!N3)/SQRT(1/$C3+1/VLOOKUP(_xlfn.CONCAT($A3, N$1), prop_test_workforce_monthly_siz!$H:$N, 7, FALSE)), "")</f>
        <v>-34.289182109827557</v>
      </c>
      <c r="O3" s="4">
        <f>IFERROR(numerators!O3/SQRT('p(1-p)'!O3)/SQRT(1/$C3+1/VLOOKUP(_xlfn.CONCAT($A3, O$1), prop_test_workforce_monthly_siz!$H:$N, 7, FALSE)), "")</f>
        <v>-47.93513889816311</v>
      </c>
      <c r="P3" s="4">
        <f>IFERROR(numerators!P3/SQRT('p(1-p)'!P3)/SQRT(1/$C3+1/VLOOKUP(_xlfn.CONCAT($A3, P$1), prop_test_workforce_monthly_siz!$H:$N, 7, FALSE)), "")</f>
        <v>-36.12511666738299</v>
      </c>
      <c r="Q3" s="4">
        <f>IFERROR(numerators!Q3/SQRT('p(1-p)'!Q3)/SQRT(1/$C3+1/VLOOKUP(_xlfn.CONCAT($A3, Q$1), prop_test_workforce_monthly_siz!$H:$N, 7, FALSE)), "")</f>
        <v>-22.910996926065604</v>
      </c>
      <c r="R3" s="4">
        <f>IFERROR(numerators!R3/SQRT('p(1-p)'!R3)/SQRT(1/$C3+1/VLOOKUP(_xlfn.CONCAT($A3, R$1), prop_test_workforce_monthly_siz!$H:$N, 7, FALSE)), "")</f>
        <v>-1.7036793055567332</v>
      </c>
      <c r="S3" s="4">
        <f>IFERROR(numerators!S3/SQRT('p(1-p)'!S3)/SQRT(1/$C3+1/VLOOKUP(_xlfn.CONCAT($A3, S$1), prop_test_workforce_monthly_siz!$H:$N, 7, FALSE)), "")</f>
        <v>0.97420919111863469</v>
      </c>
      <c r="T3" s="4">
        <f>IFERROR(numerators!T3/SQRT('p(1-p)'!T3)/SQRT(1/$C3+1/VLOOKUP(_xlfn.CONCAT($A3, T$1), prop_test_workforce_monthly_siz!$H:$N, 7, FALSE)), "")</f>
        <v>-34.030055513812783</v>
      </c>
      <c r="U3" s="4">
        <f>IFERROR(numerators!U3/SQRT('p(1-p)'!U3)/SQRT(1/$C3+1/VLOOKUP(_xlfn.CONCAT($A3, U$1), prop_test_workforce_monthly_siz!$H:$N, 7, FALSE)), "")</f>
        <v>-22.647876530757465</v>
      </c>
      <c r="V3" s="4">
        <f>IFERROR(numerators!V3/SQRT('p(1-p)'!V3)/SQRT(1/$C3+1/VLOOKUP(_xlfn.CONCAT($A3, V$1), prop_test_workforce_monthly_siz!$H:$N, 7, FALSE)), "")</f>
        <v>-23.774391180932589</v>
      </c>
      <c r="W3">
        <f>COUNTIF(F3:V3, "&gt;0")</f>
        <v>1</v>
      </c>
      <c r="X3">
        <f>COUNTIFS(F3:V3, "&lt;"&amp;1.96, F3:V3, "&gt;"&amp;-1.96)</f>
        <v>2</v>
      </c>
    </row>
    <row r="4" spans="1:24" x14ac:dyDescent="0.25">
      <c r="A4" t="s">
        <v>5</v>
      </c>
      <c r="B4" s="1">
        <v>43862</v>
      </c>
      <c r="C4">
        <v>338971</v>
      </c>
      <c r="D4">
        <v>19908</v>
      </c>
      <c r="E4">
        <f t="shared" ref="E4:E53" si="0">D4/C4</f>
        <v>5.8730687875953994E-2</v>
      </c>
      <c r="F4" s="4">
        <f>IFERROR(numerators!F4/SQRT('p(1-p)'!F4)/SQRT(1/$C4+1/VLOOKUP(_xlfn.CONCAT($A4, F$1), prop_test_workforce_monthly_siz!$H:$N, 7, FALSE)), "")</f>
        <v>-108.63129373932534</v>
      </c>
      <c r="G4" s="4">
        <f>IFERROR(numerators!G4/SQRT('p(1-p)'!G4)/SQRT(1/$C4+1/VLOOKUP(_xlfn.CONCAT($A4, G$1), prop_test_workforce_monthly_siz!$H:$N, 7, FALSE)), "")</f>
        <v>-72.196538058464313</v>
      </c>
      <c r="H4" s="4">
        <f>IFERROR(numerators!H4/SQRT('p(1-p)'!H4)/SQRT(1/$C4+1/VLOOKUP(_xlfn.CONCAT($A4, H$1), prop_test_workforce_monthly_siz!$H:$N, 7, FALSE)), "")</f>
        <v>-69.320802501919829</v>
      </c>
      <c r="I4" s="4">
        <f>IFERROR(numerators!I4/SQRT('p(1-p)'!I4)/SQRT(1/$C4+1/VLOOKUP(_xlfn.CONCAT($A4, I$1), prop_test_workforce_monthly_siz!$H:$N, 7, FALSE)), "")</f>
        <v>-55.360232496370756</v>
      </c>
      <c r="J4" s="4">
        <f>IFERROR(numerators!J4/SQRT('p(1-p)'!J4)/SQRT(1/$C4+1/VLOOKUP(_xlfn.CONCAT($A4, J$1), prop_test_workforce_monthly_siz!$H:$N, 7, FALSE)), "")</f>
        <v>-6.6058355181579564</v>
      </c>
      <c r="K4" s="4">
        <f>IFERROR(numerators!K4/SQRT('p(1-p)'!K4)/SQRT(1/$C4+1/VLOOKUP(_xlfn.CONCAT($A4, K$1), prop_test_workforce_monthly_siz!$H:$N, 7, FALSE)), "")</f>
        <v>-7.1961429308722904</v>
      </c>
      <c r="L4" s="4">
        <f>IFERROR(numerators!L4/SQRT('p(1-p)'!L4)/SQRT(1/$C4+1/VLOOKUP(_xlfn.CONCAT($A4, L$1), prop_test_workforce_monthly_siz!$H:$N, 7, FALSE)), "")</f>
        <v>6.0871663956868494</v>
      </c>
      <c r="M4" s="4">
        <f>IFERROR(numerators!M4/SQRT('p(1-p)'!M4)/SQRT(1/$C4+1/VLOOKUP(_xlfn.CONCAT($A4, M$1), prop_test_workforce_monthly_siz!$H:$N, 7, FALSE)), "")</f>
        <v>-6.2859216567406939</v>
      </c>
      <c r="N4" s="4">
        <f>IFERROR(numerators!N4/SQRT('p(1-p)'!N4)/SQRT(1/$C4+1/VLOOKUP(_xlfn.CONCAT($A4, N$1), prop_test_workforce_monthly_siz!$H:$N, 7, FALSE)), "")</f>
        <v>-1.0903704984519851</v>
      </c>
      <c r="O4" s="4">
        <f>IFERROR(numerators!O4/SQRT('p(1-p)'!O4)/SQRT(1/$C4+1/VLOOKUP(_xlfn.CONCAT($A4, O$1), prop_test_workforce_monthly_siz!$H:$N, 7, FALSE)), "")</f>
        <v>-12.864510490488458</v>
      </c>
      <c r="P4" s="4">
        <f>IFERROR(numerators!P4/SQRT('p(1-p)'!P4)/SQRT(1/$C4+1/VLOOKUP(_xlfn.CONCAT($A4, P$1), prop_test_workforce_monthly_siz!$H:$N, 7, FALSE)), "")</f>
        <v>-14.902171604321921</v>
      </c>
      <c r="Q4" s="4">
        <f>IFERROR(numerators!Q4/SQRT('p(1-p)'!Q4)/SQRT(1/$C4+1/VLOOKUP(_xlfn.CONCAT($A4, Q$1), prop_test_workforce_monthly_siz!$H:$N, 7, FALSE)), "")</f>
        <v>-18.541374199394674</v>
      </c>
      <c r="R4" s="4">
        <f>IFERROR(numerators!R4/SQRT('p(1-p)'!R4)/SQRT(1/$C4+1/VLOOKUP(_xlfn.CONCAT($A4, R$1), prop_test_workforce_monthly_siz!$H:$N, 7, FALSE)), "")</f>
        <v>-20.540476358539241</v>
      </c>
      <c r="S4" s="4">
        <f>IFERROR(numerators!S4/SQRT('p(1-p)'!S4)/SQRT(1/$C4+1/VLOOKUP(_xlfn.CONCAT($A4, S$1), prop_test_workforce_monthly_siz!$H:$N, 7, FALSE)), "")</f>
        <v>-7.1848641504111557</v>
      </c>
      <c r="T4" s="4">
        <f>IFERROR(numerators!T4/SQRT('p(1-p)'!T4)/SQRT(1/$C4+1/VLOOKUP(_xlfn.CONCAT($A4, T$1), prop_test_workforce_monthly_siz!$H:$N, 7, FALSE)), "")</f>
        <v>-9.7884775071648562</v>
      </c>
      <c r="U4" s="4">
        <f>IFERROR(numerators!U4/SQRT('p(1-p)'!U4)/SQRT(1/$C4+1/VLOOKUP(_xlfn.CONCAT($A4, U$1), prop_test_workforce_monthly_siz!$H:$N, 7, FALSE)), "")</f>
        <v>-0.44528306447188964</v>
      </c>
      <c r="V4" s="4">
        <f>IFERROR(numerators!V4/SQRT('p(1-p)'!V4)/SQRT(1/$C4+1/VLOOKUP(_xlfn.CONCAT($A4, V$1), prop_test_workforce_monthly_siz!$H:$N, 7, FALSE)), "")</f>
        <v>10.707969298581878</v>
      </c>
      <c r="W4">
        <f t="shared" ref="W4:W53" si="1">COUNTIF(F4:V4, "&gt;0")</f>
        <v>2</v>
      </c>
      <c r="X4">
        <f t="shared" ref="X4:X53" si="2">COUNTIFS(F4:V4, "&lt;"&amp;1.96, F4:V4, "&gt;"&amp;-1.96)</f>
        <v>2</v>
      </c>
    </row>
    <row r="5" spans="1:24" x14ac:dyDescent="0.25">
      <c r="A5" t="s">
        <v>6</v>
      </c>
      <c r="B5" s="1">
        <v>43862</v>
      </c>
      <c r="C5">
        <v>3633403</v>
      </c>
      <c r="D5">
        <v>158568</v>
      </c>
      <c r="E5">
        <f t="shared" si="0"/>
        <v>4.364173200715693E-2</v>
      </c>
      <c r="F5" s="4">
        <f>IFERROR(numerators!F5/SQRT('p(1-p)'!F5)/SQRT(1/$C5+1/VLOOKUP(_xlfn.CONCAT($A5, F$1), prop_test_workforce_monthly_siz!$H:$N, 7, FALSE)), "")</f>
        <v>-409.60022602558718</v>
      </c>
      <c r="G5" s="4">
        <f>IFERROR(numerators!G5/SQRT('p(1-p)'!G5)/SQRT(1/$C5+1/VLOOKUP(_xlfn.CONCAT($A5, G$1), prop_test_workforce_monthly_siz!$H:$N, 7, FALSE)), "")</f>
        <v>-177.21602448834483</v>
      </c>
      <c r="H5" s="4">
        <f>IFERROR(numerators!H5/SQRT('p(1-p)'!H5)/SQRT(1/$C5+1/VLOOKUP(_xlfn.CONCAT($A5, H$1), prop_test_workforce_monthly_siz!$H:$N, 7, FALSE)), "")</f>
        <v>-222.16440003238441</v>
      </c>
      <c r="I5" s="4">
        <f>IFERROR(numerators!I5/SQRT('p(1-p)'!I5)/SQRT(1/$C5+1/VLOOKUP(_xlfn.CONCAT($A5, I$1), prop_test_workforce_monthly_siz!$H:$N, 7, FALSE)), "")</f>
        <v>-246.85268756420714</v>
      </c>
      <c r="J5" s="4">
        <f>IFERROR(numerators!J5/SQRT('p(1-p)'!J5)/SQRT(1/$C5+1/VLOOKUP(_xlfn.CONCAT($A5, J$1), prop_test_workforce_monthly_siz!$H:$N, 7, FALSE)), "")</f>
        <v>-81.443350596860341</v>
      </c>
      <c r="K5" s="4">
        <f>IFERROR(numerators!K5/SQRT('p(1-p)'!K5)/SQRT(1/$C5+1/VLOOKUP(_xlfn.CONCAT($A5, K$1), prop_test_workforce_monthly_siz!$H:$N, 7, FALSE)), "")</f>
        <v>-96.138915018850057</v>
      </c>
      <c r="L5" s="4">
        <f>IFERROR(numerators!L5/SQRT('p(1-p)'!L5)/SQRT(1/$C5+1/VLOOKUP(_xlfn.CONCAT($A5, L$1), prop_test_workforce_monthly_siz!$H:$N, 7, FALSE)), "")</f>
        <v>-145.28535209226797</v>
      </c>
      <c r="M5" s="4">
        <f>IFERROR(numerators!M5/SQRT('p(1-p)'!M5)/SQRT(1/$C5+1/VLOOKUP(_xlfn.CONCAT($A5, M$1), prop_test_workforce_monthly_siz!$H:$N, 7, FALSE)), "")</f>
        <v>-137.8891433748102</v>
      </c>
      <c r="N5" s="4">
        <f>IFERROR(numerators!N5/SQRT('p(1-p)'!N5)/SQRT(1/$C5+1/VLOOKUP(_xlfn.CONCAT($A5, N$1), prop_test_workforce_monthly_siz!$H:$N, 7, FALSE)), "")</f>
        <v>-121.06990775437673</v>
      </c>
      <c r="O5" s="4">
        <f>IFERROR(numerators!O5/SQRT('p(1-p)'!O5)/SQRT(1/$C5+1/VLOOKUP(_xlfn.CONCAT($A5, O$1), prop_test_workforce_monthly_siz!$H:$N, 7, FALSE)), "")</f>
        <v>-107.74843337116506</v>
      </c>
      <c r="P5" s="4">
        <f>IFERROR(numerators!P5/SQRT('p(1-p)'!P5)/SQRT(1/$C5+1/VLOOKUP(_xlfn.CONCAT($A5, P$1), prop_test_workforce_monthly_siz!$H:$N, 7, FALSE)), "")</f>
        <v>-111.57350146130024</v>
      </c>
      <c r="Q5" s="4">
        <f>IFERROR(numerators!Q5/SQRT('p(1-p)'!Q5)/SQRT(1/$C5+1/VLOOKUP(_xlfn.CONCAT($A5, Q$1), prop_test_workforce_monthly_siz!$H:$N, 7, FALSE)), "")</f>
        <v>-89.798737745039176</v>
      </c>
      <c r="R5" s="4">
        <f>IFERROR(numerators!R5/SQRT('p(1-p)'!R5)/SQRT(1/$C5+1/VLOOKUP(_xlfn.CONCAT($A5, R$1), prop_test_workforce_monthly_siz!$H:$N, 7, FALSE)), "")</f>
        <v>-87.796882029736949</v>
      </c>
      <c r="S5" s="4">
        <f>IFERROR(numerators!S5/SQRT('p(1-p)'!S5)/SQRT(1/$C5+1/VLOOKUP(_xlfn.CONCAT($A5, S$1), prop_test_workforce_monthly_siz!$H:$N, 7, FALSE)), "")</f>
        <v>-100.63155072159292</v>
      </c>
      <c r="T5" s="4">
        <f>IFERROR(numerators!T5/SQRT('p(1-p)'!T5)/SQRT(1/$C5+1/VLOOKUP(_xlfn.CONCAT($A5, T$1), prop_test_workforce_monthly_siz!$H:$N, 7, FALSE)), "")</f>
        <v>-122.14005972323596</v>
      </c>
      <c r="U5" s="4">
        <f>IFERROR(numerators!U5/SQRT('p(1-p)'!U5)/SQRT(1/$C5+1/VLOOKUP(_xlfn.CONCAT($A5, U$1), prop_test_workforce_monthly_siz!$H:$N, 7, FALSE)), "")</f>
        <v>-88.775161207597449</v>
      </c>
      <c r="V5" s="4">
        <f>IFERROR(numerators!V5/SQRT('p(1-p)'!V5)/SQRT(1/$C5+1/VLOOKUP(_xlfn.CONCAT($A5, V$1), prop_test_workforce_monthly_siz!$H:$N, 7, FALSE)), "")</f>
        <v>-44.886199124634381</v>
      </c>
      <c r="W5">
        <f t="shared" si="1"/>
        <v>0</v>
      </c>
      <c r="X5">
        <f t="shared" si="2"/>
        <v>0</v>
      </c>
    </row>
    <row r="6" spans="1:24" x14ac:dyDescent="0.25">
      <c r="A6" t="s">
        <v>7</v>
      </c>
      <c r="B6" s="1">
        <v>43862</v>
      </c>
      <c r="C6">
        <v>1361087</v>
      </c>
      <c r="D6">
        <v>53699</v>
      </c>
      <c r="E6">
        <f t="shared" si="0"/>
        <v>3.9453025412776697E-2</v>
      </c>
      <c r="F6" s="4">
        <f>IFERROR(numerators!F6/SQRT('p(1-p)'!F6)/SQRT(1/$C6+1/VLOOKUP(_xlfn.CONCAT($A6, F$1), prop_test_workforce_monthly_siz!$H:$N, 7, FALSE)), "")</f>
        <v>-201.80958853074705</v>
      </c>
      <c r="G6" s="4">
        <f>IFERROR(numerators!G6/SQRT('p(1-p)'!G6)/SQRT(1/$C6+1/VLOOKUP(_xlfn.CONCAT($A6, G$1), prop_test_workforce_monthly_siz!$H:$N, 7, FALSE)), "")</f>
        <v>-134.45396664905221</v>
      </c>
      <c r="H6" s="4">
        <f>IFERROR(numerators!H6/SQRT('p(1-p)'!H6)/SQRT(1/$C6+1/VLOOKUP(_xlfn.CONCAT($A6, H$1), prop_test_workforce_monthly_siz!$H:$N, 7, FALSE)), "")</f>
        <v>-107.30253154927529</v>
      </c>
      <c r="I6" s="4">
        <f>IFERROR(numerators!I6/SQRT('p(1-p)'!I6)/SQRT(1/$C6+1/VLOOKUP(_xlfn.CONCAT($A6, I$1), prop_test_workforce_monthly_siz!$H:$N, 7, FALSE)), "")</f>
        <v>-92.043533416183195</v>
      </c>
      <c r="J6" s="4">
        <f>IFERROR(numerators!J6/SQRT('p(1-p)'!J6)/SQRT(1/$C6+1/VLOOKUP(_xlfn.CONCAT($A6, J$1), prop_test_workforce_monthly_siz!$H:$N, 7, FALSE)), "")</f>
        <v>-89.627973778255068</v>
      </c>
      <c r="K6" s="4">
        <f>IFERROR(numerators!K6/SQRT('p(1-p)'!K6)/SQRT(1/$C6+1/VLOOKUP(_xlfn.CONCAT($A6, K$1), prop_test_workforce_monthly_siz!$H:$N, 7, FALSE)), "")</f>
        <v>-79.563734517847507</v>
      </c>
      <c r="L6" s="4">
        <f>IFERROR(numerators!L6/SQRT('p(1-p)'!L6)/SQRT(1/$C6+1/VLOOKUP(_xlfn.CONCAT($A6, L$1), prop_test_workforce_monthly_siz!$H:$N, 7, FALSE)), "")</f>
        <v>-48.774560525615797</v>
      </c>
      <c r="M6" s="4">
        <f>IFERROR(numerators!M6/SQRT('p(1-p)'!M6)/SQRT(1/$C6+1/VLOOKUP(_xlfn.CONCAT($A6, M$1), prop_test_workforce_monthly_siz!$H:$N, 7, FALSE)), "")</f>
        <v>-51.583826984030665</v>
      </c>
      <c r="N6" s="4">
        <f>IFERROR(numerators!N6/SQRT('p(1-p)'!N6)/SQRT(1/$C6+1/VLOOKUP(_xlfn.CONCAT($A6, N$1), prop_test_workforce_monthly_siz!$H:$N, 7, FALSE)), "")</f>
        <v>-2.7869419844236729</v>
      </c>
      <c r="O6" s="4">
        <f>IFERROR(numerators!O6/SQRT('p(1-p)'!O6)/SQRT(1/$C6+1/VLOOKUP(_xlfn.CONCAT($A6, O$1), prop_test_workforce_monthly_siz!$H:$N, 7, FALSE)), "")</f>
        <v>-33.272916293571519</v>
      </c>
      <c r="P6" s="4">
        <f>IFERROR(numerators!P6/SQRT('p(1-p)'!P6)/SQRT(1/$C6+1/VLOOKUP(_xlfn.CONCAT($A6, P$1), prop_test_workforce_monthly_siz!$H:$N, 7, FALSE)), "")</f>
        <v>-38.856114090245299</v>
      </c>
      <c r="Q6" s="4">
        <f>IFERROR(numerators!Q6/SQRT('p(1-p)'!Q6)/SQRT(1/$C6+1/VLOOKUP(_xlfn.CONCAT($A6, Q$1), prop_test_workforce_monthly_siz!$H:$N, 7, FALSE)), "")</f>
        <v>-23.693647410736954</v>
      </c>
      <c r="R6" s="4">
        <f>IFERROR(numerators!R6/SQRT('p(1-p)'!R6)/SQRT(1/$C6+1/VLOOKUP(_xlfn.CONCAT($A6, R$1), prop_test_workforce_monthly_siz!$H:$N, 7, FALSE)), "")</f>
        <v>-5.8159267158010071</v>
      </c>
      <c r="S6" s="4">
        <f>IFERROR(numerators!S6/SQRT('p(1-p)'!S6)/SQRT(1/$C6+1/VLOOKUP(_xlfn.CONCAT($A6, S$1), prop_test_workforce_monthly_siz!$H:$N, 7, FALSE)), "")</f>
        <v>-16.318626328986419</v>
      </c>
      <c r="T6" s="4">
        <f>IFERROR(numerators!T6/SQRT('p(1-p)'!T6)/SQRT(1/$C6+1/VLOOKUP(_xlfn.CONCAT($A6, T$1), prop_test_workforce_monthly_siz!$H:$N, 7, FALSE)), "")</f>
        <v>-31.006249067307554</v>
      </c>
      <c r="U6" s="4">
        <f>IFERROR(numerators!U6/SQRT('p(1-p)'!U6)/SQRT(1/$C6+1/VLOOKUP(_xlfn.CONCAT($A6, U$1), prop_test_workforce_monthly_siz!$H:$N, 7, FALSE)), "")</f>
        <v>-19.338774977444466</v>
      </c>
      <c r="V6" s="4">
        <f>IFERROR(numerators!V6/SQRT('p(1-p)'!V6)/SQRT(1/$C6+1/VLOOKUP(_xlfn.CONCAT($A6, V$1), prop_test_workforce_monthly_siz!$H:$N, 7, FALSE)), "")</f>
        <v>4.6728675339221226</v>
      </c>
      <c r="W6">
        <f t="shared" si="1"/>
        <v>1</v>
      </c>
      <c r="X6">
        <f t="shared" si="2"/>
        <v>0</v>
      </c>
    </row>
    <row r="7" spans="1:24" x14ac:dyDescent="0.25">
      <c r="A7" t="s">
        <v>8</v>
      </c>
      <c r="B7" s="1">
        <v>43862</v>
      </c>
      <c r="C7">
        <v>19528254</v>
      </c>
      <c r="D7">
        <v>841220</v>
      </c>
      <c r="E7">
        <f t="shared" si="0"/>
        <v>4.3077071816046635E-2</v>
      </c>
      <c r="F7" s="4">
        <f>IFERROR(numerators!F7/SQRT('p(1-p)'!F7)/SQRT(1/$C7+1/VLOOKUP(_xlfn.CONCAT($A7, F$1), prop_test_workforce_monthly_siz!$H:$N, 7, FALSE)), "")</f>
        <v>-1212.4528043763064</v>
      </c>
      <c r="G7" s="4">
        <f>IFERROR(numerators!G7/SQRT('p(1-p)'!G7)/SQRT(1/$C7+1/VLOOKUP(_xlfn.CONCAT($A7, G$1), prop_test_workforce_monthly_siz!$H:$N, 7, FALSE)), "")</f>
        <v>-906.24649704135481</v>
      </c>
      <c r="H7" s="4">
        <f>IFERROR(numerators!H7/SQRT('p(1-p)'!H7)/SQRT(1/$C7+1/VLOOKUP(_xlfn.CONCAT($A7, H$1), prop_test_workforce_monthly_siz!$H:$N, 7, FALSE)), "")</f>
        <v>-840.56384670340003</v>
      </c>
      <c r="I7" s="4">
        <f>IFERROR(numerators!I7/SQRT('p(1-p)'!I7)/SQRT(1/$C7+1/VLOOKUP(_xlfn.CONCAT($A7, I$1), prop_test_workforce_monthly_siz!$H:$N, 7, FALSE)), "")</f>
        <v>-766.49609206961884</v>
      </c>
      <c r="J7" s="4">
        <f>IFERROR(numerators!J7/SQRT('p(1-p)'!J7)/SQRT(1/$C7+1/VLOOKUP(_xlfn.CONCAT($A7, J$1), prop_test_workforce_monthly_siz!$H:$N, 7, FALSE)), "")</f>
        <v>-613.3179766652753</v>
      </c>
      <c r="K7" s="4">
        <f>IFERROR(numerators!K7/SQRT('p(1-p)'!K7)/SQRT(1/$C7+1/VLOOKUP(_xlfn.CONCAT($A7, K$1), prop_test_workforce_monthly_siz!$H:$N, 7, FALSE)), "")</f>
        <v>-551.33378168009028</v>
      </c>
      <c r="L7" s="4">
        <f>IFERROR(numerators!L7/SQRT('p(1-p)'!L7)/SQRT(1/$C7+1/VLOOKUP(_xlfn.CONCAT($A7, L$1), prop_test_workforce_monthly_siz!$H:$N, 7, FALSE)), "")</f>
        <v>-428.27282394215678</v>
      </c>
      <c r="M7" s="4">
        <f>IFERROR(numerators!M7/SQRT('p(1-p)'!M7)/SQRT(1/$C7+1/VLOOKUP(_xlfn.CONCAT($A7, M$1), prop_test_workforce_monthly_siz!$H:$N, 7, FALSE)), "")</f>
        <v>-338.45993555919677</v>
      </c>
      <c r="N7" s="4">
        <f>IFERROR(numerators!N7/SQRT('p(1-p)'!N7)/SQRT(1/$C7+1/VLOOKUP(_xlfn.CONCAT($A7, N$1), prop_test_workforce_monthly_siz!$H:$N, 7, FALSE)), "")</f>
        <v>-412.8301579269741</v>
      </c>
      <c r="O7" s="4">
        <f>IFERROR(numerators!O7/SQRT('p(1-p)'!O7)/SQRT(1/$C7+1/VLOOKUP(_xlfn.CONCAT($A7, O$1), prop_test_workforce_monthly_siz!$H:$N, 7, FALSE)), "")</f>
        <v>-441.90290344687821</v>
      </c>
      <c r="P7" s="4">
        <f>IFERROR(numerators!P7/SQRT('p(1-p)'!P7)/SQRT(1/$C7+1/VLOOKUP(_xlfn.CONCAT($A7, P$1), prop_test_workforce_monthly_siz!$H:$N, 7, FALSE)), "")</f>
        <v>-380.62752454806093</v>
      </c>
      <c r="Q7" s="4">
        <f>IFERROR(numerators!Q7/SQRT('p(1-p)'!Q7)/SQRT(1/$C7+1/VLOOKUP(_xlfn.CONCAT($A7, Q$1), prop_test_workforce_monthly_siz!$H:$N, 7, FALSE)), "")</f>
        <v>-362.57932806178167</v>
      </c>
      <c r="R7" s="4">
        <f>IFERROR(numerators!R7/SQRT('p(1-p)'!R7)/SQRT(1/$C7+1/VLOOKUP(_xlfn.CONCAT($A7, R$1), prop_test_workforce_monthly_siz!$H:$N, 7, FALSE)), "")</f>
        <v>-352.43655539195106</v>
      </c>
      <c r="S7" s="4">
        <f>IFERROR(numerators!S7/SQRT('p(1-p)'!S7)/SQRT(1/$C7+1/VLOOKUP(_xlfn.CONCAT($A7, S$1), prop_test_workforce_monthly_siz!$H:$N, 7, FALSE)), "")</f>
        <v>-306.06919725081463</v>
      </c>
      <c r="T7" s="4">
        <f>IFERROR(numerators!T7/SQRT('p(1-p)'!T7)/SQRT(1/$C7+1/VLOOKUP(_xlfn.CONCAT($A7, T$1), prop_test_workforce_monthly_siz!$H:$N, 7, FALSE)), "")</f>
        <v>-348.39020634794576</v>
      </c>
      <c r="U7" s="4">
        <f>IFERROR(numerators!U7/SQRT('p(1-p)'!U7)/SQRT(1/$C7+1/VLOOKUP(_xlfn.CONCAT($A7, U$1), prop_test_workforce_monthly_siz!$H:$N, 7, FALSE)), "")</f>
        <v>-336.61175985130114</v>
      </c>
      <c r="V7" s="4">
        <f>IFERROR(numerators!V7/SQRT('p(1-p)'!V7)/SQRT(1/$C7+1/VLOOKUP(_xlfn.CONCAT($A7, V$1), prop_test_workforce_monthly_siz!$H:$N, 7, FALSE)), "")</f>
        <v>-304.66472159874172</v>
      </c>
      <c r="W7">
        <f t="shared" si="1"/>
        <v>0</v>
      </c>
      <c r="X7">
        <f t="shared" si="2"/>
        <v>0</v>
      </c>
    </row>
    <row r="8" spans="1:24" x14ac:dyDescent="0.25">
      <c r="A8" t="s">
        <v>9</v>
      </c>
      <c r="B8" s="1">
        <v>43862</v>
      </c>
      <c r="C8">
        <v>3190546</v>
      </c>
      <c r="D8">
        <v>93939</v>
      </c>
      <c r="E8">
        <f t="shared" si="0"/>
        <v>2.9442922935447414E-2</v>
      </c>
      <c r="F8" s="4">
        <f>IFERROR(numerators!F8/SQRT('p(1-p)'!F8)/SQRT(1/$C8+1/VLOOKUP(_xlfn.CONCAT($A8, F$1), prop_test_workforce_monthly_siz!$H:$N, 7, FALSE)), "")</f>
        <v>-431.86647751187189</v>
      </c>
      <c r="G8" s="4">
        <f>IFERROR(numerators!G8/SQRT('p(1-p)'!G8)/SQRT(1/$C8+1/VLOOKUP(_xlfn.CONCAT($A8, G$1), prop_test_workforce_monthly_siz!$H:$N, 7, FALSE)), "")</f>
        <v>-266.20498756191137</v>
      </c>
      <c r="H8" s="4">
        <f>IFERROR(numerators!H8/SQRT('p(1-p)'!H8)/SQRT(1/$C8+1/VLOOKUP(_xlfn.CONCAT($A8, H$1), prop_test_workforce_monthly_siz!$H:$N, 7, FALSE)), "")</f>
        <v>-284.57527819634294</v>
      </c>
      <c r="I8" s="4">
        <f>IFERROR(numerators!I8/SQRT('p(1-p)'!I8)/SQRT(1/$C8+1/VLOOKUP(_xlfn.CONCAT($A8, I$1), prop_test_workforce_monthly_siz!$H:$N, 7, FALSE)), "")</f>
        <v>-183.50942824164426</v>
      </c>
      <c r="J8" s="4">
        <f>IFERROR(numerators!J8/SQRT('p(1-p)'!J8)/SQRT(1/$C8+1/VLOOKUP(_xlfn.CONCAT($A8, J$1), prop_test_workforce_monthly_siz!$H:$N, 7, FALSE)), "")</f>
        <v>-155.92055191768802</v>
      </c>
      <c r="K8" s="4">
        <f>IFERROR(numerators!K8/SQRT('p(1-p)'!K8)/SQRT(1/$C8+1/VLOOKUP(_xlfn.CONCAT($A8, K$1), prop_test_workforce_monthly_siz!$H:$N, 7, FALSE)), "")</f>
        <v>-139.92703498034263</v>
      </c>
      <c r="L8" s="4">
        <f>IFERROR(numerators!L8/SQRT('p(1-p)'!L8)/SQRT(1/$C8+1/VLOOKUP(_xlfn.CONCAT($A8, L$1), prop_test_workforce_monthly_siz!$H:$N, 7, FALSE)), "")</f>
        <v>-140.72390259805525</v>
      </c>
      <c r="M8" s="4">
        <f>IFERROR(numerators!M8/SQRT('p(1-p)'!M8)/SQRT(1/$C8+1/VLOOKUP(_xlfn.CONCAT($A8, M$1), prop_test_workforce_monthly_siz!$H:$N, 7, FALSE)), "")</f>
        <v>-142.36957772417182</v>
      </c>
      <c r="N8" s="4">
        <f>IFERROR(numerators!N8/SQRT('p(1-p)'!N8)/SQRT(1/$C8+1/VLOOKUP(_xlfn.CONCAT($A8, N$1), prop_test_workforce_monthly_siz!$H:$N, 7, FALSE)), "")</f>
        <v>-212.78620968438307</v>
      </c>
      <c r="O8" s="4">
        <f>IFERROR(numerators!O8/SQRT('p(1-p)'!O8)/SQRT(1/$C8+1/VLOOKUP(_xlfn.CONCAT($A8, O$1), prop_test_workforce_monthly_siz!$H:$N, 7, FALSE)), "")</f>
        <v>-168.0137132160072</v>
      </c>
      <c r="P8" s="4">
        <f>IFERROR(numerators!P8/SQRT('p(1-p)'!P8)/SQRT(1/$C8+1/VLOOKUP(_xlfn.CONCAT($A8, P$1), prop_test_workforce_monthly_siz!$H:$N, 7, FALSE)), "")</f>
        <v>-165.0116385503367</v>
      </c>
      <c r="Q8" s="4">
        <f>IFERROR(numerators!Q8/SQRT('p(1-p)'!Q8)/SQRT(1/$C8+1/VLOOKUP(_xlfn.CONCAT($A8, Q$1), prop_test_workforce_monthly_siz!$H:$N, 7, FALSE)), "")</f>
        <v>-153.67974341784401</v>
      </c>
      <c r="R8" s="4">
        <f>IFERROR(numerators!R8/SQRT('p(1-p)'!R8)/SQRT(1/$C8+1/VLOOKUP(_xlfn.CONCAT($A8, R$1), prop_test_workforce_monthly_siz!$H:$N, 7, FALSE)), "")</f>
        <v>-145.95981336707752</v>
      </c>
      <c r="S8" s="4">
        <f>IFERROR(numerators!S8/SQRT('p(1-p)'!S8)/SQRT(1/$C8+1/VLOOKUP(_xlfn.CONCAT($A8, S$1), prop_test_workforce_monthly_siz!$H:$N, 7, FALSE)), "")</f>
        <v>-127.52802939293257</v>
      </c>
      <c r="T8" s="4">
        <f>IFERROR(numerators!T8/SQRT('p(1-p)'!T8)/SQRT(1/$C8+1/VLOOKUP(_xlfn.CONCAT($A8, T$1), prop_test_workforce_monthly_siz!$H:$N, 7, FALSE)), "")</f>
        <v>-144.76121971493194</v>
      </c>
      <c r="U8" s="4">
        <f>IFERROR(numerators!U8/SQRT('p(1-p)'!U8)/SQRT(1/$C8+1/VLOOKUP(_xlfn.CONCAT($A8, U$1), prop_test_workforce_monthly_siz!$H:$N, 7, FALSE)), "")</f>
        <v>-133.45757177897269</v>
      </c>
      <c r="V8" s="4">
        <f>IFERROR(numerators!V8/SQRT('p(1-p)'!V8)/SQRT(1/$C8+1/VLOOKUP(_xlfn.CONCAT($A8, V$1), prop_test_workforce_monthly_siz!$H:$N, 7, FALSE)), "")</f>
        <v>-110.64916349168797</v>
      </c>
      <c r="W8">
        <f t="shared" si="1"/>
        <v>0</v>
      </c>
      <c r="X8">
        <f t="shared" si="2"/>
        <v>0</v>
      </c>
    </row>
    <row r="9" spans="1:24" x14ac:dyDescent="0.25">
      <c r="A9" t="s">
        <v>10</v>
      </c>
      <c r="B9" s="1">
        <v>43862</v>
      </c>
      <c r="C9">
        <v>1917736</v>
      </c>
      <c r="D9">
        <v>84669</v>
      </c>
      <c r="E9">
        <f t="shared" si="0"/>
        <v>4.415049829590726E-2</v>
      </c>
      <c r="F9" s="4">
        <f>IFERROR(numerators!F9/SQRT('p(1-p)'!F9)/SQRT(1/$C9+1/VLOOKUP(_xlfn.CONCAT($A9, F$1), prop_test_workforce_monthly_siz!$H:$N, 7, FALSE)), "")</f>
        <v>-142.64067764844935</v>
      </c>
      <c r="G9" s="4">
        <f>IFERROR(numerators!G9/SQRT('p(1-p)'!G9)/SQRT(1/$C9+1/VLOOKUP(_xlfn.CONCAT($A9, G$1), prop_test_workforce_monthly_siz!$H:$N, 7, FALSE)), "")</f>
        <v>-140.87710252895471</v>
      </c>
      <c r="H9" s="4">
        <f>IFERROR(numerators!H9/SQRT('p(1-p)'!H9)/SQRT(1/$C9+1/VLOOKUP(_xlfn.CONCAT($A9, H$1), prop_test_workforce_monthly_siz!$H:$N, 7, FALSE)), "")</f>
        <v>-154.40781998967336</v>
      </c>
      <c r="I9" s="4">
        <f>IFERROR(numerators!I9/SQRT('p(1-p)'!I9)/SQRT(1/$C9+1/VLOOKUP(_xlfn.CONCAT($A9, I$1), prop_test_workforce_monthly_siz!$H:$N, 7, FALSE)), "")</f>
        <v>-164.07921935621408</v>
      </c>
      <c r="J9" s="4">
        <f>IFERROR(numerators!J9/SQRT('p(1-p)'!J9)/SQRT(1/$C9+1/VLOOKUP(_xlfn.CONCAT($A9, J$1), prop_test_workforce_monthly_siz!$H:$N, 7, FALSE)), "")</f>
        <v>-109.80333506557635</v>
      </c>
      <c r="K9" s="4">
        <f>IFERROR(numerators!K9/SQRT('p(1-p)'!K9)/SQRT(1/$C9+1/VLOOKUP(_xlfn.CONCAT($A9, K$1), prop_test_workforce_monthly_siz!$H:$N, 7, FALSE)), "")</f>
        <v>-93.280563830849744</v>
      </c>
      <c r="L9" s="4">
        <f>IFERROR(numerators!L9/SQRT('p(1-p)'!L9)/SQRT(1/$C9+1/VLOOKUP(_xlfn.CONCAT($A9, L$1), prop_test_workforce_monthly_siz!$H:$N, 7, FALSE)), "")</f>
        <v>-45.551557618112774</v>
      </c>
      <c r="M9" s="4">
        <f>IFERROR(numerators!M9/SQRT('p(1-p)'!M9)/SQRT(1/$C9+1/VLOOKUP(_xlfn.CONCAT($A9, M$1), prop_test_workforce_monthly_siz!$H:$N, 7, FALSE)), "")</f>
        <v>-98.324044782550985</v>
      </c>
      <c r="N9" s="4">
        <f>IFERROR(numerators!N9/SQRT('p(1-p)'!N9)/SQRT(1/$C9+1/VLOOKUP(_xlfn.CONCAT($A9, N$1), prop_test_workforce_monthly_siz!$H:$N, 7, FALSE)), "")</f>
        <v>-91.890555410168702</v>
      </c>
      <c r="O9" s="4">
        <f>IFERROR(numerators!O9/SQRT('p(1-p)'!O9)/SQRT(1/$C9+1/VLOOKUP(_xlfn.CONCAT($A9, O$1), prop_test_workforce_monthly_siz!$H:$N, 7, FALSE)), "")</f>
        <v>-115.79724382927178</v>
      </c>
      <c r="P9" s="4">
        <f>IFERROR(numerators!P9/SQRT('p(1-p)'!P9)/SQRT(1/$C9+1/VLOOKUP(_xlfn.CONCAT($A9, P$1), prop_test_workforce_monthly_siz!$H:$N, 7, FALSE)), "")</f>
        <v>-112.60256964285728</v>
      </c>
      <c r="Q9" s="4">
        <f>IFERROR(numerators!Q9/SQRT('p(1-p)'!Q9)/SQRT(1/$C9+1/VLOOKUP(_xlfn.CONCAT($A9, Q$1), prop_test_workforce_monthly_siz!$H:$N, 7, FALSE)), "")</f>
        <v>-107.95111397410155</v>
      </c>
      <c r="R9" s="4">
        <f>IFERROR(numerators!R9/SQRT('p(1-p)'!R9)/SQRT(1/$C9+1/VLOOKUP(_xlfn.CONCAT($A9, R$1), prop_test_workforce_monthly_siz!$H:$N, 7, FALSE)), "")</f>
        <v>-91.501799587753496</v>
      </c>
      <c r="S9" s="4">
        <f>IFERROR(numerators!S9/SQRT('p(1-p)'!S9)/SQRT(1/$C9+1/VLOOKUP(_xlfn.CONCAT($A9, S$1), prop_test_workforce_monthly_siz!$H:$N, 7, FALSE)), "")</f>
        <v>-72.589580983475074</v>
      </c>
      <c r="T9" s="4">
        <f>IFERROR(numerators!T9/SQRT('p(1-p)'!T9)/SQRT(1/$C9+1/VLOOKUP(_xlfn.CONCAT($A9, T$1), prop_test_workforce_monthly_siz!$H:$N, 7, FALSE)), "")</f>
        <v>-76.559313510460981</v>
      </c>
      <c r="U9" s="4">
        <f>IFERROR(numerators!U9/SQRT('p(1-p)'!U9)/SQRT(1/$C9+1/VLOOKUP(_xlfn.CONCAT($A9, U$1), prop_test_workforce_monthly_siz!$H:$N, 7, FALSE)), "")</f>
        <v>-75.752603510076298</v>
      </c>
      <c r="V9" s="4">
        <f>IFERROR(numerators!V9/SQRT('p(1-p)'!V9)/SQRT(1/$C9+1/VLOOKUP(_xlfn.CONCAT($A9, V$1), prop_test_workforce_monthly_siz!$H:$N, 7, FALSE)), "")</f>
        <v>-52.850783629831376</v>
      </c>
      <c r="W9">
        <f t="shared" si="1"/>
        <v>0</v>
      </c>
      <c r="X9">
        <f t="shared" si="2"/>
        <v>0</v>
      </c>
    </row>
    <row r="10" spans="1:24" x14ac:dyDescent="0.25">
      <c r="A10" t="s">
        <v>11</v>
      </c>
      <c r="B10" s="1">
        <v>43862</v>
      </c>
      <c r="C10">
        <v>487483</v>
      </c>
      <c r="D10">
        <v>19736</v>
      </c>
      <c r="E10">
        <f t="shared" si="0"/>
        <v>4.0485514366654839E-2</v>
      </c>
      <c r="F10" s="4">
        <f>IFERROR(numerators!F10/SQRT('p(1-p)'!F10)/SQRT(1/$C10+1/VLOOKUP(_xlfn.CONCAT($A10, F$1), prop_test_workforce_monthly_siz!$H:$N, 7, FALSE)), "")</f>
        <v>-180.35734216250975</v>
      </c>
      <c r="G10" s="4">
        <f>IFERROR(numerators!G10/SQRT('p(1-p)'!G10)/SQRT(1/$C10+1/VLOOKUP(_xlfn.CONCAT($A10, G$1), prop_test_workforce_monthly_siz!$H:$N, 7, FALSE)), "")</f>
        <v>-143.24226892910912</v>
      </c>
      <c r="H10" s="4">
        <f>IFERROR(numerators!H10/SQRT('p(1-p)'!H10)/SQRT(1/$C10+1/VLOOKUP(_xlfn.CONCAT($A10, H$1), prop_test_workforce_monthly_siz!$H:$N, 7, FALSE)), "")</f>
        <v>-114.97839262077832</v>
      </c>
      <c r="I10" s="4">
        <f>IFERROR(numerators!I10/SQRT('p(1-p)'!I10)/SQRT(1/$C10+1/VLOOKUP(_xlfn.CONCAT($A10, I$1), prop_test_workforce_monthly_siz!$H:$N, 7, FALSE)), "")</f>
        <v>-93.817340485972807</v>
      </c>
      <c r="J10" s="4">
        <f>IFERROR(numerators!J10/SQRT('p(1-p)'!J10)/SQRT(1/$C10+1/VLOOKUP(_xlfn.CONCAT($A10, J$1), prop_test_workforce_monthly_siz!$H:$N, 7, FALSE)), "")</f>
        <v>-74.299703955476033</v>
      </c>
      <c r="K10" s="4">
        <f>IFERROR(numerators!K10/SQRT('p(1-p)'!K10)/SQRT(1/$C10+1/VLOOKUP(_xlfn.CONCAT($A10, K$1), prop_test_workforce_monthly_siz!$H:$N, 7, FALSE)), "")</f>
        <v>-64.062802754616811</v>
      </c>
      <c r="L10" s="4">
        <f>IFERROR(numerators!L10/SQRT('p(1-p)'!L10)/SQRT(1/$C10+1/VLOOKUP(_xlfn.CONCAT($A10, L$1), prop_test_workforce_monthly_siz!$H:$N, 7, FALSE)), "")</f>
        <v>-24.169158229604491</v>
      </c>
      <c r="M10" s="4">
        <f>IFERROR(numerators!M10/SQRT('p(1-p)'!M10)/SQRT(1/$C10+1/VLOOKUP(_xlfn.CONCAT($A10, M$1), prop_test_workforce_monthly_siz!$H:$N, 7, FALSE)), "")</f>
        <v>-10.51018808872813</v>
      </c>
      <c r="N10" s="4">
        <f>IFERROR(numerators!N10/SQRT('p(1-p)'!N10)/SQRT(1/$C10+1/VLOOKUP(_xlfn.CONCAT($A10, N$1), prop_test_workforce_monthly_siz!$H:$N, 7, FALSE)), "")</f>
        <v>-13.445422054977392</v>
      </c>
      <c r="O10" s="4">
        <f>IFERROR(numerators!O10/SQRT('p(1-p)'!O10)/SQRT(1/$C10+1/VLOOKUP(_xlfn.CONCAT($A10, O$1), prop_test_workforce_monthly_siz!$H:$N, 7, FALSE)), "")</f>
        <v>-38.212106082923398</v>
      </c>
      <c r="P10" s="4">
        <f>IFERROR(numerators!P10/SQRT('p(1-p)'!P10)/SQRT(1/$C10+1/VLOOKUP(_xlfn.CONCAT($A10, P$1), prop_test_workforce_monthly_siz!$H:$N, 7, FALSE)), "")</f>
        <v>-41.966555965361017</v>
      </c>
      <c r="Q10" s="4">
        <f>IFERROR(numerators!Q10/SQRT('p(1-p)'!Q10)/SQRT(1/$C10+1/VLOOKUP(_xlfn.CONCAT($A10, Q$1), prop_test_workforce_monthly_siz!$H:$N, 7, FALSE)), "")</f>
        <v>-41.136354548309285</v>
      </c>
      <c r="R10" s="4">
        <f>IFERROR(numerators!R10/SQRT('p(1-p)'!R10)/SQRT(1/$C10+1/VLOOKUP(_xlfn.CONCAT($A10, R$1), prop_test_workforce_monthly_siz!$H:$N, 7, FALSE)), "")</f>
        <v>-33.594306703565323</v>
      </c>
      <c r="S10" s="4">
        <f>IFERROR(numerators!S10/SQRT('p(1-p)'!S10)/SQRT(1/$C10+1/VLOOKUP(_xlfn.CONCAT($A10, S$1), prop_test_workforce_monthly_siz!$H:$N, 7, FALSE)), "")</f>
        <v>-18.547447815529384</v>
      </c>
      <c r="T10" s="4">
        <f>IFERROR(numerators!T10/SQRT('p(1-p)'!T10)/SQRT(1/$C10+1/VLOOKUP(_xlfn.CONCAT($A10, T$1), prop_test_workforce_monthly_siz!$H:$N, 7, FALSE)), "")</f>
        <v>-30.387481155041499</v>
      </c>
      <c r="U10" s="4">
        <f>IFERROR(numerators!U10/SQRT('p(1-p)'!U10)/SQRT(1/$C10+1/VLOOKUP(_xlfn.CONCAT($A10, U$1), prop_test_workforce_monthly_siz!$H:$N, 7, FALSE)), "")</f>
        <v>-24.331332520437698</v>
      </c>
      <c r="V10" s="4">
        <f>IFERROR(numerators!V10/SQRT('p(1-p)'!V10)/SQRT(1/$C10+1/VLOOKUP(_xlfn.CONCAT($A10, V$1), prop_test_workforce_monthly_siz!$H:$N, 7, FALSE)), "")</f>
        <v>-21.919468016659717</v>
      </c>
      <c r="W10">
        <f t="shared" si="1"/>
        <v>0</v>
      </c>
      <c r="X10">
        <f t="shared" si="2"/>
        <v>0</v>
      </c>
    </row>
    <row r="11" spans="1:24" x14ac:dyDescent="0.25">
      <c r="A11" t="s">
        <v>12</v>
      </c>
      <c r="B11" s="1">
        <v>43862</v>
      </c>
      <c r="C11">
        <v>419262</v>
      </c>
      <c r="D11">
        <v>21696</v>
      </c>
      <c r="E11">
        <f t="shared" si="0"/>
        <v>5.1748071611546001E-2</v>
      </c>
      <c r="F11" s="4">
        <f>IFERROR(numerators!F11/SQRT('p(1-p)'!F11)/SQRT(1/$C11+1/VLOOKUP(_xlfn.CONCAT($A11, F$1), prop_test_workforce_monthly_siz!$H:$N, 7, FALSE)), "")</f>
        <v>-98.854849959183326</v>
      </c>
      <c r="G11" s="4">
        <f>IFERROR(numerators!G11/SQRT('p(1-p)'!G11)/SQRT(1/$C11+1/VLOOKUP(_xlfn.CONCAT($A11, G$1), prop_test_workforce_monthly_siz!$H:$N, 7, FALSE)), "")</f>
        <v>-43.242905935084956</v>
      </c>
      <c r="H11" s="4">
        <f>IFERROR(numerators!H11/SQRT('p(1-p)'!H11)/SQRT(1/$C11+1/VLOOKUP(_xlfn.CONCAT($A11, H$1), prop_test_workforce_monthly_siz!$H:$N, 7, FALSE)), "")</f>
        <v>-48.784058481106022</v>
      </c>
      <c r="I11" s="4">
        <f>IFERROR(numerators!I11/SQRT('p(1-p)'!I11)/SQRT(1/$C11+1/VLOOKUP(_xlfn.CONCAT($A11, I$1), prop_test_workforce_monthly_siz!$H:$N, 7, FALSE)), "")</f>
        <v>-48.556435192278563</v>
      </c>
      <c r="J11" s="4">
        <f>IFERROR(numerators!J11/SQRT('p(1-p)'!J11)/SQRT(1/$C11+1/VLOOKUP(_xlfn.CONCAT($A11, J$1), prop_test_workforce_monthly_siz!$H:$N, 7, FALSE)), "")</f>
        <v>-45.479218361444957</v>
      </c>
      <c r="K11" s="4">
        <f>IFERROR(numerators!K11/SQRT('p(1-p)'!K11)/SQRT(1/$C11+1/VLOOKUP(_xlfn.CONCAT($A11, K$1), prop_test_workforce_monthly_siz!$H:$N, 7, FALSE)), "")</f>
        <v>-50.837883467335566</v>
      </c>
      <c r="L11" s="4">
        <f>IFERROR(numerators!L11/SQRT('p(1-p)'!L11)/SQRT(1/$C11+1/VLOOKUP(_xlfn.CONCAT($A11, L$1), prop_test_workforce_monthly_siz!$H:$N, 7, FALSE)), "")</f>
        <v>-39.760376184173701</v>
      </c>
      <c r="M11" s="4">
        <f>IFERROR(numerators!M11/SQRT('p(1-p)'!M11)/SQRT(1/$C11+1/VLOOKUP(_xlfn.CONCAT($A11, M$1), prop_test_workforce_monthly_siz!$H:$N, 7, FALSE)), "")</f>
        <v>-28.538765823003835</v>
      </c>
      <c r="N11" s="4">
        <f>IFERROR(numerators!N11/SQRT('p(1-p)'!N11)/SQRT(1/$C11+1/VLOOKUP(_xlfn.CONCAT($A11, N$1), prop_test_workforce_monthly_siz!$H:$N, 7, FALSE)), "")</f>
        <v>-33.262441356669385</v>
      </c>
      <c r="O11" s="4" t="str">
        <f>IFERROR(numerators!O11/SQRT('p(1-p)'!O11)/SQRT(1/$C11+1/VLOOKUP(_xlfn.CONCAT($A11, O$1), prop_test_workforce_monthly_siz!$H:$N, 7, FALSE)), "")</f>
        <v/>
      </c>
      <c r="P11" s="4" t="str">
        <f>IFERROR(numerators!P11/SQRT('p(1-p)'!P11)/SQRT(1/$C11+1/VLOOKUP(_xlfn.CONCAT($A11, P$1), prop_test_workforce_monthly_siz!$H:$N, 7, FALSE)), "")</f>
        <v/>
      </c>
      <c r="Q11" s="4" t="str">
        <f>IFERROR(numerators!Q11/SQRT('p(1-p)'!Q11)/SQRT(1/$C11+1/VLOOKUP(_xlfn.CONCAT($A11, Q$1), prop_test_workforce_monthly_siz!$H:$N, 7, FALSE)), "")</f>
        <v/>
      </c>
      <c r="R11" s="4" t="str">
        <f>IFERROR(numerators!R11/SQRT('p(1-p)'!R11)/SQRT(1/$C11+1/VLOOKUP(_xlfn.CONCAT($A11, R$1), prop_test_workforce_monthly_siz!$H:$N, 7, FALSE)), "")</f>
        <v/>
      </c>
      <c r="S11" s="4" t="str">
        <f>IFERROR(numerators!S11/SQRT('p(1-p)'!S11)/SQRT(1/$C11+1/VLOOKUP(_xlfn.CONCAT($A11, S$1), prop_test_workforce_monthly_siz!$H:$N, 7, FALSE)), "")</f>
        <v/>
      </c>
      <c r="T11" s="4" t="str">
        <f>IFERROR(numerators!T11/SQRT('p(1-p)'!T11)/SQRT(1/$C11+1/VLOOKUP(_xlfn.CONCAT($A11, T$1), prop_test_workforce_monthly_siz!$H:$N, 7, FALSE)), "")</f>
        <v/>
      </c>
      <c r="U11" s="4" t="str">
        <f>IFERROR(numerators!U11/SQRT('p(1-p)'!U11)/SQRT(1/$C11+1/VLOOKUP(_xlfn.CONCAT($A11, U$1), prop_test_workforce_monthly_siz!$H:$N, 7, FALSE)), "")</f>
        <v/>
      </c>
      <c r="V11" s="4" t="str">
        <f>IFERROR(numerators!V11/SQRT('p(1-p)'!V11)/SQRT(1/$C11+1/VLOOKUP(_xlfn.CONCAT($A11, V$1), prop_test_workforce_monthly_siz!$H:$N, 7, FALSE)), "")</f>
        <v/>
      </c>
      <c r="W11">
        <f t="shared" si="1"/>
        <v>0</v>
      </c>
      <c r="X11">
        <f t="shared" si="2"/>
        <v>0</v>
      </c>
    </row>
    <row r="12" spans="1:24" x14ac:dyDescent="0.25">
      <c r="A12" t="s">
        <v>13</v>
      </c>
      <c r="B12" s="1">
        <v>43862</v>
      </c>
      <c r="C12">
        <v>10482635</v>
      </c>
      <c r="D12">
        <v>297363</v>
      </c>
      <c r="E12">
        <f t="shared" si="0"/>
        <v>2.836719965924598E-2</v>
      </c>
      <c r="F12" s="4">
        <f>IFERROR(numerators!F12/SQRT('p(1-p)'!F12)/SQRT(1/$C12+1/VLOOKUP(_xlfn.CONCAT($A12, F$1), prop_test_workforce_monthly_siz!$H:$N, 7, FALSE)), "")</f>
        <v>-871.31349465358494</v>
      </c>
      <c r="G12" s="4">
        <f>IFERROR(numerators!G12/SQRT('p(1-p)'!G12)/SQRT(1/$C12+1/VLOOKUP(_xlfn.CONCAT($A12, G$1), prop_test_workforce_monthly_siz!$H:$N, 7, FALSE)), "")</f>
        <v>-651.11957935338012</v>
      </c>
      <c r="H12" s="4">
        <f>IFERROR(numerators!H12/SQRT('p(1-p)'!H12)/SQRT(1/$C12+1/VLOOKUP(_xlfn.CONCAT($A12, H$1), prop_test_workforce_monthly_siz!$H:$N, 7, FALSE)), "")</f>
        <v>-512.93292169174333</v>
      </c>
      <c r="I12" s="4">
        <f>IFERROR(numerators!I12/SQRT('p(1-p)'!I12)/SQRT(1/$C12+1/VLOOKUP(_xlfn.CONCAT($A12, I$1), prop_test_workforce_monthly_siz!$H:$N, 7, FALSE)), "")</f>
        <v>-564.57855824414162</v>
      </c>
      <c r="J12" s="4">
        <f>IFERROR(numerators!J12/SQRT('p(1-p)'!J12)/SQRT(1/$C12+1/VLOOKUP(_xlfn.CONCAT($A12, J$1), prop_test_workforce_monthly_siz!$H:$N, 7, FALSE)), "")</f>
        <v>-357.42212634391217</v>
      </c>
      <c r="K12" s="4">
        <f>IFERROR(numerators!K12/SQRT('p(1-p)'!K12)/SQRT(1/$C12+1/VLOOKUP(_xlfn.CONCAT($A12, K$1), prop_test_workforce_monthly_siz!$H:$N, 7, FALSE)), "")</f>
        <v>-330.85412482034951</v>
      </c>
      <c r="L12" s="4">
        <f>IFERROR(numerators!L12/SQRT('p(1-p)'!L12)/SQRT(1/$C12+1/VLOOKUP(_xlfn.CONCAT($A12, L$1), prop_test_workforce_monthly_siz!$H:$N, 7, FALSE)), "")</f>
        <v>-280.12292041520209</v>
      </c>
      <c r="M12" s="4">
        <f>IFERROR(numerators!M12/SQRT('p(1-p)'!M12)/SQRT(1/$C12+1/VLOOKUP(_xlfn.CONCAT($A12, M$1), prop_test_workforce_monthly_siz!$H:$N, 7, FALSE)), "")</f>
        <v>-261.54484221937111</v>
      </c>
      <c r="N12" s="4">
        <f>IFERROR(numerators!N12/SQRT('p(1-p)'!N12)/SQRT(1/$C12+1/VLOOKUP(_xlfn.CONCAT($A12, N$1), prop_test_workforce_monthly_siz!$H:$N, 7, FALSE)), "")</f>
        <v>-238.80675523195393</v>
      </c>
      <c r="O12" s="4">
        <f>IFERROR(numerators!O12/SQRT('p(1-p)'!O12)/SQRT(1/$C12+1/VLOOKUP(_xlfn.CONCAT($A12, O$1), prop_test_workforce_monthly_siz!$H:$N, 7, FALSE)), "")</f>
        <v>-204.10478952421988</v>
      </c>
      <c r="P12" s="4">
        <f>IFERROR(numerators!P12/SQRT('p(1-p)'!P12)/SQRT(1/$C12+1/VLOOKUP(_xlfn.CONCAT($A12, P$1), prop_test_workforce_monthly_siz!$H:$N, 7, FALSE)), "")</f>
        <v>-185.86895346808961</v>
      </c>
      <c r="Q12" s="4">
        <f>IFERROR(numerators!Q12/SQRT('p(1-p)'!Q12)/SQRT(1/$C12+1/VLOOKUP(_xlfn.CONCAT($A12, Q$1), prop_test_workforce_monthly_siz!$H:$N, 7, FALSE)), "")</f>
        <v>-203.00578192456129</v>
      </c>
      <c r="R12" s="4">
        <f>IFERROR(numerators!R12/SQRT('p(1-p)'!R12)/SQRT(1/$C12+1/VLOOKUP(_xlfn.CONCAT($A12, R$1), prop_test_workforce_monthly_siz!$H:$N, 7, FALSE)), "")</f>
        <v>-193.71658836166546</v>
      </c>
      <c r="S12" s="4">
        <f>IFERROR(numerators!S12/SQRT('p(1-p)'!S12)/SQRT(1/$C12+1/VLOOKUP(_xlfn.CONCAT($A12, S$1), prop_test_workforce_monthly_siz!$H:$N, 7, FALSE)), "")</f>
        <v>-185.0482788083784</v>
      </c>
      <c r="T12" s="4">
        <f>IFERROR(numerators!T12/SQRT('p(1-p)'!T12)/SQRT(1/$C12+1/VLOOKUP(_xlfn.CONCAT($A12, T$1), prop_test_workforce_monthly_siz!$H:$N, 7, FALSE)), "")</f>
        <v>-234.13777877651827</v>
      </c>
      <c r="U12" s="4">
        <f>IFERROR(numerators!U12/SQRT('p(1-p)'!U12)/SQRT(1/$C12+1/VLOOKUP(_xlfn.CONCAT($A12, U$1), prop_test_workforce_monthly_siz!$H:$N, 7, FALSE)), "")</f>
        <v>-194.93195207463782</v>
      </c>
      <c r="V12" s="4">
        <f>IFERROR(numerators!V12/SQRT('p(1-p)'!V12)/SQRT(1/$C12+1/VLOOKUP(_xlfn.CONCAT($A12, V$1), prop_test_workforce_monthly_siz!$H:$N, 7, FALSE)), "")</f>
        <v>-181.85813279534398</v>
      </c>
      <c r="W12">
        <f t="shared" si="1"/>
        <v>0</v>
      </c>
      <c r="X12">
        <f t="shared" si="2"/>
        <v>0</v>
      </c>
    </row>
    <row r="13" spans="1:24" x14ac:dyDescent="0.25">
      <c r="A13" t="s">
        <v>14</v>
      </c>
      <c r="B13" s="1">
        <v>43862</v>
      </c>
      <c r="C13">
        <v>5186538</v>
      </c>
      <c r="D13">
        <v>181160</v>
      </c>
      <c r="E13">
        <f t="shared" si="0"/>
        <v>3.4928887053367774E-2</v>
      </c>
      <c r="F13" s="4">
        <f>IFERROR(numerators!F13/SQRT('p(1-p)'!F13)/SQRT(1/$C13+1/VLOOKUP(_xlfn.CONCAT($A13, F$1), prop_test_workforce_monthly_siz!$H:$N, 7, FALSE)), "")</f>
        <v>-518.76147075083543</v>
      </c>
      <c r="G13" s="4">
        <f>IFERROR(numerators!G13/SQRT('p(1-p)'!G13)/SQRT(1/$C13+1/VLOOKUP(_xlfn.CONCAT($A13, G$1), prop_test_workforce_monthly_siz!$H:$N, 7, FALSE)), "")</f>
        <v>-273.98467945031678</v>
      </c>
      <c r="H13" s="4">
        <f>IFERROR(numerators!H13/SQRT('p(1-p)'!H13)/SQRT(1/$C13+1/VLOOKUP(_xlfn.CONCAT($A13, H$1), prop_test_workforce_monthly_siz!$H:$N, 7, FALSE)), "")</f>
        <v>-221.01907533027128</v>
      </c>
      <c r="I13" s="4">
        <f>IFERROR(numerators!I13/SQRT('p(1-p)'!I13)/SQRT(1/$C13+1/VLOOKUP(_xlfn.CONCAT($A13, I$1), prop_test_workforce_monthly_siz!$H:$N, 7, FALSE)), "")</f>
        <v>-225.49869820514368</v>
      </c>
      <c r="J13" s="4">
        <f>IFERROR(numerators!J13/SQRT('p(1-p)'!J13)/SQRT(1/$C13+1/VLOOKUP(_xlfn.CONCAT($A13, J$1), prop_test_workforce_monthly_siz!$H:$N, 7, FALSE)), "")</f>
        <v>-127.43151826839002</v>
      </c>
      <c r="K13" s="4">
        <f>IFERROR(numerators!K13/SQRT('p(1-p)'!K13)/SQRT(1/$C13+1/VLOOKUP(_xlfn.CONCAT($A13, K$1), prop_test_workforce_monthly_siz!$H:$N, 7, FALSE)), "")</f>
        <v>-144.24546254154305</v>
      </c>
      <c r="L13" s="4">
        <f>IFERROR(numerators!L13/SQRT('p(1-p)'!L13)/SQRT(1/$C13+1/VLOOKUP(_xlfn.CONCAT($A13, L$1), prop_test_workforce_monthly_siz!$H:$N, 7, FALSE)), "")</f>
        <v>-58.706991449443052</v>
      </c>
      <c r="M13" s="4">
        <f>IFERROR(numerators!M13/SQRT('p(1-p)'!M13)/SQRT(1/$C13+1/VLOOKUP(_xlfn.CONCAT($A13, M$1), prop_test_workforce_monthly_siz!$H:$N, 7, FALSE)), "")</f>
        <v>-104.92866060341775</v>
      </c>
      <c r="N13" s="4">
        <f>IFERROR(numerators!N13/SQRT('p(1-p)'!N13)/SQRT(1/$C13+1/VLOOKUP(_xlfn.CONCAT($A13, N$1), prop_test_workforce_monthly_siz!$H:$N, 7, FALSE)), "")</f>
        <v>-104.83995830193417</v>
      </c>
      <c r="O13" s="4">
        <f>IFERROR(numerators!O13/SQRT('p(1-p)'!O13)/SQRT(1/$C13+1/VLOOKUP(_xlfn.CONCAT($A13, O$1), prop_test_workforce_monthly_siz!$H:$N, 7, FALSE)), "")</f>
        <v>-86.877309685225526</v>
      </c>
      <c r="P13" s="4">
        <f>IFERROR(numerators!P13/SQRT('p(1-p)'!P13)/SQRT(1/$C13+1/VLOOKUP(_xlfn.CONCAT($A13, P$1), prop_test_workforce_monthly_siz!$H:$N, 7, FALSE)), "")</f>
        <v>-54.941822709159794</v>
      </c>
      <c r="Q13" s="4">
        <f>IFERROR(numerators!Q13/SQRT('p(1-p)'!Q13)/SQRT(1/$C13+1/VLOOKUP(_xlfn.CONCAT($A13, Q$1), prop_test_workforce_monthly_siz!$H:$N, 7, FALSE)), "")</f>
        <v>-32.788019315974623</v>
      </c>
      <c r="R13" s="4">
        <f>IFERROR(numerators!R13/SQRT('p(1-p)'!R13)/SQRT(1/$C13+1/VLOOKUP(_xlfn.CONCAT($A13, R$1), prop_test_workforce_monthly_siz!$H:$N, 7, FALSE)), "")</f>
        <v>-19.007888054521583</v>
      </c>
      <c r="S13" s="4">
        <f>IFERROR(numerators!S13/SQRT('p(1-p)'!S13)/SQRT(1/$C13+1/VLOOKUP(_xlfn.CONCAT($A13, S$1), prop_test_workforce_monthly_siz!$H:$N, 7, FALSE)), "")</f>
        <v>-28.890984196980618</v>
      </c>
      <c r="T13" s="4">
        <f>IFERROR(numerators!T13/SQRT('p(1-p)'!T13)/SQRT(1/$C13+1/VLOOKUP(_xlfn.CONCAT($A13, T$1), prop_test_workforce_monthly_siz!$H:$N, 7, FALSE)), "")</f>
        <v>-56.668985390322888</v>
      </c>
      <c r="U13" s="4">
        <f>IFERROR(numerators!U13/SQRT('p(1-p)'!U13)/SQRT(1/$C13+1/VLOOKUP(_xlfn.CONCAT($A13, U$1), prop_test_workforce_monthly_siz!$H:$N, 7, FALSE)), "")</f>
        <v>19.868969213587594</v>
      </c>
      <c r="V13" s="4">
        <f>IFERROR(numerators!V13/SQRT('p(1-p)'!V13)/SQRT(1/$C13+1/VLOOKUP(_xlfn.CONCAT($A13, V$1), prop_test_workforce_monthly_siz!$H:$N, 7, FALSE)), "")</f>
        <v>22.805019189943998</v>
      </c>
      <c r="W13">
        <f t="shared" si="1"/>
        <v>2</v>
      </c>
      <c r="X13">
        <f t="shared" si="2"/>
        <v>0</v>
      </c>
    </row>
    <row r="14" spans="1:24" x14ac:dyDescent="0.25">
      <c r="A14" t="s">
        <v>15</v>
      </c>
      <c r="B14" s="1">
        <v>43862</v>
      </c>
      <c r="C14">
        <v>669115</v>
      </c>
      <c r="D14">
        <v>17633</v>
      </c>
      <c r="E14">
        <f t="shared" si="0"/>
        <v>2.6352719637132632E-2</v>
      </c>
      <c r="F14" s="4">
        <f>IFERROR(numerators!F14/SQRT('p(1-p)'!F14)/SQRT(1/$C14+1/VLOOKUP(_xlfn.CONCAT($A14, F$1), prop_test_workforce_monthly_siz!$H:$N, 7, FALSE)), "")</f>
        <v>-356.83637988553522</v>
      </c>
      <c r="G14" s="4">
        <f>IFERROR(numerators!G14/SQRT('p(1-p)'!G14)/SQRT(1/$C14+1/VLOOKUP(_xlfn.CONCAT($A14, G$1), prop_test_workforce_monthly_siz!$H:$N, 7, FALSE)), "")</f>
        <v>-270.71968269458898</v>
      </c>
      <c r="H14" s="4">
        <f>IFERROR(numerators!H14/SQRT('p(1-p)'!H14)/SQRT(1/$C14+1/VLOOKUP(_xlfn.CONCAT($A14, H$1), prop_test_workforce_monthly_siz!$H:$N, 7, FALSE)), "")</f>
        <v>-176.56639646128897</v>
      </c>
      <c r="I14" s="4">
        <f>IFERROR(numerators!I14/SQRT('p(1-p)'!I14)/SQRT(1/$C14+1/VLOOKUP(_xlfn.CONCAT($A14, I$1), prop_test_workforce_monthly_siz!$H:$N, 7, FALSE)), "")</f>
        <v>-167.97698707779878</v>
      </c>
      <c r="J14" s="4">
        <f>IFERROR(numerators!J14/SQRT('p(1-p)'!J14)/SQRT(1/$C14+1/VLOOKUP(_xlfn.CONCAT($A14, J$1), prop_test_workforce_monthly_siz!$H:$N, 7, FALSE)), "")</f>
        <v>-156.13239472535761</v>
      </c>
      <c r="K14" s="4">
        <f>IFERROR(numerators!K14/SQRT('p(1-p)'!K14)/SQRT(1/$C14+1/VLOOKUP(_xlfn.CONCAT($A14, K$1), prop_test_workforce_monthly_siz!$H:$N, 7, FALSE)), "")</f>
        <v>-183.87192575757584</v>
      </c>
      <c r="L14" s="4">
        <f>IFERROR(numerators!L14/SQRT('p(1-p)'!L14)/SQRT(1/$C14+1/VLOOKUP(_xlfn.CONCAT($A14, L$1), prop_test_workforce_monthly_siz!$H:$N, 7, FALSE)), "")</f>
        <v>-176.43789018635593</v>
      </c>
      <c r="M14" s="4">
        <f>IFERROR(numerators!M14/SQRT('p(1-p)'!M14)/SQRT(1/$C14+1/VLOOKUP(_xlfn.CONCAT($A14, M$1), prop_test_workforce_monthly_siz!$H:$N, 7, FALSE)), "")</f>
        <v>-132.73093552337619</v>
      </c>
      <c r="N14" s="4">
        <f>IFERROR(numerators!N14/SQRT('p(1-p)'!N14)/SQRT(1/$C14+1/VLOOKUP(_xlfn.CONCAT($A14, N$1), prop_test_workforce_monthly_siz!$H:$N, 7, FALSE)), "")</f>
        <v>-113.63104841618632</v>
      </c>
      <c r="O14" s="4">
        <f>IFERROR(numerators!O14/SQRT('p(1-p)'!O14)/SQRT(1/$C14+1/VLOOKUP(_xlfn.CONCAT($A14, O$1), prop_test_workforce_monthly_siz!$H:$N, 7, FALSE)), "")</f>
        <v>-125.87488586497163</v>
      </c>
      <c r="P14" s="4">
        <f>IFERROR(numerators!P14/SQRT('p(1-p)'!P14)/SQRT(1/$C14+1/VLOOKUP(_xlfn.CONCAT($A14, P$1), prop_test_workforce_monthly_siz!$H:$N, 7, FALSE)), "")</f>
        <v>-107.68485980031939</v>
      </c>
      <c r="Q14" s="4">
        <f>IFERROR(numerators!Q14/SQRT('p(1-p)'!Q14)/SQRT(1/$C14+1/VLOOKUP(_xlfn.CONCAT($A14, Q$1), prop_test_workforce_monthly_siz!$H:$N, 7, FALSE)), "")</f>
        <v>-109.18362684066688</v>
      </c>
      <c r="R14" s="4">
        <f>IFERROR(numerators!R14/SQRT('p(1-p)'!R14)/SQRT(1/$C14+1/VLOOKUP(_xlfn.CONCAT($A14, R$1), prop_test_workforce_monthly_siz!$H:$N, 7, FALSE)), "")</f>
        <v>-101.40546503726209</v>
      </c>
      <c r="S14" s="4">
        <f>IFERROR(numerators!S14/SQRT('p(1-p)'!S14)/SQRT(1/$C14+1/VLOOKUP(_xlfn.CONCAT($A14, S$1), prop_test_workforce_monthly_siz!$H:$N, 7, FALSE)), "")</f>
        <v>-90.934898095942529</v>
      </c>
      <c r="T14" s="4">
        <f>IFERROR(numerators!T14/SQRT('p(1-p)'!T14)/SQRT(1/$C14+1/VLOOKUP(_xlfn.CONCAT($A14, T$1), prop_test_workforce_monthly_siz!$H:$N, 7, FALSE)), "")</f>
        <v>-97.849574731147513</v>
      </c>
      <c r="U14" s="4">
        <f>IFERROR(numerators!U14/SQRT('p(1-p)'!U14)/SQRT(1/$C14+1/VLOOKUP(_xlfn.CONCAT($A14, U$1), prop_test_workforce_monthly_siz!$H:$N, 7, FALSE)), "")</f>
        <v>-82.226520978484743</v>
      </c>
      <c r="V14" s="4">
        <f>IFERROR(numerators!V14/SQRT('p(1-p)'!V14)/SQRT(1/$C14+1/VLOOKUP(_xlfn.CONCAT($A14, V$1), prop_test_workforce_monthly_siz!$H:$N, 7, FALSE)), "")</f>
        <v>-78.78260700577971</v>
      </c>
      <c r="W14">
        <f t="shared" si="1"/>
        <v>0</v>
      </c>
      <c r="X14">
        <f t="shared" si="2"/>
        <v>0</v>
      </c>
    </row>
    <row r="15" spans="1:24" x14ac:dyDescent="0.25">
      <c r="A15" t="s">
        <v>16</v>
      </c>
      <c r="B15" s="1">
        <v>43862</v>
      </c>
      <c r="C15">
        <v>891257</v>
      </c>
      <c r="D15">
        <v>27474</v>
      </c>
      <c r="E15">
        <f t="shared" si="0"/>
        <v>3.0826125348805116E-2</v>
      </c>
      <c r="F15" s="4">
        <f>IFERROR(numerators!F15/SQRT('p(1-p)'!F15)/SQRT(1/$C15+1/VLOOKUP(_xlfn.CONCAT($A15, F$1), prop_test_workforce_monthly_siz!$H:$N, 7, FALSE)), "")</f>
        <v>-221.92081010120339</v>
      </c>
      <c r="G15" s="4">
        <f>IFERROR(numerators!G15/SQRT('p(1-p)'!G15)/SQRT(1/$C15+1/VLOOKUP(_xlfn.CONCAT($A15, G$1), prop_test_workforce_monthly_siz!$H:$N, 7, FALSE)), "")</f>
        <v>-116.12540206764102</v>
      </c>
      <c r="H15" s="4">
        <f>IFERROR(numerators!H15/SQRT('p(1-p)'!H15)/SQRT(1/$C15+1/VLOOKUP(_xlfn.CONCAT($A15, H$1), prop_test_workforce_monthly_siz!$H:$N, 7, FALSE)), "")</f>
        <v>-54.416090455017617</v>
      </c>
      <c r="I15" s="4">
        <f>IFERROR(numerators!I15/SQRT('p(1-p)'!I15)/SQRT(1/$C15+1/VLOOKUP(_xlfn.CONCAT($A15, I$1), prop_test_workforce_monthly_siz!$H:$N, 7, FALSE)), "")</f>
        <v>-42.285608049750458</v>
      </c>
      <c r="J15" s="4">
        <f>IFERROR(numerators!J15/SQRT('p(1-p)'!J15)/SQRT(1/$C15+1/VLOOKUP(_xlfn.CONCAT($A15, J$1), prop_test_workforce_monthly_siz!$H:$N, 7, FALSE)), "")</f>
        <v>-18.204476795176976</v>
      </c>
      <c r="K15" s="4">
        <f>IFERROR(numerators!K15/SQRT('p(1-p)'!K15)/SQRT(1/$C15+1/VLOOKUP(_xlfn.CONCAT($A15, K$1), prop_test_workforce_monthly_siz!$H:$N, 7, FALSE)), "")</f>
        <v>-60.81038174663594</v>
      </c>
      <c r="L15" s="4">
        <f>IFERROR(numerators!L15/SQRT('p(1-p)'!L15)/SQRT(1/$C15+1/VLOOKUP(_xlfn.CONCAT($A15, L$1), prop_test_workforce_monthly_siz!$H:$N, 7, FALSE)), "")</f>
        <v>-48.012046927307409</v>
      </c>
      <c r="M15" s="4">
        <f>IFERROR(numerators!M15/SQRT('p(1-p)'!M15)/SQRT(1/$C15+1/VLOOKUP(_xlfn.CONCAT($A15, M$1), prop_test_workforce_monthly_siz!$H:$N, 7, FALSE)), "")</f>
        <v>-42.474233008180924</v>
      </c>
      <c r="N15" s="4">
        <f>IFERROR(numerators!N15/SQRT('p(1-p)'!N15)/SQRT(1/$C15+1/VLOOKUP(_xlfn.CONCAT($A15, N$1), prop_test_workforce_monthly_siz!$H:$N, 7, FALSE)), "")</f>
        <v>-35.364460279683911</v>
      </c>
      <c r="O15" s="4">
        <f>IFERROR(numerators!O15/SQRT('p(1-p)'!O15)/SQRT(1/$C15+1/VLOOKUP(_xlfn.CONCAT($A15, O$1), prop_test_workforce_monthly_siz!$H:$N, 7, FALSE)), "")</f>
        <v>-34.478025259354631</v>
      </c>
      <c r="P15" s="4">
        <f>IFERROR(numerators!P15/SQRT('p(1-p)'!P15)/SQRT(1/$C15+1/VLOOKUP(_xlfn.CONCAT($A15, P$1), prop_test_workforce_monthly_siz!$H:$N, 7, FALSE)), "")</f>
        <v>-33.462910077108923</v>
      </c>
      <c r="Q15" s="4">
        <f>IFERROR(numerators!Q15/SQRT('p(1-p)'!Q15)/SQRT(1/$C15+1/VLOOKUP(_xlfn.CONCAT($A15, Q$1), prop_test_workforce_monthly_siz!$H:$N, 7, FALSE)), "")</f>
        <v>-24.579332469031183</v>
      </c>
      <c r="R15" s="4">
        <f>IFERROR(numerators!R15/SQRT('p(1-p)'!R15)/SQRT(1/$C15+1/VLOOKUP(_xlfn.CONCAT($A15, R$1), prop_test_workforce_monthly_siz!$H:$N, 7, FALSE)), "")</f>
        <v>-7.3695048291839145</v>
      </c>
      <c r="S15" s="4">
        <f>IFERROR(numerators!S15/SQRT('p(1-p)'!S15)/SQRT(1/$C15+1/VLOOKUP(_xlfn.CONCAT($A15, S$1), prop_test_workforce_monthly_siz!$H:$N, 7, FALSE)), "")</f>
        <v>5.3662001108260853</v>
      </c>
      <c r="T15" s="4">
        <f>IFERROR(numerators!T15/SQRT('p(1-p)'!T15)/SQRT(1/$C15+1/VLOOKUP(_xlfn.CONCAT($A15, T$1), prop_test_workforce_monthly_siz!$H:$N, 7, FALSE)), "")</f>
        <v>-2.7918984682411039</v>
      </c>
      <c r="U15" s="4">
        <f>IFERROR(numerators!U15/SQRT('p(1-p)'!U15)/SQRT(1/$C15+1/VLOOKUP(_xlfn.CONCAT($A15, U$1), prop_test_workforce_monthly_siz!$H:$N, 7, FALSE)), "")</f>
        <v>5.3767848853819666</v>
      </c>
      <c r="V15" s="4">
        <f>IFERROR(numerators!V15/SQRT('p(1-p)'!V15)/SQRT(1/$C15+1/VLOOKUP(_xlfn.CONCAT($A15, V$1), prop_test_workforce_monthly_siz!$H:$N, 7, FALSE)), "")</f>
        <v>12.872914528519786</v>
      </c>
      <c r="W15">
        <f t="shared" si="1"/>
        <v>3</v>
      </c>
      <c r="X15">
        <f t="shared" si="2"/>
        <v>0</v>
      </c>
    </row>
    <row r="16" spans="1:24" x14ac:dyDescent="0.25">
      <c r="A16" t="s">
        <v>17</v>
      </c>
      <c r="B16" s="1">
        <v>43862</v>
      </c>
      <c r="C16">
        <v>6337213</v>
      </c>
      <c r="D16">
        <v>223656</v>
      </c>
      <c r="E16">
        <f t="shared" si="0"/>
        <v>3.5292485829338541E-2</v>
      </c>
      <c r="F16" s="4">
        <f>IFERROR(numerators!F16/SQRT('p(1-p)'!F16)/SQRT(1/$C16+1/VLOOKUP(_xlfn.CONCAT($A16, F$1), prop_test_workforce_monthly_siz!$H:$N, 7, FALSE)), "")</f>
        <v>-782.43933702836932</v>
      </c>
      <c r="G16" s="4">
        <f>IFERROR(numerators!G16/SQRT('p(1-p)'!G16)/SQRT(1/$C16+1/VLOOKUP(_xlfn.CONCAT($A16, G$1), prop_test_workforce_monthly_siz!$H:$N, 7, FALSE)), "")</f>
        <v>-525.3281253266673</v>
      </c>
      <c r="H16" s="4">
        <f>IFERROR(numerators!H16/SQRT('p(1-p)'!H16)/SQRT(1/$C16+1/VLOOKUP(_xlfn.CONCAT($A16, H$1), prop_test_workforce_monthly_siz!$H:$N, 7, FALSE)), "")</f>
        <v>-517.58967339525691</v>
      </c>
      <c r="I16" s="4">
        <f>IFERROR(numerators!I16/SQRT('p(1-p)'!I16)/SQRT(1/$C16+1/VLOOKUP(_xlfn.CONCAT($A16, I$1), prop_test_workforce_monthly_siz!$H:$N, 7, FALSE)), "")</f>
        <v>-397.15158278621504</v>
      </c>
      <c r="J16" s="4">
        <f>IFERROR(numerators!J16/SQRT('p(1-p)'!J16)/SQRT(1/$C16+1/VLOOKUP(_xlfn.CONCAT($A16, J$1), prop_test_workforce_monthly_siz!$H:$N, 7, FALSE)), "")</f>
        <v>-373.36301893449217</v>
      </c>
      <c r="K16" s="4">
        <f>IFERROR(numerators!K16/SQRT('p(1-p)'!K16)/SQRT(1/$C16+1/VLOOKUP(_xlfn.CONCAT($A16, K$1), prop_test_workforce_monthly_siz!$H:$N, 7, FALSE)), "")</f>
        <v>-337.4793370406918</v>
      </c>
      <c r="L16" s="4">
        <f>IFERROR(numerators!L16/SQRT('p(1-p)'!L16)/SQRT(1/$C16+1/VLOOKUP(_xlfn.CONCAT($A16, L$1), prop_test_workforce_monthly_siz!$H:$N, 7, FALSE)), "")</f>
        <v>-175.6272298019932</v>
      </c>
      <c r="M16" s="4">
        <f>IFERROR(numerators!M16/SQRT('p(1-p)'!M16)/SQRT(1/$C16+1/VLOOKUP(_xlfn.CONCAT($A16, M$1), prop_test_workforce_monthly_siz!$H:$N, 7, FALSE)), "")</f>
        <v>-173.0135117010251</v>
      </c>
      <c r="N16" s="4">
        <f>IFERROR(numerators!N16/SQRT('p(1-p)'!N16)/SQRT(1/$C16+1/VLOOKUP(_xlfn.CONCAT($A16, N$1), prop_test_workforce_monthly_siz!$H:$N, 7, FALSE)), "")</f>
        <v>-223.722227128404</v>
      </c>
      <c r="O16" s="4">
        <f>IFERROR(numerators!O16/SQRT('p(1-p)'!O16)/SQRT(1/$C16+1/VLOOKUP(_xlfn.CONCAT($A16, O$1), prop_test_workforce_monthly_siz!$H:$N, 7, FALSE)), "")</f>
        <v>-265.60801372550253</v>
      </c>
      <c r="P16" s="4">
        <f>IFERROR(numerators!P16/SQRT('p(1-p)'!P16)/SQRT(1/$C16+1/VLOOKUP(_xlfn.CONCAT($A16, P$1), prop_test_workforce_monthly_siz!$H:$N, 7, FALSE)), "")</f>
        <v>-236.29204166911626</v>
      </c>
      <c r="Q16" s="4">
        <f>IFERROR(numerators!Q16/SQRT('p(1-p)'!Q16)/SQRT(1/$C16+1/VLOOKUP(_xlfn.CONCAT($A16, Q$1), prop_test_workforce_monthly_siz!$H:$N, 7, FALSE)), "")</f>
        <v>-203.01528884795715</v>
      </c>
      <c r="R16" s="4">
        <f>IFERROR(numerators!R16/SQRT('p(1-p)'!R16)/SQRT(1/$C16+1/VLOOKUP(_xlfn.CONCAT($A16, R$1), prop_test_workforce_monthly_siz!$H:$N, 7, FALSE)), "")</f>
        <v>-201.67226981623716</v>
      </c>
      <c r="S16" s="4">
        <f>IFERROR(numerators!S16/SQRT('p(1-p)'!S16)/SQRT(1/$C16+1/VLOOKUP(_xlfn.CONCAT($A16, S$1), prop_test_workforce_monthly_siz!$H:$N, 7, FALSE)), "")</f>
        <v>-184.58563299934667</v>
      </c>
      <c r="T16" s="4">
        <f>IFERROR(numerators!T16/SQRT('p(1-p)'!T16)/SQRT(1/$C16+1/VLOOKUP(_xlfn.CONCAT($A16, T$1), prop_test_workforce_monthly_siz!$H:$N, 7, FALSE)), "")</f>
        <v>-243.58849035222642</v>
      </c>
      <c r="U16" s="4">
        <f>IFERROR(numerators!U16/SQRT('p(1-p)'!U16)/SQRT(1/$C16+1/VLOOKUP(_xlfn.CONCAT($A16, U$1), prop_test_workforce_monthly_siz!$H:$N, 7, FALSE)), "")</f>
        <v>-200.93271017044117</v>
      </c>
      <c r="V16" s="4">
        <f>IFERROR(numerators!V16/SQRT('p(1-p)'!V16)/SQRT(1/$C16+1/VLOOKUP(_xlfn.CONCAT($A16, V$1), prop_test_workforce_monthly_siz!$H:$N, 7, FALSE)), "")</f>
        <v>-191.37388539416756</v>
      </c>
      <c r="W16">
        <f t="shared" si="1"/>
        <v>0</v>
      </c>
      <c r="X16">
        <f t="shared" si="2"/>
        <v>0</v>
      </c>
    </row>
    <row r="17" spans="1:24" x14ac:dyDescent="0.25">
      <c r="A17" t="s">
        <v>18</v>
      </c>
      <c r="B17" s="1">
        <v>43862</v>
      </c>
      <c r="C17">
        <v>3392051</v>
      </c>
      <c r="D17">
        <v>113949</v>
      </c>
      <c r="E17">
        <f t="shared" si="0"/>
        <v>3.3592950105997818E-2</v>
      </c>
      <c r="F17" s="4">
        <f>IFERROR(numerators!F17/SQRT('p(1-p)'!F17)/SQRT(1/$C17+1/VLOOKUP(_xlfn.CONCAT($A17, F$1), prop_test_workforce_monthly_siz!$H:$N, 7, FALSE)), "")</f>
        <v>-589.00532845468513</v>
      </c>
      <c r="G17" s="4">
        <f>IFERROR(numerators!G17/SQRT('p(1-p)'!G17)/SQRT(1/$C17+1/VLOOKUP(_xlfn.CONCAT($A17, G$1), prop_test_workforce_monthly_siz!$H:$N, 7, FALSE)), "")</f>
        <v>-311.90571927125598</v>
      </c>
      <c r="H17" s="4">
        <f>IFERROR(numerators!H17/SQRT('p(1-p)'!H17)/SQRT(1/$C17+1/VLOOKUP(_xlfn.CONCAT($A17, H$1), prop_test_workforce_monthly_siz!$H:$N, 7, FALSE)), "")</f>
        <v>-290.19968271731835</v>
      </c>
      <c r="I17" s="4">
        <f>IFERROR(numerators!I17/SQRT('p(1-p)'!I17)/SQRT(1/$C17+1/VLOOKUP(_xlfn.CONCAT($A17, I$1), prop_test_workforce_monthly_siz!$H:$N, 7, FALSE)), "")</f>
        <v>-189.16738090255413</v>
      </c>
      <c r="J17" s="4">
        <f>IFERROR(numerators!J17/SQRT('p(1-p)'!J17)/SQRT(1/$C17+1/VLOOKUP(_xlfn.CONCAT($A17, J$1), prop_test_workforce_monthly_siz!$H:$N, 7, FALSE)), "")</f>
        <v>-135.44266182859874</v>
      </c>
      <c r="K17" s="4">
        <f>IFERROR(numerators!K17/SQRT('p(1-p)'!K17)/SQRT(1/$C17+1/VLOOKUP(_xlfn.CONCAT($A17, K$1), prop_test_workforce_monthly_siz!$H:$N, 7, FALSE)), "")</f>
        <v>-111.41883599995163</v>
      </c>
      <c r="L17" s="4">
        <f>IFERROR(numerators!L17/SQRT('p(1-p)'!L17)/SQRT(1/$C17+1/VLOOKUP(_xlfn.CONCAT($A17, L$1), prop_test_workforce_monthly_siz!$H:$N, 7, FALSE)), "")</f>
        <v>-67.873678132353504</v>
      </c>
      <c r="M17" s="4">
        <f>IFERROR(numerators!M17/SQRT('p(1-p)'!M17)/SQRT(1/$C17+1/VLOOKUP(_xlfn.CONCAT($A17, M$1), prop_test_workforce_monthly_siz!$H:$N, 7, FALSE)), "")</f>
        <v>-73.233624660435055</v>
      </c>
      <c r="N17" s="4">
        <f>IFERROR(numerators!N17/SQRT('p(1-p)'!N17)/SQRT(1/$C17+1/VLOOKUP(_xlfn.CONCAT($A17, N$1), prop_test_workforce_monthly_siz!$H:$N, 7, FALSE)), "")</f>
        <v>-34.011077636162867</v>
      </c>
      <c r="O17" s="4">
        <f>IFERROR(numerators!O17/SQRT('p(1-p)'!O17)/SQRT(1/$C17+1/VLOOKUP(_xlfn.CONCAT($A17, O$1), prop_test_workforce_monthly_siz!$H:$N, 7, FALSE)), "")</f>
        <v>-63.42531413768716</v>
      </c>
      <c r="P17" s="4">
        <f>IFERROR(numerators!P17/SQRT('p(1-p)'!P17)/SQRT(1/$C17+1/VLOOKUP(_xlfn.CONCAT($A17, P$1), prop_test_workforce_monthly_siz!$H:$N, 7, FALSE)), "")</f>
        <v>-64.624839185172675</v>
      </c>
      <c r="Q17" s="4">
        <f>IFERROR(numerators!Q17/SQRT('p(1-p)'!Q17)/SQRT(1/$C17+1/VLOOKUP(_xlfn.CONCAT($A17, Q$1), prop_test_workforce_monthly_siz!$H:$N, 7, FALSE)), "")</f>
        <v>-61.125341175102193</v>
      </c>
      <c r="R17" s="4">
        <f>IFERROR(numerators!R17/SQRT('p(1-p)'!R17)/SQRT(1/$C17+1/VLOOKUP(_xlfn.CONCAT($A17, R$1), prop_test_workforce_monthly_siz!$H:$N, 7, FALSE)), "")</f>
        <v>-40.980745722568166</v>
      </c>
      <c r="S17" s="4">
        <f>IFERROR(numerators!S17/SQRT('p(1-p)'!S17)/SQRT(1/$C17+1/VLOOKUP(_xlfn.CONCAT($A17, S$1), prop_test_workforce_monthly_siz!$H:$N, 7, FALSE)), "")</f>
        <v>-55.791990657898403</v>
      </c>
      <c r="T17" s="4">
        <f>IFERROR(numerators!T17/SQRT('p(1-p)'!T17)/SQRT(1/$C17+1/VLOOKUP(_xlfn.CONCAT($A17, T$1), prop_test_workforce_monthly_siz!$H:$N, 7, FALSE)), "")</f>
        <v>-62.898289252991518</v>
      </c>
      <c r="U17" s="4">
        <f>IFERROR(numerators!U17/SQRT('p(1-p)'!U17)/SQRT(1/$C17+1/VLOOKUP(_xlfn.CONCAT($A17, U$1), prop_test_workforce_monthly_siz!$H:$N, 7, FALSE)), "")</f>
        <v>-43.662591212527467</v>
      </c>
      <c r="V17" s="4">
        <f>IFERROR(numerators!V17/SQRT('p(1-p)'!V17)/SQRT(1/$C17+1/VLOOKUP(_xlfn.CONCAT($A17, V$1), prop_test_workforce_monthly_siz!$H:$N, 7, FALSE)), "")</f>
        <v>-32.05213519670324</v>
      </c>
      <c r="W17">
        <f t="shared" si="1"/>
        <v>0</v>
      </c>
      <c r="X17">
        <f t="shared" si="2"/>
        <v>0</v>
      </c>
    </row>
    <row r="18" spans="1:24" x14ac:dyDescent="0.25">
      <c r="A18" t="s">
        <v>19</v>
      </c>
      <c r="B18" s="1">
        <v>43862</v>
      </c>
      <c r="C18">
        <v>1735103</v>
      </c>
      <c r="D18">
        <v>54537</v>
      </c>
      <c r="E18">
        <f t="shared" si="0"/>
        <v>3.1431563428799325E-2</v>
      </c>
      <c r="F18" s="4">
        <f>IFERROR(numerators!F18/SQRT('p(1-p)'!F18)/SQRT(1/$C18+1/VLOOKUP(_xlfn.CONCAT($A18, F$1), prop_test_workforce_monthly_siz!$H:$N, 7, FALSE)), "")</f>
        <v>-277.40233984081834</v>
      </c>
      <c r="G18" s="4">
        <f>IFERROR(numerators!G18/SQRT('p(1-p)'!G18)/SQRT(1/$C18+1/VLOOKUP(_xlfn.CONCAT($A18, G$1), prop_test_workforce_monthly_siz!$H:$N, 7, FALSE)), "")</f>
        <v>-188.14312491755791</v>
      </c>
      <c r="H18" s="4">
        <f>IFERROR(numerators!H18/SQRT('p(1-p)'!H18)/SQRT(1/$C18+1/VLOOKUP(_xlfn.CONCAT($A18, H$1), prop_test_workforce_monthly_siz!$H:$N, 7, FALSE)), "")</f>
        <v>-139.44452419595103</v>
      </c>
      <c r="I18" s="4">
        <f>IFERROR(numerators!I18/SQRT('p(1-p)'!I18)/SQRT(1/$C18+1/VLOOKUP(_xlfn.CONCAT($A18, I$1), prop_test_workforce_monthly_siz!$H:$N, 7, FALSE)), "")</f>
        <v>-108.88273205102998</v>
      </c>
      <c r="J18" s="4">
        <f>IFERROR(numerators!J18/SQRT('p(1-p)'!J18)/SQRT(1/$C18+1/VLOOKUP(_xlfn.CONCAT($A18, J$1), prop_test_workforce_monthly_siz!$H:$N, 7, FALSE)), "")</f>
        <v>-88.015864784984998</v>
      </c>
      <c r="K18" s="4">
        <f>IFERROR(numerators!K18/SQRT('p(1-p)'!K18)/SQRT(1/$C18+1/VLOOKUP(_xlfn.CONCAT($A18, K$1), prop_test_workforce_monthly_siz!$H:$N, 7, FALSE)), "")</f>
        <v>-41.895315020280137</v>
      </c>
      <c r="L18" s="4">
        <f>IFERROR(numerators!L18/SQRT('p(1-p)'!L18)/SQRT(1/$C18+1/VLOOKUP(_xlfn.CONCAT($A18, L$1), prop_test_workforce_monthly_siz!$H:$N, 7, FALSE)), "")</f>
        <v>5.561129512240373</v>
      </c>
      <c r="M18" s="4">
        <f>IFERROR(numerators!M18/SQRT('p(1-p)'!M18)/SQRT(1/$C18+1/VLOOKUP(_xlfn.CONCAT($A18, M$1), prop_test_workforce_monthly_siz!$H:$N, 7, FALSE)), "")</f>
        <v>-6.6856675755262902</v>
      </c>
      <c r="N18" s="4">
        <f>IFERROR(numerators!N18/SQRT('p(1-p)'!N18)/SQRT(1/$C18+1/VLOOKUP(_xlfn.CONCAT($A18, N$1), prop_test_workforce_monthly_siz!$H:$N, 7, FALSE)), "")</f>
        <v>-5.0654092949928318</v>
      </c>
      <c r="O18" s="4">
        <f>IFERROR(numerators!O18/SQRT('p(1-p)'!O18)/SQRT(1/$C18+1/VLOOKUP(_xlfn.CONCAT($A18, O$1), prop_test_workforce_monthly_siz!$H:$N, 7, FALSE)), "")</f>
        <v>-56.083553859251367</v>
      </c>
      <c r="P18" s="4">
        <f>IFERROR(numerators!P18/SQRT('p(1-p)'!P18)/SQRT(1/$C18+1/VLOOKUP(_xlfn.CONCAT($A18, P$1), prop_test_workforce_monthly_siz!$H:$N, 7, FALSE)), "")</f>
        <v>-49.549435500954921</v>
      </c>
      <c r="Q18" s="4">
        <f>IFERROR(numerators!Q18/SQRT('p(1-p)'!Q18)/SQRT(1/$C18+1/VLOOKUP(_xlfn.CONCAT($A18, Q$1), prop_test_workforce_monthly_siz!$H:$N, 7, FALSE)), "")</f>
        <v>-46.182029956573267</v>
      </c>
      <c r="R18" s="4">
        <f>IFERROR(numerators!R18/SQRT('p(1-p)'!R18)/SQRT(1/$C18+1/VLOOKUP(_xlfn.CONCAT($A18, R$1), prop_test_workforce_monthly_siz!$H:$N, 7, FALSE)), "")</f>
        <v>-25.126276415068943</v>
      </c>
      <c r="S18" s="4">
        <f>IFERROR(numerators!S18/SQRT('p(1-p)'!S18)/SQRT(1/$C18+1/VLOOKUP(_xlfn.CONCAT($A18, S$1), prop_test_workforce_monthly_siz!$H:$N, 7, FALSE)), "")</f>
        <v>-35.086910493939186</v>
      </c>
      <c r="T18" s="4">
        <f>IFERROR(numerators!T18/SQRT('p(1-p)'!T18)/SQRT(1/$C18+1/VLOOKUP(_xlfn.CONCAT($A18, T$1), prop_test_workforce_monthly_siz!$H:$N, 7, FALSE)), "")</f>
        <v>-50.967186757749218</v>
      </c>
      <c r="U18" s="4">
        <f>IFERROR(numerators!U18/SQRT('p(1-p)'!U18)/SQRT(1/$C18+1/VLOOKUP(_xlfn.CONCAT($A18, U$1), prop_test_workforce_monthly_siz!$H:$N, 7, FALSE)), "")</f>
        <v>-31.670297459470955</v>
      </c>
      <c r="V18" s="4">
        <f>IFERROR(numerators!V18/SQRT('p(1-p)'!V18)/SQRT(1/$C18+1/VLOOKUP(_xlfn.CONCAT($A18, V$1), prop_test_workforce_monthly_siz!$H:$N, 7, FALSE)), "")</f>
        <v>-23.725319203069038</v>
      </c>
      <c r="W18">
        <f t="shared" si="1"/>
        <v>1</v>
      </c>
      <c r="X18">
        <f t="shared" si="2"/>
        <v>0</v>
      </c>
    </row>
    <row r="19" spans="1:24" x14ac:dyDescent="0.25">
      <c r="A19" t="s">
        <v>20</v>
      </c>
      <c r="B19" s="1">
        <v>43862</v>
      </c>
      <c r="C19">
        <v>1499371</v>
      </c>
      <c r="D19">
        <v>49904</v>
      </c>
      <c r="E19">
        <f t="shared" si="0"/>
        <v>3.3283290126326304E-2</v>
      </c>
      <c r="F19" s="4">
        <f>IFERROR(numerators!F19/SQRT('p(1-p)'!F19)/SQRT(1/$C19+1/VLOOKUP(_xlfn.CONCAT($A19, F$1), prop_test_workforce_monthly_siz!$H:$N, 7, FALSE)), "")</f>
        <v>-273.23495992008935</v>
      </c>
      <c r="G19" s="4">
        <f>IFERROR(numerators!G19/SQRT('p(1-p)'!G19)/SQRT(1/$C19+1/VLOOKUP(_xlfn.CONCAT($A19, G$1), prop_test_workforce_monthly_siz!$H:$N, 7, FALSE)), "")</f>
        <v>-169.81684678264176</v>
      </c>
      <c r="H19" s="4">
        <f>IFERROR(numerators!H19/SQRT('p(1-p)'!H19)/SQRT(1/$C19+1/VLOOKUP(_xlfn.CONCAT($A19, H$1), prop_test_workforce_monthly_siz!$H:$N, 7, FALSE)), "")</f>
        <v>-117.66584494319933</v>
      </c>
      <c r="I19" s="4">
        <f>IFERROR(numerators!I19/SQRT('p(1-p)'!I19)/SQRT(1/$C19+1/VLOOKUP(_xlfn.CONCAT($A19, I$1), prop_test_workforce_monthly_siz!$H:$N, 7, FALSE)), "")</f>
        <v>-121.22018904774478</v>
      </c>
      <c r="J19" s="4">
        <f>IFERROR(numerators!J19/SQRT('p(1-p)'!J19)/SQRT(1/$C19+1/VLOOKUP(_xlfn.CONCAT($A19, J$1), prop_test_workforce_monthly_siz!$H:$N, 7, FALSE)), "")</f>
        <v>-106.38351753642068</v>
      </c>
      <c r="K19" s="4">
        <f>IFERROR(numerators!K19/SQRT('p(1-p)'!K19)/SQRT(1/$C19+1/VLOOKUP(_xlfn.CONCAT($A19, K$1), prop_test_workforce_monthly_siz!$H:$N, 7, FALSE)), "")</f>
        <v>-67.099033008369574</v>
      </c>
      <c r="L19" s="4">
        <f>IFERROR(numerators!L19/SQRT('p(1-p)'!L19)/SQRT(1/$C19+1/VLOOKUP(_xlfn.CONCAT($A19, L$1), prop_test_workforce_monthly_siz!$H:$N, 7, FALSE)), "")</f>
        <v>-50.164802796438615</v>
      </c>
      <c r="M19" s="4">
        <f>IFERROR(numerators!M19/SQRT('p(1-p)'!M19)/SQRT(1/$C19+1/VLOOKUP(_xlfn.CONCAT($A19, M$1), prop_test_workforce_monthly_siz!$H:$N, 7, FALSE)), "")</f>
        <v>-46.762832389085197</v>
      </c>
      <c r="N19" s="4">
        <f>IFERROR(numerators!N19/SQRT('p(1-p)'!N19)/SQRT(1/$C19+1/VLOOKUP(_xlfn.CONCAT($A19, N$1), prop_test_workforce_monthly_siz!$H:$N, 7, FALSE)), "")</f>
        <v>-6.5987948043881817</v>
      </c>
      <c r="O19" s="4">
        <f>IFERROR(numerators!O19/SQRT('p(1-p)'!O19)/SQRT(1/$C19+1/VLOOKUP(_xlfn.CONCAT($A19, O$1), prop_test_workforce_monthly_siz!$H:$N, 7, FALSE)), "")</f>
        <v>-61.84957371609368</v>
      </c>
      <c r="P19" s="4">
        <f>IFERROR(numerators!P19/SQRT('p(1-p)'!P19)/SQRT(1/$C19+1/VLOOKUP(_xlfn.CONCAT($A19, P$1), prop_test_workforce_monthly_siz!$H:$N, 7, FALSE)), "")</f>
        <v>-41.278081885220999</v>
      </c>
      <c r="Q19" s="4">
        <f>IFERROR(numerators!Q19/SQRT('p(1-p)'!Q19)/SQRT(1/$C19+1/VLOOKUP(_xlfn.CONCAT($A19, Q$1), prop_test_workforce_monthly_siz!$H:$N, 7, FALSE)), "")</f>
        <v>-16.672687868149684</v>
      </c>
      <c r="R19" s="4">
        <f>IFERROR(numerators!R19/SQRT('p(1-p)'!R19)/SQRT(1/$C19+1/VLOOKUP(_xlfn.CONCAT($A19, R$1), prop_test_workforce_monthly_siz!$H:$N, 7, FALSE)), "")</f>
        <v>-1.7795673795146947</v>
      </c>
      <c r="S19" s="4">
        <f>IFERROR(numerators!S19/SQRT('p(1-p)'!S19)/SQRT(1/$C19+1/VLOOKUP(_xlfn.CONCAT($A19, S$1), prop_test_workforce_monthly_siz!$H:$N, 7, FALSE)), "")</f>
        <v>-12.277285569233197</v>
      </c>
      <c r="T19" s="4">
        <f>IFERROR(numerators!T19/SQRT('p(1-p)'!T19)/SQRT(1/$C19+1/VLOOKUP(_xlfn.CONCAT($A19, T$1), prop_test_workforce_monthly_siz!$H:$N, 7, FALSE)), "")</f>
        <v>-34.583188396408616</v>
      </c>
      <c r="U19" s="4">
        <f>IFERROR(numerators!U19/SQRT('p(1-p)'!U19)/SQRT(1/$C19+1/VLOOKUP(_xlfn.CONCAT($A19, U$1), prop_test_workforce_monthly_siz!$H:$N, 7, FALSE)), "")</f>
        <v>-44.2988533612791</v>
      </c>
      <c r="V19" s="4">
        <f>IFERROR(numerators!V19/SQRT('p(1-p)'!V19)/SQRT(1/$C19+1/VLOOKUP(_xlfn.CONCAT($A19, V$1), prop_test_workforce_monthly_siz!$H:$N, 7, FALSE)), "")</f>
        <v>-23.591757416080121</v>
      </c>
      <c r="W19">
        <f t="shared" si="1"/>
        <v>0</v>
      </c>
      <c r="X19">
        <f t="shared" si="2"/>
        <v>1</v>
      </c>
    </row>
    <row r="20" spans="1:24" x14ac:dyDescent="0.25">
      <c r="A20" t="s">
        <v>21</v>
      </c>
      <c r="B20" s="1">
        <v>43862</v>
      </c>
      <c r="C20">
        <v>2071092</v>
      </c>
      <c r="D20">
        <v>89427</v>
      </c>
      <c r="E20">
        <f t="shared" si="0"/>
        <v>4.3178670961985272E-2</v>
      </c>
      <c r="F20" s="4">
        <f>IFERROR(numerators!F20/SQRT('p(1-p)'!F20)/SQRT(1/$C20+1/VLOOKUP(_xlfn.CONCAT($A20, F$1), prop_test_workforce_monthly_siz!$H:$N, 7, FALSE)), "")</f>
        <v>-395.57939265741703</v>
      </c>
      <c r="G20" s="4">
        <f>IFERROR(numerators!G20/SQRT('p(1-p)'!G20)/SQRT(1/$C20+1/VLOOKUP(_xlfn.CONCAT($A20, G$1), prop_test_workforce_monthly_siz!$H:$N, 7, FALSE)), "")</f>
        <v>-183.83480321722357</v>
      </c>
      <c r="H20" s="4">
        <f>IFERROR(numerators!H20/SQRT('p(1-p)'!H20)/SQRT(1/$C20+1/VLOOKUP(_xlfn.CONCAT($A20, H$1), prop_test_workforce_monthly_siz!$H:$N, 7, FALSE)), "")</f>
        <v>-18.154527137552432</v>
      </c>
      <c r="I20" s="4">
        <f>IFERROR(numerators!I20/SQRT('p(1-p)'!I20)/SQRT(1/$C20+1/VLOOKUP(_xlfn.CONCAT($A20, I$1), prop_test_workforce_monthly_siz!$H:$N, 7, FALSE)), "")</f>
        <v>-22.84450856263296</v>
      </c>
      <c r="J20" s="4">
        <f>IFERROR(numerators!J20/SQRT('p(1-p)'!J20)/SQRT(1/$C20+1/VLOOKUP(_xlfn.CONCAT($A20, J$1), prop_test_workforce_monthly_siz!$H:$N, 7, FALSE)), "")</f>
        <v>-97.746437759515658</v>
      </c>
      <c r="K20" s="4">
        <f>IFERROR(numerators!K20/SQRT('p(1-p)'!K20)/SQRT(1/$C20+1/VLOOKUP(_xlfn.CONCAT($A20, K$1), prop_test_workforce_monthly_siz!$H:$N, 7, FALSE)), "")</f>
        <v>-29.904254911037487</v>
      </c>
      <c r="L20" s="4">
        <f>IFERROR(numerators!L20/SQRT('p(1-p)'!L20)/SQRT(1/$C20+1/VLOOKUP(_xlfn.CONCAT($A20, L$1), prop_test_workforce_monthly_siz!$H:$N, 7, FALSE)), "")</f>
        <v>-82.242670747837067</v>
      </c>
      <c r="M20" s="4">
        <f>IFERROR(numerators!M20/SQRT('p(1-p)'!M20)/SQRT(1/$C20+1/VLOOKUP(_xlfn.CONCAT($A20, M$1), prop_test_workforce_monthly_siz!$H:$N, 7, FALSE)), "")</f>
        <v>-26.33712537972805</v>
      </c>
      <c r="N20" s="4">
        <f>IFERROR(numerators!N20/SQRT('p(1-p)'!N20)/SQRT(1/$C20+1/VLOOKUP(_xlfn.CONCAT($A20, N$1), prop_test_workforce_monthly_siz!$H:$N, 7, FALSE)), "")</f>
        <v>-46.37204975419354</v>
      </c>
      <c r="O20" s="4">
        <f>IFERROR(numerators!O20/SQRT('p(1-p)'!O20)/SQRT(1/$C20+1/VLOOKUP(_xlfn.CONCAT($A20, O$1), prop_test_workforce_monthly_siz!$H:$N, 7, FALSE)), "")</f>
        <v>-33.541656132614499</v>
      </c>
      <c r="P20" s="4">
        <f>IFERROR(numerators!P20/SQRT('p(1-p)'!P20)/SQRT(1/$C20+1/VLOOKUP(_xlfn.CONCAT($A20, P$1), prop_test_workforce_monthly_siz!$H:$N, 7, FALSE)), "")</f>
        <v>-24.658736751258878</v>
      </c>
      <c r="Q20" s="4">
        <f>IFERROR(numerators!Q20/SQRT('p(1-p)'!Q20)/SQRT(1/$C20+1/VLOOKUP(_xlfn.CONCAT($A20, Q$1), prop_test_workforce_monthly_siz!$H:$N, 7, FALSE)), "")</f>
        <v>-24.232319556818172</v>
      </c>
      <c r="R20" s="4">
        <f>IFERROR(numerators!R20/SQRT('p(1-p)'!R20)/SQRT(1/$C20+1/VLOOKUP(_xlfn.CONCAT($A20, R$1), prop_test_workforce_monthly_siz!$H:$N, 7, FALSE)), "")</f>
        <v>17.849861719856605</v>
      </c>
      <c r="S20" s="4">
        <f>IFERROR(numerators!S20/SQRT('p(1-p)'!S20)/SQRT(1/$C20+1/VLOOKUP(_xlfn.CONCAT($A20, S$1), prop_test_workforce_monthly_siz!$H:$N, 7, FALSE)), "")</f>
        <v>15.196421343509801</v>
      </c>
      <c r="T20" s="4">
        <f>IFERROR(numerators!T20/SQRT('p(1-p)'!T20)/SQRT(1/$C20+1/VLOOKUP(_xlfn.CONCAT($A20, T$1), prop_test_workforce_monthly_siz!$H:$N, 7, FALSE)), "")</f>
        <v>-39.117134804446692</v>
      </c>
      <c r="U20" s="4">
        <f>IFERROR(numerators!U20/SQRT('p(1-p)'!U20)/SQRT(1/$C20+1/VLOOKUP(_xlfn.CONCAT($A20, U$1), prop_test_workforce_monthly_siz!$H:$N, 7, FALSE)), "")</f>
        <v>-13.987855022346217</v>
      </c>
      <c r="V20" s="4">
        <f>IFERROR(numerators!V20/SQRT('p(1-p)'!V20)/SQRT(1/$C20+1/VLOOKUP(_xlfn.CONCAT($A20, V$1), prop_test_workforce_monthly_siz!$H:$N, 7, FALSE)), "")</f>
        <v>21.362681578290264</v>
      </c>
      <c r="W20">
        <f t="shared" si="1"/>
        <v>3</v>
      </c>
      <c r="X20">
        <f t="shared" si="2"/>
        <v>0</v>
      </c>
    </row>
    <row r="21" spans="1:24" x14ac:dyDescent="0.25">
      <c r="A21" t="s">
        <v>22</v>
      </c>
      <c r="B21" s="1">
        <v>43862</v>
      </c>
      <c r="C21">
        <v>2095859</v>
      </c>
      <c r="D21">
        <v>89797</v>
      </c>
      <c r="E21">
        <f t="shared" si="0"/>
        <v>4.2844962375808676E-2</v>
      </c>
      <c r="F21" s="4">
        <f>IFERROR(numerators!F21/SQRT('p(1-p)'!F21)/SQRT(1/$C21+1/VLOOKUP(_xlfn.CONCAT($A21, F$1), prop_test_workforce_monthly_siz!$H:$N, 7, FALSE)), "")</f>
        <v>-355.41489253579215</v>
      </c>
      <c r="G21" s="4">
        <f>IFERROR(numerators!G21/SQRT('p(1-p)'!G21)/SQRT(1/$C21+1/VLOOKUP(_xlfn.CONCAT($A21, G$1), prop_test_workforce_monthly_siz!$H:$N, 7, FALSE)), "")</f>
        <v>-257.4055844741772</v>
      </c>
      <c r="H21" s="4">
        <f>IFERROR(numerators!H21/SQRT('p(1-p)'!H21)/SQRT(1/$C21+1/VLOOKUP(_xlfn.CONCAT($A21, H$1), prop_test_workforce_monthly_siz!$H:$N, 7, FALSE)), "")</f>
        <v>-176.10719018156101</v>
      </c>
      <c r="I21" s="4">
        <f>IFERROR(numerators!I21/SQRT('p(1-p)'!I21)/SQRT(1/$C21+1/VLOOKUP(_xlfn.CONCAT($A21, I$1), prop_test_workforce_monthly_siz!$H:$N, 7, FALSE)), "")</f>
        <v>-164.53596265722007</v>
      </c>
      <c r="J21" s="4">
        <f>IFERROR(numerators!J21/SQRT('p(1-p)'!J21)/SQRT(1/$C21+1/VLOOKUP(_xlfn.CONCAT($A21, J$1), prop_test_workforce_monthly_siz!$H:$N, 7, FALSE)), "")</f>
        <v>-117.72677193208627</v>
      </c>
      <c r="K21" s="4">
        <f>IFERROR(numerators!K21/SQRT('p(1-p)'!K21)/SQRT(1/$C21+1/VLOOKUP(_xlfn.CONCAT($A21, K$1), prop_test_workforce_monthly_siz!$H:$N, 7, FALSE)), "")</f>
        <v>-118.41917389908158</v>
      </c>
      <c r="L21" s="4">
        <f>IFERROR(numerators!L21/SQRT('p(1-p)'!L21)/SQRT(1/$C21+1/VLOOKUP(_xlfn.CONCAT($A21, L$1), prop_test_workforce_monthly_siz!$H:$N, 7, FALSE)), "")</f>
        <v>-150.75981098519975</v>
      </c>
      <c r="M21" s="4">
        <f>IFERROR(numerators!M21/SQRT('p(1-p)'!M21)/SQRT(1/$C21+1/VLOOKUP(_xlfn.CONCAT($A21, M$1), prop_test_workforce_monthly_siz!$H:$N, 7, FALSE)), "")</f>
        <v>-122.37451765542296</v>
      </c>
      <c r="N21" s="4">
        <f>IFERROR(numerators!N21/SQRT('p(1-p)'!N21)/SQRT(1/$C21+1/VLOOKUP(_xlfn.CONCAT($A21, N$1), prop_test_workforce_monthly_siz!$H:$N, 7, FALSE)), "")</f>
        <v>-83.312236553195319</v>
      </c>
      <c r="O21" s="4">
        <f>IFERROR(numerators!O21/SQRT('p(1-p)'!O21)/SQRT(1/$C21+1/VLOOKUP(_xlfn.CONCAT($A21, O$1), prop_test_workforce_monthly_siz!$H:$N, 7, FALSE)), "")</f>
        <v>-103.51070064128611</v>
      </c>
      <c r="P21" s="4">
        <f>IFERROR(numerators!P21/SQRT('p(1-p)'!P21)/SQRT(1/$C21+1/VLOOKUP(_xlfn.CONCAT($A21, P$1), prop_test_workforce_monthly_siz!$H:$N, 7, FALSE)), "")</f>
        <v>-88.863668877068307</v>
      </c>
      <c r="Q21" s="4">
        <f>IFERROR(numerators!Q21/SQRT('p(1-p)'!Q21)/SQRT(1/$C21+1/VLOOKUP(_xlfn.CONCAT($A21, Q$1), prop_test_workforce_monthly_siz!$H:$N, 7, FALSE)), "")</f>
        <v>-75.620760572912118</v>
      </c>
      <c r="R21" s="4">
        <f>IFERROR(numerators!R21/SQRT('p(1-p)'!R21)/SQRT(1/$C21+1/VLOOKUP(_xlfn.CONCAT($A21, R$1), prop_test_workforce_monthly_siz!$H:$N, 7, FALSE)), "")</f>
        <v>-75.594804928471163</v>
      </c>
      <c r="S21" s="4">
        <f>IFERROR(numerators!S21/SQRT('p(1-p)'!S21)/SQRT(1/$C21+1/VLOOKUP(_xlfn.CONCAT($A21, S$1), prop_test_workforce_monthly_siz!$H:$N, 7, FALSE)), "")</f>
        <v>-79.955608955256366</v>
      </c>
      <c r="T21" s="4">
        <f>IFERROR(numerators!T21/SQRT('p(1-p)'!T21)/SQRT(1/$C21+1/VLOOKUP(_xlfn.CONCAT($A21, T$1), prop_test_workforce_monthly_siz!$H:$N, 7, FALSE)), "")</f>
        <v>-99.726513184726755</v>
      </c>
      <c r="U21" s="4">
        <f>IFERROR(numerators!U21/SQRT('p(1-p)'!U21)/SQRT(1/$C21+1/VLOOKUP(_xlfn.CONCAT($A21, U$1), prop_test_workforce_monthly_siz!$H:$N, 7, FALSE)), "")</f>
        <v>-68.029453546091489</v>
      </c>
      <c r="V21" s="4">
        <f>IFERROR(numerators!V21/SQRT('p(1-p)'!V21)/SQRT(1/$C21+1/VLOOKUP(_xlfn.CONCAT($A21, V$1), prop_test_workforce_monthly_siz!$H:$N, 7, FALSE)), "")</f>
        <v>-41.870834562606078</v>
      </c>
      <c r="W21">
        <f t="shared" si="1"/>
        <v>0</v>
      </c>
      <c r="X21">
        <f t="shared" si="2"/>
        <v>0</v>
      </c>
    </row>
    <row r="22" spans="1:24" x14ac:dyDescent="0.25">
      <c r="A22" t="s">
        <v>23</v>
      </c>
      <c r="B22" s="1">
        <v>43862</v>
      </c>
      <c r="C22">
        <v>687837</v>
      </c>
      <c r="D22">
        <v>29469</v>
      </c>
      <c r="E22">
        <f t="shared" si="0"/>
        <v>4.2842999140784807E-2</v>
      </c>
      <c r="F22" s="4">
        <f>IFERROR(numerators!F22/SQRT('p(1-p)'!F22)/SQRT(1/$C22+1/VLOOKUP(_xlfn.CONCAT($A22, F$1), prop_test_workforce_monthly_siz!$H:$N, 7, FALSE)), "")</f>
        <v>-151.67852132252301</v>
      </c>
      <c r="G22" s="4">
        <f>IFERROR(numerators!G22/SQRT('p(1-p)'!G22)/SQRT(1/$C22+1/VLOOKUP(_xlfn.CONCAT($A22, G$1), prop_test_workforce_monthly_siz!$H:$N, 7, FALSE)), "")</f>
        <v>-88.133189014413347</v>
      </c>
      <c r="H22" s="4">
        <f>IFERROR(numerators!H22/SQRT('p(1-p)'!H22)/SQRT(1/$C22+1/VLOOKUP(_xlfn.CONCAT($A22, H$1), prop_test_workforce_monthly_siz!$H:$N, 7, FALSE)), "")</f>
        <v>-39.777941033759916</v>
      </c>
      <c r="I22" s="4">
        <f>IFERROR(numerators!I22/SQRT('p(1-p)'!I22)/SQRT(1/$C22+1/VLOOKUP(_xlfn.CONCAT($A22, I$1), prop_test_workforce_monthly_siz!$H:$N, 7, FALSE)), "")</f>
        <v>-89.116523888628322</v>
      </c>
      <c r="J22" s="4">
        <f>IFERROR(numerators!J22/SQRT('p(1-p)'!J22)/SQRT(1/$C22+1/VLOOKUP(_xlfn.CONCAT($A22, J$1), prop_test_workforce_monthly_siz!$H:$N, 7, FALSE)), "")</f>
        <v>-36.543644860702265</v>
      </c>
      <c r="K22" s="4">
        <f>IFERROR(numerators!K22/SQRT('p(1-p)'!K22)/SQRT(1/$C22+1/VLOOKUP(_xlfn.CONCAT($A22, K$1), prop_test_workforce_monthly_siz!$H:$N, 7, FALSE)), "")</f>
        <v>-22.844465946202096</v>
      </c>
      <c r="L22" s="4">
        <f>IFERROR(numerators!L22/SQRT('p(1-p)'!L22)/SQRT(1/$C22+1/VLOOKUP(_xlfn.CONCAT($A22, L$1), prop_test_workforce_monthly_siz!$H:$N, 7, FALSE)), "")</f>
        <v>-9.5755994178313575</v>
      </c>
      <c r="M22" s="4">
        <f>IFERROR(numerators!M22/SQRT('p(1-p)'!M22)/SQRT(1/$C22+1/VLOOKUP(_xlfn.CONCAT($A22, M$1), prop_test_workforce_monthly_siz!$H:$N, 7, FALSE)), "")</f>
        <v>-7.7042070294564127</v>
      </c>
      <c r="N22" s="4">
        <f>IFERROR(numerators!N22/SQRT('p(1-p)'!N22)/SQRT(1/$C22+1/VLOOKUP(_xlfn.CONCAT($A22, N$1), prop_test_workforce_monthly_siz!$H:$N, 7, FALSE)), "")</f>
        <v>-9.1958630470718603</v>
      </c>
      <c r="O22" s="4">
        <f>IFERROR(numerators!O22/SQRT('p(1-p)'!O22)/SQRT(1/$C22+1/VLOOKUP(_xlfn.CONCAT($A22, O$1), prop_test_workforce_monthly_siz!$H:$N, 7, FALSE)), "")</f>
        <v>-38.938962114172895</v>
      </c>
      <c r="P22" s="4">
        <f>IFERROR(numerators!P22/SQRT('p(1-p)'!P22)/SQRT(1/$C22+1/VLOOKUP(_xlfn.CONCAT($A22, P$1), prop_test_workforce_monthly_siz!$H:$N, 7, FALSE)), "")</f>
        <v>-25.723715227236234</v>
      </c>
      <c r="Q22" s="4">
        <f>IFERROR(numerators!Q22/SQRT('p(1-p)'!Q22)/SQRT(1/$C22+1/VLOOKUP(_xlfn.CONCAT($A22, Q$1), prop_test_workforce_monthly_siz!$H:$N, 7, FALSE)), "")</f>
        <v>-21.874986596502193</v>
      </c>
      <c r="R22" s="4">
        <f>IFERROR(numerators!R22/SQRT('p(1-p)'!R22)/SQRT(1/$C22+1/VLOOKUP(_xlfn.CONCAT($A22, R$1), prop_test_workforce_monthly_siz!$H:$N, 7, FALSE)), "")</f>
        <v>-19.074654052577522</v>
      </c>
      <c r="S22" s="4">
        <f>IFERROR(numerators!S22/SQRT('p(1-p)'!S22)/SQRT(1/$C22+1/VLOOKUP(_xlfn.CONCAT($A22, S$1), prop_test_workforce_monthly_siz!$H:$N, 7, FALSE)), "")</f>
        <v>-15.73517768661706</v>
      </c>
      <c r="T22" s="4">
        <f>IFERROR(numerators!T22/SQRT('p(1-p)'!T22)/SQRT(1/$C22+1/VLOOKUP(_xlfn.CONCAT($A22, T$1), prop_test_workforce_monthly_siz!$H:$N, 7, FALSE)), "")</f>
        <v>-16.457694973266982</v>
      </c>
      <c r="U22" s="4">
        <f>IFERROR(numerators!U22/SQRT('p(1-p)'!U22)/SQRT(1/$C22+1/VLOOKUP(_xlfn.CONCAT($A22, U$1), prop_test_workforce_monthly_siz!$H:$N, 7, FALSE)), "")</f>
        <v>-14.882370333754137</v>
      </c>
      <c r="V22" s="4">
        <f>IFERROR(numerators!V22/SQRT('p(1-p)'!V22)/SQRT(1/$C22+1/VLOOKUP(_xlfn.CONCAT($A22, V$1), prop_test_workforce_monthly_siz!$H:$N, 7, FALSE)), "")</f>
        <v>-3.202961746877977</v>
      </c>
      <c r="W22">
        <f t="shared" si="1"/>
        <v>0</v>
      </c>
      <c r="X22">
        <f t="shared" si="2"/>
        <v>0</v>
      </c>
    </row>
    <row r="23" spans="1:24" x14ac:dyDescent="0.25">
      <c r="A23" t="s">
        <v>24</v>
      </c>
      <c r="B23" s="1">
        <v>43862</v>
      </c>
      <c r="C23">
        <v>3273955</v>
      </c>
      <c r="D23">
        <v>116616</v>
      </c>
      <c r="E23">
        <f t="shared" si="0"/>
        <v>3.5619304480360908E-2</v>
      </c>
      <c r="F23" s="4">
        <f>IFERROR(numerators!F23/SQRT('p(1-p)'!F23)/SQRT(1/$C23+1/VLOOKUP(_xlfn.CONCAT($A23, F$1), prop_test_workforce_monthly_siz!$H:$N, 7, FALSE)), "")</f>
        <v>-327.14336963043399</v>
      </c>
      <c r="G23" s="4">
        <f>IFERROR(numerators!G23/SQRT('p(1-p)'!G23)/SQRT(1/$C23+1/VLOOKUP(_xlfn.CONCAT($A23, G$1), prop_test_workforce_monthly_siz!$H:$N, 7, FALSE)), "")</f>
        <v>-231.72939147900908</v>
      </c>
      <c r="H23" s="4">
        <f>IFERROR(numerators!H23/SQRT('p(1-p)'!H23)/SQRT(1/$C23+1/VLOOKUP(_xlfn.CONCAT($A23, H$1), prop_test_workforce_monthly_siz!$H:$N, 7, FALSE)), "")</f>
        <v>-185.74484597735989</v>
      </c>
      <c r="I23" s="4">
        <f>IFERROR(numerators!I23/SQRT('p(1-p)'!I23)/SQRT(1/$C23+1/VLOOKUP(_xlfn.CONCAT($A23, I$1), prop_test_workforce_monthly_siz!$H:$N, 7, FALSE)), "")</f>
        <v>-176.63148773329485</v>
      </c>
      <c r="J23" s="4">
        <f>IFERROR(numerators!J23/SQRT('p(1-p)'!J23)/SQRT(1/$C23+1/VLOOKUP(_xlfn.CONCAT($A23, J$1), prop_test_workforce_monthly_siz!$H:$N, 7, FALSE)), "")</f>
        <v>-144.35435050627135</v>
      </c>
      <c r="K23" s="4">
        <f>IFERROR(numerators!K23/SQRT('p(1-p)'!K23)/SQRT(1/$C23+1/VLOOKUP(_xlfn.CONCAT($A23, K$1), prop_test_workforce_monthly_siz!$H:$N, 7, FALSE)), "")</f>
        <v>-151.11570457755545</v>
      </c>
      <c r="L23" s="4">
        <f>IFERROR(numerators!L23/SQRT('p(1-p)'!L23)/SQRT(1/$C23+1/VLOOKUP(_xlfn.CONCAT($A23, L$1), prop_test_workforce_monthly_siz!$H:$N, 7, FALSE)), "")</f>
        <v>-163.44651265113038</v>
      </c>
      <c r="M23" s="4">
        <f>IFERROR(numerators!M23/SQRT('p(1-p)'!M23)/SQRT(1/$C23+1/VLOOKUP(_xlfn.CONCAT($A23, M$1), prop_test_workforce_monthly_siz!$H:$N, 7, FALSE)), "")</f>
        <v>-126.81268391440898</v>
      </c>
      <c r="N23" s="4">
        <f>IFERROR(numerators!N23/SQRT('p(1-p)'!N23)/SQRT(1/$C23+1/VLOOKUP(_xlfn.CONCAT($A23, N$1), prop_test_workforce_monthly_siz!$H:$N, 7, FALSE)), "")</f>
        <v>-104.82742693463433</v>
      </c>
      <c r="O23" s="4">
        <f>IFERROR(numerators!O23/SQRT('p(1-p)'!O23)/SQRT(1/$C23+1/VLOOKUP(_xlfn.CONCAT($A23, O$1), prop_test_workforce_monthly_siz!$H:$N, 7, FALSE)), "")</f>
        <v>-116.72650579931272</v>
      </c>
      <c r="P23" s="4">
        <f>IFERROR(numerators!P23/SQRT('p(1-p)'!P23)/SQRT(1/$C23+1/VLOOKUP(_xlfn.CONCAT($A23, P$1), prop_test_workforce_monthly_siz!$H:$N, 7, FALSE)), "")</f>
        <v>-106.01316737010234</v>
      </c>
      <c r="Q23" s="4">
        <f>IFERROR(numerators!Q23/SQRT('p(1-p)'!Q23)/SQRT(1/$C23+1/VLOOKUP(_xlfn.CONCAT($A23, Q$1), prop_test_workforce_monthly_siz!$H:$N, 7, FALSE)), "")</f>
        <v>-106.29510364898866</v>
      </c>
      <c r="R23" s="4">
        <f>IFERROR(numerators!R23/SQRT('p(1-p)'!R23)/SQRT(1/$C23+1/VLOOKUP(_xlfn.CONCAT($A23, R$1), prop_test_workforce_monthly_siz!$H:$N, 7, FALSE)), "")</f>
        <v>-97.362833719380987</v>
      </c>
      <c r="S23" s="4">
        <f>IFERROR(numerators!S23/SQRT('p(1-p)'!S23)/SQRT(1/$C23+1/VLOOKUP(_xlfn.CONCAT($A23, S$1), prop_test_workforce_monthly_siz!$H:$N, 7, FALSE)), "")</f>
        <v>-99.331673660703004</v>
      </c>
      <c r="T23" s="4">
        <f>IFERROR(numerators!T23/SQRT('p(1-p)'!T23)/SQRT(1/$C23+1/VLOOKUP(_xlfn.CONCAT($A23, T$1), prop_test_workforce_monthly_siz!$H:$N, 7, FALSE)), "")</f>
        <v>-128.70991524015662</v>
      </c>
      <c r="U23" s="4">
        <f>IFERROR(numerators!U23/SQRT('p(1-p)'!U23)/SQRT(1/$C23+1/VLOOKUP(_xlfn.CONCAT($A23, U$1), prop_test_workforce_monthly_siz!$H:$N, 7, FALSE)), "")</f>
        <v>-97.425835827805088</v>
      </c>
      <c r="V23" s="4">
        <f>IFERROR(numerators!V23/SQRT('p(1-p)'!V23)/SQRT(1/$C23+1/VLOOKUP(_xlfn.CONCAT($A23, V$1), prop_test_workforce_monthly_siz!$H:$N, 7, FALSE)), "")</f>
        <v>-95.087025343384013</v>
      </c>
      <c r="W23">
        <f t="shared" si="1"/>
        <v>0</v>
      </c>
      <c r="X23">
        <f t="shared" si="2"/>
        <v>0</v>
      </c>
    </row>
    <row r="24" spans="1:24" x14ac:dyDescent="0.25">
      <c r="A24" t="s">
        <v>25</v>
      </c>
      <c r="B24" s="1">
        <v>43862</v>
      </c>
      <c r="C24">
        <v>3815351</v>
      </c>
      <c r="D24">
        <v>125389</v>
      </c>
      <c r="E24">
        <f t="shared" si="0"/>
        <v>3.2864341970109699E-2</v>
      </c>
      <c r="F24" s="4">
        <f>IFERROR(numerators!F24/SQRT('p(1-p)'!F24)/SQRT(1/$C24+1/VLOOKUP(_xlfn.CONCAT($A24, F$1), prop_test_workforce_monthly_siz!$H:$N, 7, FALSE)), "")</f>
        <v>-584.28569209440002</v>
      </c>
      <c r="G24" s="4">
        <f>IFERROR(numerators!G24/SQRT('p(1-p)'!G24)/SQRT(1/$C24+1/VLOOKUP(_xlfn.CONCAT($A24, G$1), prop_test_workforce_monthly_siz!$H:$N, 7, FALSE)), "")</f>
        <v>-453.40790812213646</v>
      </c>
      <c r="H24" s="4">
        <f>IFERROR(numerators!H24/SQRT('p(1-p)'!H24)/SQRT(1/$C24+1/VLOOKUP(_xlfn.CONCAT($A24, H$1), prop_test_workforce_monthly_siz!$H:$N, 7, FALSE)), "")</f>
        <v>-478.90403746524476</v>
      </c>
      <c r="I24" s="4">
        <f>IFERROR(numerators!I24/SQRT('p(1-p)'!I24)/SQRT(1/$C24+1/VLOOKUP(_xlfn.CONCAT($A24, I$1), prop_test_workforce_monthly_siz!$H:$N, 7, FALSE)), "")</f>
        <v>-448.52113541058088</v>
      </c>
      <c r="J24" s="4">
        <f>IFERROR(numerators!J24/SQRT('p(1-p)'!J24)/SQRT(1/$C24+1/VLOOKUP(_xlfn.CONCAT($A24, J$1), prop_test_workforce_monthly_siz!$H:$N, 7, FALSE)), "")</f>
        <v>-302.58714292668094</v>
      </c>
      <c r="K24" s="4">
        <f>IFERROR(numerators!K24/SQRT('p(1-p)'!K24)/SQRT(1/$C24+1/VLOOKUP(_xlfn.CONCAT($A24, K$1), prop_test_workforce_monthly_siz!$H:$N, 7, FALSE)), "")</f>
        <v>-260.50356682062534</v>
      </c>
      <c r="L24" s="4">
        <f>IFERROR(numerators!L24/SQRT('p(1-p)'!L24)/SQRT(1/$C24+1/VLOOKUP(_xlfn.CONCAT($A24, L$1), prop_test_workforce_monthly_siz!$H:$N, 7, FALSE)), "")</f>
        <v>-162.57337409804703</v>
      </c>
      <c r="M24" s="4">
        <f>IFERROR(numerators!M24/SQRT('p(1-p)'!M24)/SQRT(1/$C24+1/VLOOKUP(_xlfn.CONCAT($A24, M$1), prop_test_workforce_monthly_siz!$H:$N, 7, FALSE)), "")</f>
        <v>-135.31804691226588</v>
      </c>
      <c r="N24" s="4">
        <f>IFERROR(numerators!N24/SQRT('p(1-p)'!N24)/SQRT(1/$C24+1/VLOOKUP(_xlfn.CONCAT($A24, N$1), prop_test_workforce_monthly_siz!$H:$N, 7, FALSE)), "")</f>
        <v>-168.55351765126363</v>
      </c>
      <c r="O24" s="4">
        <f>IFERROR(numerators!O24/SQRT('p(1-p)'!O24)/SQRT(1/$C24+1/VLOOKUP(_xlfn.CONCAT($A24, O$1), prop_test_workforce_monthly_siz!$H:$N, 7, FALSE)), "")</f>
        <v>-184.90892116858146</v>
      </c>
      <c r="P24" s="4">
        <f>IFERROR(numerators!P24/SQRT('p(1-p)'!P24)/SQRT(1/$C24+1/VLOOKUP(_xlfn.CONCAT($A24, P$1), prop_test_workforce_monthly_siz!$H:$N, 7, FALSE)), "")</f>
        <v>-175.80084694665385</v>
      </c>
      <c r="Q24" s="4">
        <f>IFERROR(numerators!Q24/SQRT('p(1-p)'!Q24)/SQRT(1/$C24+1/VLOOKUP(_xlfn.CONCAT($A24, Q$1), prop_test_workforce_monthly_siz!$H:$N, 7, FALSE)), "")</f>
        <v>-150.79024737588492</v>
      </c>
      <c r="R24" s="4">
        <f>IFERROR(numerators!R24/SQRT('p(1-p)'!R24)/SQRT(1/$C24+1/VLOOKUP(_xlfn.CONCAT($A24, R$1), prop_test_workforce_monthly_siz!$H:$N, 7, FALSE)), "")</f>
        <v>-124.20583976966279</v>
      </c>
      <c r="S24" s="4">
        <f>IFERROR(numerators!S24/SQRT('p(1-p)'!S24)/SQRT(1/$C24+1/VLOOKUP(_xlfn.CONCAT($A24, S$1), prop_test_workforce_monthly_siz!$H:$N, 7, FALSE)), "")</f>
        <v>-83.087732339158791</v>
      </c>
      <c r="T24" s="4">
        <f>IFERROR(numerators!T24/SQRT('p(1-p)'!T24)/SQRT(1/$C24+1/VLOOKUP(_xlfn.CONCAT($A24, T$1), prop_test_workforce_monthly_siz!$H:$N, 7, FALSE)), "")</f>
        <v>-102.28434580913407</v>
      </c>
      <c r="U24" s="4">
        <f>IFERROR(numerators!U24/SQRT('p(1-p)'!U24)/SQRT(1/$C24+1/VLOOKUP(_xlfn.CONCAT($A24, U$1), prop_test_workforce_monthly_siz!$H:$N, 7, FALSE)), "")</f>
        <v>-114.32030705207815</v>
      </c>
      <c r="V24" s="4">
        <f>IFERROR(numerators!V24/SQRT('p(1-p)'!V24)/SQRT(1/$C24+1/VLOOKUP(_xlfn.CONCAT($A24, V$1), prop_test_workforce_monthly_siz!$H:$N, 7, FALSE)), "")</f>
        <v>-103.90488828343921</v>
      </c>
      <c r="W24">
        <f t="shared" si="1"/>
        <v>0</v>
      </c>
      <c r="X24">
        <f t="shared" si="2"/>
        <v>0</v>
      </c>
    </row>
    <row r="25" spans="1:24" x14ac:dyDescent="0.25">
      <c r="A25" t="s">
        <v>26</v>
      </c>
      <c r="B25" s="1">
        <v>43862</v>
      </c>
      <c r="C25">
        <v>4952221</v>
      </c>
      <c r="D25">
        <v>179832</v>
      </c>
      <c r="E25">
        <f t="shared" si="0"/>
        <v>3.6313403622334303E-2</v>
      </c>
      <c r="F25" s="4">
        <f>IFERROR(numerators!F25/SQRT('p(1-p)'!F25)/SQRT(1/$C25+1/VLOOKUP(_xlfn.CONCAT($A25, F$1), prop_test_workforce_monthly_siz!$H:$N, 7, FALSE)), "")</f>
        <v>-915.55026004057322</v>
      </c>
      <c r="G25" s="4">
        <f>IFERROR(numerators!G25/SQRT('p(1-p)'!G25)/SQRT(1/$C25+1/VLOOKUP(_xlfn.CONCAT($A25, G$1), prop_test_workforce_monthly_siz!$H:$N, 7, FALSE)), "")</f>
        <v>-629.73423657791716</v>
      </c>
      <c r="H25" s="4">
        <f>IFERROR(numerators!H25/SQRT('p(1-p)'!H25)/SQRT(1/$C25+1/VLOOKUP(_xlfn.CONCAT($A25, H$1), prop_test_workforce_monthly_siz!$H:$N, 7, FALSE)), "")</f>
        <v>-457.43364579085932</v>
      </c>
      <c r="I25" s="4">
        <f>IFERROR(numerators!I25/SQRT('p(1-p)'!I25)/SQRT(1/$C25+1/VLOOKUP(_xlfn.CONCAT($A25, I$1), prop_test_workforce_monthly_siz!$H:$N, 7, FALSE)), "")</f>
        <v>-273.61938797368697</v>
      </c>
      <c r="J25" s="4">
        <f>IFERROR(numerators!J25/SQRT('p(1-p)'!J25)/SQRT(1/$C25+1/VLOOKUP(_xlfn.CONCAT($A25, J$1), prop_test_workforce_monthly_siz!$H:$N, 7, FALSE)), "")</f>
        <v>-250.11659428485314</v>
      </c>
      <c r="K25" s="4">
        <f>IFERROR(numerators!K25/SQRT('p(1-p)'!K25)/SQRT(1/$C25+1/VLOOKUP(_xlfn.CONCAT($A25, K$1), prop_test_workforce_monthly_siz!$H:$N, 7, FALSE)), "")</f>
        <v>-220.97073269764846</v>
      </c>
      <c r="L25" s="4">
        <f>IFERROR(numerators!L25/SQRT('p(1-p)'!L25)/SQRT(1/$C25+1/VLOOKUP(_xlfn.CONCAT($A25, L$1), prop_test_workforce_monthly_siz!$H:$N, 7, FALSE)), "")</f>
        <v>-80.333212448214951</v>
      </c>
      <c r="M25" s="4">
        <f>IFERROR(numerators!M25/SQRT('p(1-p)'!M25)/SQRT(1/$C25+1/VLOOKUP(_xlfn.CONCAT($A25, M$1), prop_test_workforce_monthly_siz!$H:$N, 7, FALSE)), "")</f>
        <v>-140.6634931372499</v>
      </c>
      <c r="N25" s="4">
        <f>IFERROR(numerators!N25/SQRT('p(1-p)'!N25)/SQRT(1/$C25+1/VLOOKUP(_xlfn.CONCAT($A25, N$1), prop_test_workforce_monthly_siz!$H:$N, 7, FALSE)), "")</f>
        <v>-180.48724132426383</v>
      </c>
      <c r="O25" s="4">
        <f>IFERROR(numerators!O25/SQRT('p(1-p)'!O25)/SQRT(1/$C25+1/VLOOKUP(_xlfn.CONCAT($A25, O$1), prop_test_workforce_monthly_siz!$H:$N, 7, FALSE)), "")</f>
        <v>-129.55257635209676</v>
      </c>
      <c r="P25" s="4">
        <f>IFERROR(numerators!P25/SQRT('p(1-p)'!P25)/SQRT(1/$C25+1/VLOOKUP(_xlfn.CONCAT($A25, P$1), prop_test_workforce_monthly_siz!$H:$N, 7, FALSE)), "")</f>
        <v>-81.507645124686277</v>
      </c>
      <c r="Q25" s="4">
        <f>IFERROR(numerators!Q25/SQRT('p(1-p)'!Q25)/SQRT(1/$C25+1/VLOOKUP(_xlfn.CONCAT($A25, Q$1), prop_test_workforce_monthly_siz!$H:$N, 7, FALSE)), "")</f>
        <v>-84.082737804001951</v>
      </c>
      <c r="R25" s="4">
        <f>IFERROR(numerators!R25/SQRT('p(1-p)'!R25)/SQRT(1/$C25+1/VLOOKUP(_xlfn.CONCAT($A25, R$1), prop_test_workforce_monthly_siz!$H:$N, 7, FALSE)), "")</f>
        <v>-53.717172896295985</v>
      </c>
      <c r="S25" s="4">
        <f>IFERROR(numerators!S25/SQRT('p(1-p)'!S25)/SQRT(1/$C25+1/VLOOKUP(_xlfn.CONCAT($A25, S$1), prop_test_workforce_monthly_siz!$H:$N, 7, FALSE)), "")</f>
        <v>-86.16289786606059</v>
      </c>
      <c r="T25" s="4">
        <f>IFERROR(numerators!T25/SQRT('p(1-p)'!T25)/SQRT(1/$C25+1/VLOOKUP(_xlfn.CONCAT($A25, T$1), prop_test_workforce_monthly_siz!$H:$N, 7, FALSE)), "")</f>
        <v>-89.667872112938625</v>
      </c>
      <c r="U25" s="4">
        <f>IFERROR(numerators!U25/SQRT('p(1-p)'!U25)/SQRT(1/$C25+1/VLOOKUP(_xlfn.CONCAT($A25, U$1), prop_test_workforce_monthly_siz!$H:$N, 7, FALSE)), "")</f>
        <v>-77.122392595654233</v>
      </c>
      <c r="V25" s="4">
        <f>IFERROR(numerators!V25/SQRT('p(1-p)'!V25)/SQRT(1/$C25+1/VLOOKUP(_xlfn.CONCAT($A25, V$1), prop_test_workforce_monthly_siz!$H:$N, 7, FALSE)), "")</f>
        <v>-43.010901724523173</v>
      </c>
      <c r="W25">
        <f t="shared" si="1"/>
        <v>0</v>
      </c>
      <c r="X25">
        <f t="shared" si="2"/>
        <v>0</v>
      </c>
    </row>
    <row r="26" spans="1:24" x14ac:dyDescent="0.25">
      <c r="A26" t="s">
        <v>27</v>
      </c>
      <c r="B26" s="1">
        <v>43862</v>
      </c>
      <c r="C26">
        <v>3103816</v>
      </c>
      <c r="D26">
        <v>110976</v>
      </c>
      <c r="E26">
        <f t="shared" si="0"/>
        <v>3.5754696799037054E-2</v>
      </c>
      <c r="F26" s="4">
        <f>IFERROR(numerators!F26/SQRT('p(1-p)'!F26)/SQRT(1/$C26+1/VLOOKUP(_xlfn.CONCAT($A26, F$1), prop_test_workforce_monthly_siz!$H:$N, 7, FALSE)), "")</f>
        <v>-261.08329381408856</v>
      </c>
      <c r="G26" s="4">
        <f>IFERROR(numerators!G26/SQRT('p(1-p)'!G26)/SQRT(1/$C26+1/VLOOKUP(_xlfn.CONCAT($A26, G$1), prop_test_workforce_monthly_siz!$H:$N, 7, FALSE)), "")</f>
        <v>-217.52985850153624</v>
      </c>
      <c r="H26" s="4">
        <f>IFERROR(numerators!H26/SQRT('p(1-p)'!H26)/SQRT(1/$C26+1/VLOOKUP(_xlfn.CONCAT($A26, H$1), prop_test_workforce_monthly_siz!$H:$N, 7, FALSE)), "")</f>
        <v>-190.16706821517971</v>
      </c>
      <c r="I26" s="4">
        <f>IFERROR(numerators!I26/SQRT('p(1-p)'!I26)/SQRT(1/$C26+1/VLOOKUP(_xlfn.CONCAT($A26, I$1), prop_test_workforce_monthly_siz!$H:$N, 7, FALSE)), "")</f>
        <v>-154.37280143300558</v>
      </c>
      <c r="J26" s="4">
        <f>IFERROR(numerators!J26/SQRT('p(1-p)'!J26)/SQRT(1/$C26+1/VLOOKUP(_xlfn.CONCAT($A26, J$1), prop_test_workforce_monthly_siz!$H:$N, 7, FALSE)), "")</f>
        <v>-144.15323730942131</v>
      </c>
      <c r="K26" s="4">
        <f>IFERROR(numerators!K26/SQRT('p(1-p)'!K26)/SQRT(1/$C26+1/VLOOKUP(_xlfn.CONCAT($A26, K$1), prop_test_workforce_monthly_siz!$H:$N, 7, FALSE)), "")</f>
        <v>-77.615647707123443</v>
      </c>
      <c r="L26" s="4">
        <f>IFERROR(numerators!L26/SQRT('p(1-p)'!L26)/SQRT(1/$C26+1/VLOOKUP(_xlfn.CONCAT($A26, L$1), prop_test_workforce_monthly_siz!$H:$N, 7, FALSE)), "")</f>
        <v>-15.157809812348498</v>
      </c>
      <c r="M26" s="4">
        <f>IFERROR(numerators!M26/SQRT('p(1-p)'!M26)/SQRT(1/$C26+1/VLOOKUP(_xlfn.CONCAT($A26, M$1), prop_test_workforce_monthly_siz!$H:$N, 7, FALSE)), "")</f>
        <v>-18.370343176401317</v>
      </c>
      <c r="N26" s="4">
        <f>IFERROR(numerators!N26/SQRT('p(1-p)'!N26)/SQRT(1/$C26+1/VLOOKUP(_xlfn.CONCAT($A26, N$1), prop_test_workforce_monthly_siz!$H:$N, 7, FALSE)), "")</f>
        <v>-44.419003409975829</v>
      </c>
      <c r="O26" s="4">
        <f>IFERROR(numerators!O26/SQRT('p(1-p)'!O26)/SQRT(1/$C26+1/VLOOKUP(_xlfn.CONCAT($A26, O$1), prop_test_workforce_monthly_siz!$H:$N, 7, FALSE)), "")</f>
        <v>-63.164642410944424</v>
      </c>
      <c r="P26" s="4">
        <f>IFERROR(numerators!P26/SQRT('p(1-p)'!P26)/SQRT(1/$C26+1/VLOOKUP(_xlfn.CONCAT($A26, P$1), prop_test_workforce_monthly_siz!$H:$N, 7, FALSE)), "")</f>
        <v>-47.538667196066406</v>
      </c>
      <c r="Q26" s="4">
        <f>IFERROR(numerators!Q26/SQRT('p(1-p)'!Q26)/SQRT(1/$C26+1/VLOOKUP(_xlfn.CONCAT($A26, Q$1), prop_test_workforce_monthly_siz!$H:$N, 7, FALSE)), "")</f>
        <v>-40.984048849930197</v>
      </c>
      <c r="R26" s="4">
        <f>IFERROR(numerators!R26/SQRT('p(1-p)'!R26)/SQRT(1/$C26+1/VLOOKUP(_xlfn.CONCAT($A26, R$1), prop_test_workforce_monthly_siz!$H:$N, 7, FALSE)), "")</f>
        <v>-25.644421894176656</v>
      </c>
      <c r="S26" s="4">
        <f>IFERROR(numerators!S26/SQRT('p(1-p)'!S26)/SQRT(1/$C26+1/VLOOKUP(_xlfn.CONCAT($A26, S$1), prop_test_workforce_monthly_siz!$H:$N, 7, FALSE)), "")</f>
        <v>-5.0333501509034297</v>
      </c>
      <c r="T26" s="4">
        <f>IFERROR(numerators!T26/SQRT('p(1-p)'!T26)/SQRT(1/$C26+1/VLOOKUP(_xlfn.CONCAT($A26, T$1), prop_test_workforce_monthly_siz!$H:$N, 7, FALSE)), "")</f>
        <v>-36.669160401926597</v>
      </c>
      <c r="U26" s="4">
        <f>IFERROR(numerators!U26/SQRT('p(1-p)'!U26)/SQRT(1/$C26+1/VLOOKUP(_xlfn.CONCAT($A26, U$1), prop_test_workforce_monthly_siz!$H:$N, 7, FALSE)), "")</f>
        <v>8.5814109230121822</v>
      </c>
      <c r="V26" s="4">
        <f>IFERROR(numerators!V26/SQRT('p(1-p)'!V26)/SQRT(1/$C26+1/VLOOKUP(_xlfn.CONCAT($A26, V$1), prop_test_workforce_monthly_siz!$H:$N, 7, FALSE)), "")</f>
        <v>10.365998145546165</v>
      </c>
      <c r="W26">
        <f t="shared" si="1"/>
        <v>2</v>
      </c>
      <c r="X26">
        <f t="shared" si="2"/>
        <v>0</v>
      </c>
    </row>
    <row r="27" spans="1:24" x14ac:dyDescent="0.25">
      <c r="A27" t="s">
        <v>28</v>
      </c>
      <c r="B27" s="1">
        <v>43862</v>
      </c>
      <c r="C27">
        <v>1263214</v>
      </c>
      <c r="D27">
        <v>64562</v>
      </c>
      <c r="E27">
        <f t="shared" si="0"/>
        <v>5.1109313228004126E-2</v>
      </c>
      <c r="F27" s="4">
        <f>IFERROR(numerators!F27/SQRT('p(1-p)'!F27)/SQRT(1/$C27+1/VLOOKUP(_xlfn.CONCAT($A27, F$1), prop_test_workforce_monthly_siz!$H:$N, 7, FALSE)), "")</f>
        <v>-271.59029252672201</v>
      </c>
      <c r="G27" s="4">
        <f>IFERROR(numerators!G27/SQRT('p(1-p)'!G27)/SQRT(1/$C27+1/VLOOKUP(_xlfn.CONCAT($A27, G$1), prop_test_workforce_monthly_siz!$H:$N, 7, FALSE)), "")</f>
        <v>-116.54648405784052</v>
      </c>
      <c r="H27" s="4">
        <f>IFERROR(numerators!H27/SQRT('p(1-p)'!H27)/SQRT(1/$C27+1/VLOOKUP(_xlfn.CONCAT($A27, H$1), prop_test_workforce_monthly_siz!$H:$N, 7, FALSE)), "")</f>
        <v>-101.41793533887005</v>
      </c>
      <c r="I27" s="4">
        <f>IFERROR(numerators!I27/SQRT('p(1-p)'!I27)/SQRT(1/$C27+1/VLOOKUP(_xlfn.CONCAT($A27, I$1), prop_test_workforce_monthly_siz!$H:$N, 7, FALSE)), "")</f>
        <v>-108.63287903873136</v>
      </c>
      <c r="J27" s="4">
        <f>IFERROR(numerators!J27/SQRT('p(1-p)'!J27)/SQRT(1/$C27+1/VLOOKUP(_xlfn.CONCAT($A27, J$1), prop_test_workforce_monthly_siz!$H:$N, 7, FALSE)), "")</f>
        <v>-65.214794907735225</v>
      </c>
      <c r="K27" s="4">
        <f>IFERROR(numerators!K27/SQRT('p(1-p)'!K27)/SQRT(1/$C27+1/VLOOKUP(_xlfn.CONCAT($A27, K$1), prop_test_workforce_monthly_siz!$H:$N, 7, FALSE)), "")</f>
        <v>-45.165861449936386</v>
      </c>
      <c r="L27" s="4">
        <f>IFERROR(numerators!L27/SQRT('p(1-p)'!L27)/SQRT(1/$C27+1/VLOOKUP(_xlfn.CONCAT($A27, L$1), prop_test_workforce_monthly_siz!$H:$N, 7, FALSE)), "")</f>
        <v>-46.204579282296564</v>
      </c>
      <c r="M27" s="4">
        <f>IFERROR(numerators!M27/SQRT('p(1-p)'!M27)/SQRT(1/$C27+1/VLOOKUP(_xlfn.CONCAT($A27, M$1), prop_test_workforce_monthly_siz!$H:$N, 7, FALSE)), "")</f>
        <v>-20.863375622288963</v>
      </c>
      <c r="N27" s="4">
        <f>IFERROR(numerators!N27/SQRT('p(1-p)'!N27)/SQRT(1/$C27+1/VLOOKUP(_xlfn.CONCAT($A27, N$1), prop_test_workforce_monthly_siz!$H:$N, 7, FALSE)), "")</f>
        <v>-21.265171336903343</v>
      </c>
      <c r="O27" s="4">
        <f>IFERROR(numerators!O27/SQRT('p(1-p)'!O27)/SQRT(1/$C27+1/VLOOKUP(_xlfn.CONCAT($A27, O$1), prop_test_workforce_monthly_siz!$H:$N, 7, FALSE)), "")</f>
        <v>-27.681962773467962</v>
      </c>
      <c r="P27" s="4">
        <f>IFERROR(numerators!P27/SQRT('p(1-p)'!P27)/SQRT(1/$C27+1/VLOOKUP(_xlfn.CONCAT($A27, P$1), prop_test_workforce_monthly_siz!$H:$N, 7, FALSE)), "")</f>
        <v>-25.287394712128137</v>
      </c>
      <c r="Q27" s="4">
        <f>IFERROR(numerators!Q27/SQRT('p(1-p)'!Q27)/SQRT(1/$C27+1/VLOOKUP(_xlfn.CONCAT($A27, Q$1), prop_test_workforce_monthly_siz!$H:$N, 7, FALSE)), "")</f>
        <v>-26.763398323945726</v>
      </c>
      <c r="R27" s="4">
        <f>IFERROR(numerators!R27/SQRT('p(1-p)'!R27)/SQRT(1/$C27+1/VLOOKUP(_xlfn.CONCAT($A27, R$1), prop_test_workforce_monthly_siz!$H:$N, 7, FALSE)), "")</f>
        <v>-18.334565015500456</v>
      </c>
      <c r="S27" s="4">
        <f>IFERROR(numerators!S27/SQRT('p(1-p)'!S27)/SQRT(1/$C27+1/VLOOKUP(_xlfn.CONCAT($A27, S$1), prop_test_workforce_monthly_siz!$H:$N, 7, FALSE)), "")</f>
        <v>-25.479187586258721</v>
      </c>
      <c r="T27" s="4">
        <f>IFERROR(numerators!T27/SQRT('p(1-p)'!T27)/SQRT(1/$C27+1/VLOOKUP(_xlfn.CONCAT($A27, T$1), prop_test_workforce_monthly_siz!$H:$N, 7, FALSE)), "")</f>
        <v>-60.683948890781039</v>
      </c>
      <c r="U27" s="4">
        <f>IFERROR(numerators!U27/SQRT('p(1-p)'!U27)/SQRT(1/$C27+1/VLOOKUP(_xlfn.CONCAT($A27, U$1), prop_test_workforce_monthly_siz!$H:$N, 7, FALSE)), "")</f>
        <v>-40.272575658045824</v>
      </c>
      <c r="V27" s="4">
        <f>IFERROR(numerators!V27/SQRT('p(1-p)'!V27)/SQRT(1/$C27+1/VLOOKUP(_xlfn.CONCAT($A27, V$1), prop_test_workforce_monthly_siz!$H:$N, 7, FALSE)), "")</f>
        <v>-20.464576315547774</v>
      </c>
      <c r="W27">
        <f t="shared" si="1"/>
        <v>0</v>
      </c>
      <c r="X27">
        <f t="shared" si="2"/>
        <v>0</v>
      </c>
    </row>
    <row r="28" spans="1:24" x14ac:dyDescent="0.25">
      <c r="A28" t="s">
        <v>29</v>
      </c>
      <c r="B28" s="1">
        <v>43862</v>
      </c>
      <c r="C28">
        <v>3091580</v>
      </c>
      <c r="D28">
        <v>115340</v>
      </c>
      <c r="E28">
        <f t="shared" si="0"/>
        <v>3.7307784369157521E-2</v>
      </c>
      <c r="F28" s="4">
        <f>IFERROR(numerators!F28/SQRT('p(1-p)'!F28)/SQRT(1/$C28+1/VLOOKUP(_xlfn.CONCAT($A28, F$1), prop_test_workforce_monthly_siz!$H:$N, 7, FALSE)), "")</f>
        <v>-298.59351300191292</v>
      </c>
      <c r="G28" s="4">
        <f>IFERROR(numerators!G28/SQRT('p(1-p)'!G28)/SQRT(1/$C28+1/VLOOKUP(_xlfn.CONCAT($A28, G$1), prop_test_workforce_monthly_siz!$H:$N, 7, FALSE)), "")</f>
        <v>-222.41631949389233</v>
      </c>
      <c r="H28" s="4">
        <f>IFERROR(numerators!H28/SQRT('p(1-p)'!H28)/SQRT(1/$C28+1/VLOOKUP(_xlfn.CONCAT($A28, H$1), prop_test_workforce_monthly_siz!$H:$N, 7, FALSE)), "")</f>
        <v>-161.96780933940101</v>
      </c>
      <c r="I28" s="4">
        <f>IFERROR(numerators!I28/SQRT('p(1-p)'!I28)/SQRT(1/$C28+1/VLOOKUP(_xlfn.CONCAT($A28, I$1), prop_test_workforce_monthly_siz!$H:$N, 7, FALSE)), "")</f>
        <v>-138.92314647289655</v>
      </c>
      <c r="J28" s="4">
        <f>IFERROR(numerators!J28/SQRT('p(1-p)'!J28)/SQRT(1/$C28+1/VLOOKUP(_xlfn.CONCAT($A28, J$1), prop_test_workforce_monthly_siz!$H:$N, 7, FALSE)), "")</f>
        <v>-134.75988078287517</v>
      </c>
      <c r="K28" s="4">
        <f>IFERROR(numerators!K28/SQRT('p(1-p)'!K28)/SQRT(1/$C28+1/VLOOKUP(_xlfn.CONCAT($A28, K$1), prop_test_workforce_monthly_siz!$H:$N, 7, FALSE)), "")</f>
        <v>-23.912624828473799</v>
      </c>
      <c r="L28" s="4">
        <f>IFERROR(numerators!L28/SQRT('p(1-p)'!L28)/SQRT(1/$C28+1/VLOOKUP(_xlfn.CONCAT($A28, L$1), prop_test_workforce_monthly_siz!$H:$N, 7, FALSE)), "")</f>
        <v>-4.9931677977622204</v>
      </c>
      <c r="M28" s="4">
        <f>IFERROR(numerators!M28/SQRT('p(1-p)'!M28)/SQRT(1/$C28+1/VLOOKUP(_xlfn.CONCAT($A28, M$1), prop_test_workforce_monthly_siz!$H:$N, 7, FALSE)), "")</f>
        <v>-12.429099556689051</v>
      </c>
      <c r="N28" s="4">
        <f>IFERROR(numerators!N28/SQRT('p(1-p)'!N28)/SQRT(1/$C28+1/VLOOKUP(_xlfn.CONCAT($A28, N$1), prop_test_workforce_monthly_siz!$H:$N, 7, FALSE)), "")</f>
        <v>-87.246653965469477</v>
      </c>
      <c r="O28" s="4">
        <f>IFERROR(numerators!O28/SQRT('p(1-p)'!O28)/SQRT(1/$C28+1/VLOOKUP(_xlfn.CONCAT($A28, O$1), prop_test_workforce_monthly_siz!$H:$N, 7, FALSE)), "")</f>
        <v>-57.994242054484957</v>
      </c>
      <c r="P28" s="4">
        <f>IFERROR(numerators!P28/SQRT('p(1-p)'!P28)/SQRT(1/$C28+1/VLOOKUP(_xlfn.CONCAT($A28, P$1), prop_test_workforce_monthly_siz!$H:$N, 7, FALSE)), "")</f>
        <v>-54.47375262855217</v>
      </c>
      <c r="Q28" s="4">
        <f>IFERROR(numerators!Q28/SQRT('p(1-p)'!Q28)/SQRT(1/$C28+1/VLOOKUP(_xlfn.CONCAT($A28, Q$1), prop_test_workforce_monthly_siz!$H:$N, 7, FALSE)), "")</f>
        <v>-29.697429196797657</v>
      </c>
      <c r="R28" s="4">
        <f>IFERROR(numerators!R28/SQRT('p(1-p)'!R28)/SQRT(1/$C28+1/VLOOKUP(_xlfn.CONCAT($A28, R$1), prop_test_workforce_monthly_siz!$H:$N, 7, FALSE)), "")</f>
        <v>-13.929104745801755</v>
      </c>
      <c r="S28" s="4">
        <f>IFERROR(numerators!S28/SQRT('p(1-p)'!S28)/SQRT(1/$C28+1/VLOOKUP(_xlfn.CONCAT($A28, S$1), prop_test_workforce_monthly_siz!$H:$N, 7, FALSE)), "")</f>
        <v>-42.75449648615092</v>
      </c>
      <c r="T28" s="4">
        <f>IFERROR(numerators!T28/SQRT('p(1-p)'!T28)/SQRT(1/$C28+1/VLOOKUP(_xlfn.CONCAT($A28, T$1), prop_test_workforce_monthly_siz!$H:$N, 7, FALSE)), "")</f>
        <v>-62.197588223851348</v>
      </c>
      <c r="U28" s="4">
        <f>IFERROR(numerators!U28/SQRT('p(1-p)'!U28)/SQRT(1/$C28+1/VLOOKUP(_xlfn.CONCAT($A28, U$1), prop_test_workforce_monthly_siz!$H:$N, 7, FALSE)), "")</f>
        <v>-6.0945576932849477</v>
      </c>
      <c r="V28" s="4">
        <f>IFERROR(numerators!V28/SQRT('p(1-p)'!V28)/SQRT(1/$C28+1/VLOOKUP(_xlfn.CONCAT($A28, V$1), prop_test_workforce_monthly_siz!$H:$N, 7, FALSE)), "")</f>
        <v>11.149965200317284</v>
      </c>
      <c r="W28">
        <f t="shared" si="1"/>
        <v>1</v>
      </c>
      <c r="X28">
        <f t="shared" si="2"/>
        <v>0</v>
      </c>
    </row>
    <row r="29" spans="1:24" x14ac:dyDescent="0.25">
      <c r="A29" t="s">
        <v>30</v>
      </c>
      <c r="B29" s="1">
        <v>43862</v>
      </c>
      <c r="C29">
        <v>535155</v>
      </c>
      <c r="D29">
        <v>22415</v>
      </c>
      <c r="E29">
        <f t="shared" si="0"/>
        <v>4.188506133736955E-2</v>
      </c>
      <c r="F29" s="4">
        <f>IFERROR(numerators!F29/SQRT('p(1-p)'!F29)/SQRT(1/$C29+1/VLOOKUP(_xlfn.CONCAT($A29, F$1), prop_test_workforce_monthly_siz!$H:$N, 7, FALSE)), "")</f>
        <v>-145.33864154506321</v>
      </c>
      <c r="G29" s="4">
        <f>IFERROR(numerators!G29/SQRT('p(1-p)'!G29)/SQRT(1/$C29+1/VLOOKUP(_xlfn.CONCAT($A29, G$1), prop_test_workforce_monthly_siz!$H:$N, 7, FALSE)), "")</f>
        <v>-67.791455054496851</v>
      </c>
      <c r="H29" s="4">
        <f>IFERROR(numerators!H29/SQRT('p(1-p)'!H29)/SQRT(1/$C29+1/VLOOKUP(_xlfn.CONCAT($A29, H$1), prop_test_workforce_monthly_siz!$H:$N, 7, FALSE)), "")</f>
        <v>-46.439874915439546</v>
      </c>
      <c r="I29" s="4">
        <f>IFERROR(numerators!I29/SQRT('p(1-p)'!I29)/SQRT(1/$C29+1/VLOOKUP(_xlfn.CONCAT($A29, I$1), prop_test_workforce_monthly_siz!$H:$N, 7, FALSE)), "")</f>
        <v>-31.913724013127325</v>
      </c>
      <c r="J29" s="4">
        <f>IFERROR(numerators!J29/SQRT('p(1-p)'!J29)/SQRT(1/$C29+1/VLOOKUP(_xlfn.CONCAT($A29, J$1), prop_test_workforce_monthly_siz!$H:$N, 7, FALSE)), "")</f>
        <v>-17.362502636205278</v>
      </c>
      <c r="K29" s="4">
        <f>IFERROR(numerators!K29/SQRT('p(1-p)'!K29)/SQRT(1/$C29+1/VLOOKUP(_xlfn.CONCAT($A29, K$1), prop_test_workforce_monthly_siz!$H:$N, 7, FALSE)), "")</f>
        <v>-7.4383826459937827</v>
      </c>
      <c r="L29" s="4">
        <f>IFERROR(numerators!L29/SQRT('p(1-p)'!L29)/SQRT(1/$C29+1/VLOOKUP(_xlfn.CONCAT($A29, L$1), prop_test_workforce_monthly_siz!$H:$N, 7, FALSE)), "")</f>
        <v>0.22067181319958878</v>
      </c>
      <c r="M29" s="4">
        <f>IFERROR(numerators!M29/SQRT('p(1-p)'!M29)/SQRT(1/$C29+1/VLOOKUP(_xlfn.CONCAT($A29, M$1), prop_test_workforce_monthly_siz!$H:$N, 7, FALSE)), "")</f>
        <v>-3.8217532592759138</v>
      </c>
      <c r="N29" s="4">
        <f>IFERROR(numerators!N29/SQRT('p(1-p)'!N29)/SQRT(1/$C29+1/VLOOKUP(_xlfn.CONCAT($A29, N$1), prop_test_workforce_monthly_siz!$H:$N, 7, FALSE)), "")</f>
        <v>-5.0382858864935907</v>
      </c>
      <c r="O29" s="4">
        <f>IFERROR(numerators!O29/SQRT('p(1-p)'!O29)/SQRT(1/$C29+1/VLOOKUP(_xlfn.CONCAT($A29, O$1), prop_test_workforce_monthly_siz!$H:$N, 7, FALSE)), "")</f>
        <v>-15.072234774684913</v>
      </c>
      <c r="P29" s="4">
        <f>IFERROR(numerators!P29/SQRT('p(1-p)'!P29)/SQRT(1/$C29+1/VLOOKUP(_xlfn.CONCAT($A29, P$1), prop_test_workforce_monthly_siz!$H:$N, 7, FALSE)), "")</f>
        <v>-12.402138058036131</v>
      </c>
      <c r="Q29" s="4">
        <f>IFERROR(numerators!Q29/SQRT('p(1-p)'!Q29)/SQRT(1/$C29+1/VLOOKUP(_xlfn.CONCAT($A29, Q$1), prop_test_workforce_monthly_siz!$H:$N, 7, FALSE)), "")</f>
        <v>-4.1032968270748134</v>
      </c>
      <c r="R29" s="4">
        <f>IFERROR(numerators!R29/SQRT('p(1-p)'!R29)/SQRT(1/$C29+1/VLOOKUP(_xlfn.CONCAT($A29, R$1), prop_test_workforce_monthly_siz!$H:$N, 7, FALSE)), "")</f>
        <v>6.9726282450462929</v>
      </c>
      <c r="S29" s="4">
        <f>IFERROR(numerators!S29/SQRT('p(1-p)'!S29)/SQRT(1/$C29+1/VLOOKUP(_xlfn.CONCAT($A29, S$1), prop_test_workforce_monthly_siz!$H:$N, 7, FALSE)), "")</f>
        <v>19.214509020563671</v>
      </c>
      <c r="T29" s="4">
        <f>IFERROR(numerators!T29/SQRT('p(1-p)'!T29)/SQRT(1/$C29+1/VLOOKUP(_xlfn.CONCAT($A29, T$1), prop_test_workforce_monthly_siz!$H:$N, 7, FALSE)), "")</f>
        <v>4.332174129547858</v>
      </c>
      <c r="U29" s="4">
        <f>IFERROR(numerators!U29/SQRT('p(1-p)'!U29)/SQRT(1/$C29+1/VLOOKUP(_xlfn.CONCAT($A29, U$1), prop_test_workforce_monthly_siz!$H:$N, 7, FALSE)), "")</f>
        <v>20.18839968715351</v>
      </c>
      <c r="V29" s="4">
        <f>IFERROR(numerators!V29/SQRT('p(1-p)'!V29)/SQRT(1/$C29+1/VLOOKUP(_xlfn.CONCAT($A29, V$1), prop_test_workforce_monthly_siz!$H:$N, 7, FALSE)), "")</f>
        <v>27.120614480619583</v>
      </c>
      <c r="W29">
        <f t="shared" si="1"/>
        <v>6</v>
      </c>
      <c r="X29">
        <f t="shared" si="2"/>
        <v>1</v>
      </c>
    </row>
    <row r="30" spans="1:24" x14ac:dyDescent="0.25">
      <c r="A30" t="s">
        <v>31</v>
      </c>
      <c r="B30" s="1">
        <v>43862</v>
      </c>
      <c r="C30">
        <v>1041822</v>
      </c>
      <c r="D30">
        <v>31200</v>
      </c>
      <c r="E30">
        <f t="shared" si="0"/>
        <v>2.9947534223696563E-2</v>
      </c>
      <c r="F30" s="4">
        <f>IFERROR(numerators!F30/SQRT('p(1-p)'!F30)/SQRT(1/$C30+1/VLOOKUP(_xlfn.CONCAT($A30, F$1), prop_test_workforce_monthly_siz!$H:$N, 7, FALSE)), "")</f>
        <v>-173.91319176414854</v>
      </c>
      <c r="G30" s="4">
        <f>IFERROR(numerators!G30/SQRT('p(1-p)'!G30)/SQRT(1/$C30+1/VLOOKUP(_xlfn.CONCAT($A30, G$1), prop_test_workforce_monthly_siz!$H:$N, 7, FALSE)), "")</f>
        <v>-58.029300231301079</v>
      </c>
      <c r="H30" s="4">
        <f>IFERROR(numerators!H30/SQRT('p(1-p)'!H30)/SQRT(1/$C30+1/VLOOKUP(_xlfn.CONCAT($A30, H$1), prop_test_workforce_monthly_siz!$H:$N, 7, FALSE)), "")</f>
        <v>-94.479836633291143</v>
      </c>
      <c r="I30" s="4">
        <f>IFERROR(numerators!I30/SQRT('p(1-p)'!I30)/SQRT(1/$C30+1/VLOOKUP(_xlfn.CONCAT($A30, I$1), prop_test_workforce_monthly_siz!$H:$N, 7, FALSE)), "")</f>
        <v>-55.702875569630969</v>
      </c>
      <c r="J30" s="4">
        <f>IFERROR(numerators!J30/SQRT('p(1-p)'!J30)/SQRT(1/$C30+1/VLOOKUP(_xlfn.CONCAT($A30, J$1), prop_test_workforce_monthly_siz!$H:$N, 7, FALSE)), "")</f>
        <v>-25.995360492044799</v>
      </c>
      <c r="K30" s="4">
        <f>IFERROR(numerators!K30/SQRT('p(1-p)'!K30)/SQRT(1/$C30+1/VLOOKUP(_xlfn.CONCAT($A30, K$1), prop_test_workforce_monthly_siz!$H:$N, 7, FALSE)), "")</f>
        <v>-10.972050327333964</v>
      </c>
      <c r="L30" s="4">
        <f>IFERROR(numerators!L30/SQRT('p(1-p)'!L30)/SQRT(1/$C30+1/VLOOKUP(_xlfn.CONCAT($A30, L$1), prop_test_workforce_monthly_siz!$H:$N, 7, FALSE)), "")</f>
        <v>8.8494159022640844</v>
      </c>
      <c r="M30" s="4">
        <f>IFERROR(numerators!M30/SQRT('p(1-p)'!M30)/SQRT(1/$C30+1/VLOOKUP(_xlfn.CONCAT($A30, M$1), prop_test_workforce_monthly_siz!$H:$N, 7, FALSE)), "")</f>
        <v>9.986766002662268</v>
      </c>
      <c r="N30" s="4">
        <f>IFERROR(numerators!N30/SQRT('p(1-p)'!N30)/SQRT(1/$C30+1/VLOOKUP(_xlfn.CONCAT($A30, N$1), prop_test_workforce_monthly_siz!$H:$N, 7, FALSE)), "")</f>
        <v>6.0171022970612782</v>
      </c>
      <c r="O30" s="4">
        <f>IFERROR(numerators!O30/SQRT('p(1-p)'!O30)/SQRT(1/$C30+1/VLOOKUP(_xlfn.CONCAT($A30, O$1), prop_test_workforce_monthly_siz!$H:$N, 7, FALSE)), "")</f>
        <v>-5.4381564259429647</v>
      </c>
      <c r="P30" s="4">
        <f>IFERROR(numerators!P30/SQRT('p(1-p)'!P30)/SQRT(1/$C30+1/VLOOKUP(_xlfn.CONCAT($A30, P$1), prop_test_workforce_monthly_siz!$H:$N, 7, FALSE)), "")</f>
        <v>-13.862803993178725</v>
      </c>
      <c r="Q30" s="4">
        <f>IFERROR(numerators!Q30/SQRT('p(1-p)'!Q30)/SQRT(1/$C30+1/VLOOKUP(_xlfn.CONCAT($A30, Q$1), prop_test_workforce_monthly_siz!$H:$N, 7, FALSE)), "")</f>
        <v>4.9188530744373047</v>
      </c>
      <c r="R30" s="4">
        <f>IFERROR(numerators!R30/SQRT('p(1-p)'!R30)/SQRT(1/$C30+1/VLOOKUP(_xlfn.CONCAT($A30, R$1), prop_test_workforce_monthly_siz!$H:$N, 7, FALSE)), "")</f>
        <v>19.276285946565395</v>
      </c>
      <c r="S30" s="4">
        <f>IFERROR(numerators!S30/SQRT('p(1-p)'!S30)/SQRT(1/$C30+1/VLOOKUP(_xlfn.CONCAT($A30, S$1), prop_test_workforce_monthly_siz!$H:$N, 7, FALSE)), "")</f>
        <v>21.722916708810416</v>
      </c>
      <c r="T30" s="4">
        <f>IFERROR(numerators!T30/SQRT('p(1-p)'!T30)/SQRT(1/$C30+1/VLOOKUP(_xlfn.CONCAT($A30, T$1), prop_test_workforce_monthly_siz!$H:$N, 7, FALSE)), "")</f>
        <v>9.7834540875072662</v>
      </c>
      <c r="U30" s="4">
        <f>IFERROR(numerators!U30/SQRT('p(1-p)'!U30)/SQRT(1/$C30+1/VLOOKUP(_xlfn.CONCAT($A30, U$1), prop_test_workforce_monthly_siz!$H:$N, 7, FALSE)), "")</f>
        <v>29.199428696432872</v>
      </c>
      <c r="V30" s="4">
        <f>IFERROR(numerators!V30/SQRT('p(1-p)'!V30)/SQRT(1/$C30+1/VLOOKUP(_xlfn.CONCAT($A30, V$1), prop_test_workforce_monthly_siz!$H:$N, 7, FALSE)), "")</f>
        <v>38.547448252227056</v>
      </c>
      <c r="W30">
        <f t="shared" si="1"/>
        <v>9</v>
      </c>
      <c r="X30">
        <f t="shared" si="2"/>
        <v>0</v>
      </c>
    </row>
    <row r="31" spans="1:24" x14ac:dyDescent="0.25">
      <c r="A31" t="s">
        <v>32</v>
      </c>
      <c r="B31" s="1">
        <v>43862</v>
      </c>
      <c r="C31">
        <v>1572923</v>
      </c>
      <c r="D31">
        <v>59337</v>
      </c>
      <c r="E31">
        <f t="shared" si="0"/>
        <v>3.7724033535017291E-2</v>
      </c>
      <c r="F31" s="4">
        <f>IFERROR(numerators!F31/SQRT('p(1-p)'!F31)/SQRT(1/$C31+1/VLOOKUP(_xlfn.CONCAT($A31, F$1), prop_test_workforce_monthly_siz!$H:$N, 7, FALSE)), "")</f>
        <v>-611.70089884811762</v>
      </c>
      <c r="G31" s="4">
        <f>IFERROR(numerators!G31/SQRT('p(1-p)'!G31)/SQRT(1/$C31+1/VLOOKUP(_xlfn.CONCAT($A31, G$1), prop_test_workforce_monthly_siz!$H:$N, 7, FALSE)), "")</f>
        <v>-406.79684362986148</v>
      </c>
      <c r="H31" s="4">
        <f>IFERROR(numerators!H31/SQRT('p(1-p)'!H31)/SQRT(1/$C31+1/VLOOKUP(_xlfn.CONCAT($A31, H$1), prop_test_workforce_monthly_siz!$H:$N, 7, FALSE)), "")</f>
        <v>-253.93561986876981</v>
      </c>
      <c r="I31" s="4">
        <f>IFERROR(numerators!I31/SQRT('p(1-p)'!I31)/SQRT(1/$C31+1/VLOOKUP(_xlfn.CONCAT($A31, I$1), prop_test_workforce_monthly_siz!$H:$N, 7, FALSE)), "")</f>
        <v>-238.27343345765058</v>
      </c>
      <c r="J31" s="4">
        <f>IFERROR(numerators!J31/SQRT('p(1-p)'!J31)/SQRT(1/$C31+1/VLOOKUP(_xlfn.CONCAT($A31, J$1), prop_test_workforce_monthly_siz!$H:$N, 7, FALSE)), "")</f>
        <v>-219.79596828716637</v>
      </c>
      <c r="K31" s="4">
        <f>IFERROR(numerators!K31/SQRT('p(1-p)'!K31)/SQRT(1/$C31+1/VLOOKUP(_xlfn.CONCAT($A31, K$1), prop_test_workforce_monthly_siz!$H:$N, 7, FALSE)), "")</f>
        <v>-207.61980293668327</v>
      </c>
      <c r="L31" s="4">
        <f>IFERROR(numerators!L31/SQRT('p(1-p)'!L31)/SQRT(1/$C31+1/VLOOKUP(_xlfn.CONCAT($A31, L$1), prop_test_workforce_monthly_siz!$H:$N, 7, FALSE)), "")</f>
        <v>-194.99457463110883</v>
      </c>
      <c r="M31" s="4">
        <f>IFERROR(numerators!M31/SQRT('p(1-p)'!M31)/SQRT(1/$C31+1/VLOOKUP(_xlfn.CONCAT($A31, M$1), prop_test_workforce_monthly_siz!$H:$N, 7, FALSE)), "")</f>
        <v>-159.99462031014269</v>
      </c>
      <c r="N31" s="4">
        <f>IFERROR(numerators!N31/SQRT('p(1-p)'!N31)/SQRT(1/$C31+1/VLOOKUP(_xlfn.CONCAT($A31, N$1), prop_test_workforce_monthly_siz!$H:$N, 7, FALSE)), "")</f>
        <v>-135.20024226694085</v>
      </c>
      <c r="O31" s="4">
        <f>IFERROR(numerators!O31/SQRT('p(1-p)'!O31)/SQRT(1/$C31+1/VLOOKUP(_xlfn.CONCAT($A31, O$1), prop_test_workforce_monthly_siz!$H:$N, 7, FALSE)), "")</f>
        <v>-124.47324342760132</v>
      </c>
      <c r="P31" s="4">
        <f>IFERROR(numerators!P31/SQRT('p(1-p)'!P31)/SQRT(1/$C31+1/VLOOKUP(_xlfn.CONCAT($A31, P$1), prop_test_workforce_monthly_siz!$H:$N, 7, FALSE)), "")</f>
        <v>-117.6185060800035</v>
      </c>
      <c r="Q31" s="4">
        <f>IFERROR(numerators!Q31/SQRT('p(1-p)'!Q31)/SQRT(1/$C31+1/VLOOKUP(_xlfn.CONCAT($A31, Q$1), prop_test_workforce_monthly_siz!$H:$N, 7, FALSE)), "")</f>
        <v>-107.64092468142826</v>
      </c>
      <c r="R31" s="4">
        <f>IFERROR(numerators!R31/SQRT('p(1-p)'!R31)/SQRT(1/$C31+1/VLOOKUP(_xlfn.CONCAT($A31, R$1), prop_test_workforce_monthly_siz!$H:$N, 7, FALSE)), "")</f>
        <v>-112.48958307486915</v>
      </c>
      <c r="S31" s="4">
        <f>IFERROR(numerators!S31/SQRT('p(1-p)'!S31)/SQRT(1/$C31+1/VLOOKUP(_xlfn.CONCAT($A31, S$1), prop_test_workforce_monthly_siz!$H:$N, 7, FALSE)), "")</f>
        <v>-109.40278009842729</v>
      </c>
      <c r="T31" s="4">
        <f>IFERROR(numerators!T31/SQRT('p(1-p)'!T31)/SQRT(1/$C31+1/VLOOKUP(_xlfn.CONCAT($A31, T$1), prop_test_workforce_monthly_siz!$H:$N, 7, FALSE)), "")</f>
        <v>-122.9316704025952</v>
      </c>
      <c r="U31" s="4">
        <f>IFERROR(numerators!U31/SQRT('p(1-p)'!U31)/SQRT(1/$C31+1/VLOOKUP(_xlfn.CONCAT($A31, U$1), prop_test_workforce_monthly_siz!$H:$N, 7, FALSE)), "")</f>
        <v>-120.0692654599152</v>
      </c>
      <c r="V31" s="4">
        <f>IFERROR(numerators!V31/SQRT('p(1-p)'!V31)/SQRT(1/$C31+1/VLOOKUP(_xlfn.CONCAT($A31, V$1), prop_test_workforce_monthly_siz!$H:$N, 7, FALSE)), "")</f>
        <v>-94.523409903197162</v>
      </c>
      <c r="W31">
        <f t="shared" si="1"/>
        <v>0</v>
      </c>
      <c r="X31">
        <f t="shared" si="2"/>
        <v>0</v>
      </c>
    </row>
    <row r="32" spans="1:24" x14ac:dyDescent="0.25">
      <c r="A32" t="s">
        <v>33</v>
      </c>
      <c r="B32" s="1">
        <v>43862</v>
      </c>
      <c r="C32">
        <v>780196</v>
      </c>
      <c r="D32">
        <v>23952</v>
      </c>
      <c r="E32">
        <f t="shared" si="0"/>
        <v>3.0699977954257648E-2</v>
      </c>
      <c r="F32" s="4">
        <f>IFERROR(numerators!F32/SQRT('p(1-p)'!F32)/SQRT(1/$C32+1/VLOOKUP(_xlfn.CONCAT($A32, F$1), prop_test_workforce_monthly_siz!$H:$N, 7, FALSE)), "")</f>
        <v>-289.56035399976031</v>
      </c>
      <c r="G32" s="4">
        <f>IFERROR(numerators!G32/SQRT('p(1-p)'!G32)/SQRT(1/$C32+1/VLOOKUP(_xlfn.CONCAT($A32, G$1), prop_test_workforce_monthly_siz!$H:$N, 7, FALSE)), "")</f>
        <v>-195.86606617895723</v>
      </c>
      <c r="H32" s="4">
        <f>IFERROR(numerators!H32/SQRT('p(1-p)'!H32)/SQRT(1/$C32+1/VLOOKUP(_xlfn.CONCAT($A32, H$1), prop_test_workforce_monthly_siz!$H:$N, 7, FALSE)), "")</f>
        <v>-149.85501671862363</v>
      </c>
      <c r="I32" s="4">
        <f>IFERROR(numerators!I32/SQRT('p(1-p)'!I32)/SQRT(1/$C32+1/VLOOKUP(_xlfn.CONCAT($A32, I$1), prop_test_workforce_monthly_siz!$H:$N, 7, FALSE)), "")</f>
        <v>-94.843801550658085</v>
      </c>
      <c r="J32" s="4">
        <f>IFERROR(numerators!J32/SQRT('p(1-p)'!J32)/SQRT(1/$C32+1/VLOOKUP(_xlfn.CONCAT($A32, J$1), prop_test_workforce_monthly_siz!$H:$N, 7, FALSE)), "")</f>
        <v>-68.903244454650277</v>
      </c>
      <c r="K32" s="4">
        <f>IFERROR(numerators!K32/SQRT('p(1-p)'!K32)/SQRT(1/$C32+1/VLOOKUP(_xlfn.CONCAT($A32, K$1), prop_test_workforce_monthly_siz!$H:$N, 7, FALSE)), "")</f>
        <v>-52.896044591937205</v>
      </c>
      <c r="L32" s="4">
        <f>IFERROR(numerators!L32/SQRT('p(1-p)'!L32)/SQRT(1/$C32+1/VLOOKUP(_xlfn.CONCAT($A32, L$1), prop_test_workforce_monthly_siz!$H:$N, 7, FALSE)), "")</f>
        <v>-16.554234963014476</v>
      </c>
      <c r="M32" s="4">
        <f>IFERROR(numerators!M32/SQRT('p(1-p)'!M32)/SQRT(1/$C32+1/VLOOKUP(_xlfn.CONCAT($A32, M$1), prop_test_workforce_monthly_siz!$H:$N, 7, FALSE)), "")</f>
        <v>-15.334901962432081</v>
      </c>
      <c r="N32" s="4">
        <f>IFERROR(numerators!N32/SQRT('p(1-p)'!N32)/SQRT(1/$C32+1/VLOOKUP(_xlfn.CONCAT($A32, N$1), prop_test_workforce_monthly_siz!$H:$N, 7, FALSE)), "")</f>
        <v>-16.597725042562246</v>
      </c>
      <c r="O32" s="4">
        <f>IFERROR(numerators!O32/SQRT('p(1-p)'!O32)/SQRT(1/$C32+1/VLOOKUP(_xlfn.CONCAT($A32, O$1), prop_test_workforce_monthly_siz!$H:$N, 7, FALSE)), "")</f>
        <v>-23.429517037065164</v>
      </c>
      <c r="P32" s="4">
        <f>IFERROR(numerators!P32/SQRT('p(1-p)'!P32)/SQRT(1/$C32+1/VLOOKUP(_xlfn.CONCAT($A32, P$1), prop_test_workforce_monthly_siz!$H:$N, 7, FALSE)), "")</f>
        <v>-5.2550520520864419</v>
      </c>
      <c r="Q32" s="4">
        <f>IFERROR(numerators!Q32/SQRT('p(1-p)'!Q32)/SQRT(1/$C32+1/VLOOKUP(_xlfn.CONCAT($A32, Q$1), prop_test_workforce_monthly_siz!$H:$N, 7, FALSE)), "")</f>
        <v>-2.3071346634155758</v>
      </c>
      <c r="R32" s="4">
        <f>IFERROR(numerators!R32/SQRT('p(1-p)'!R32)/SQRT(1/$C32+1/VLOOKUP(_xlfn.CONCAT($A32, R$1), prop_test_workforce_monthly_siz!$H:$N, 7, FALSE)), "")</f>
        <v>9.8512689995703493</v>
      </c>
      <c r="S32" s="4">
        <f>IFERROR(numerators!S32/SQRT('p(1-p)'!S32)/SQRT(1/$C32+1/VLOOKUP(_xlfn.CONCAT($A32, S$1), prop_test_workforce_monthly_siz!$H:$N, 7, FALSE)), "")</f>
        <v>18.790707851815213</v>
      </c>
      <c r="T32" s="4">
        <f>IFERROR(numerators!T32/SQRT('p(1-p)'!T32)/SQRT(1/$C32+1/VLOOKUP(_xlfn.CONCAT($A32, T$1), prop_test_workforce_monthly_siz!$H:$N, 7, FALSE)), "")</f>
        <v>-0.37525410313145768</v>
      </c>
      <c r="U32" s="4">
        <f>IFERROR(numerators!U32/SQRT('p(1-p)'!U32)/SQRT(1/$C32+1/VLOOKUP(_xlfn.CONCAT($A32, U$1), prop_test_workforce_monthly_siz!$H:$N, 7, FALSE)), "")</f>
        <v>-8.4580682044141646</v>
      </c>
      <c r="V32" s="4">
        <f>IFERROR(numerators!V32/SQRT('p(1-p)'!V32)/SQRT(1/$C32+1/VLOOKUP(_xlfn.CONCAT($A32, V$1), prop_test_workforce_monthly_siz!$H:$N, 7, FALSE)), "")</f>
        <v>5.4796080546959205</v>
      </c>
      <c r="W32">
        <f t="shared" si="1"/>
        <v>3</v>
      </c>
      <c r="X32">
        <f t="shared" si="2"/>
        <v>1</v>
      </c>
    </row>
    <row r="33" spans="1:24" x14ac:dyDescent="0.25">
      <c r="A33" t="s">
        <v>34</v>
      </c>
      <c r="B33" s="1">
        <v>43862</v>
      </c>
      <c r="C33">
        <v>4582760</v>
      </c>
      <c r="D33">
        <v>191465</v>
      </c>
      <c r="E33">
        <f t="shared" si="0"/>
        <v>4.1779408042315114E-2</v>
      </c>
      <c r="F33" s="4">
        <f>IFERROR(numerators!F33/SQRT('p(1-p)'!F33)/SQRT(1/$C33+1/VLOOKUP(_xlfn.CONCAT($A33, F$1), prop_test_workforce_monthly_siz!$H:$N, 7, FALSE)), "")</f>
        <v>-587.3243228285728</v>
      </c>
      <c r="G33" s="4">
        <f>IFERROR(numerators!G33/SQRT('p(1-p)'!G33)/SQRT(1/$C33+1/VLOOKUP(_xlfn.CONCAT($A33, G$1), prop_test_workforce_monthly_siz!$H:$N, 7, FALSE)), "")</f>
        <v>-423.1536305486776</v>
      </c>
      <c r="H33" s="4">
        <f>IFERROR(numerators!H33/SQRT('p(1-p)'!H33)/SQRT(1/$C33+1/VLOOKUP(_xlfn.CONCAT($A33, H$1), prop_test_workforce_monthly_siz!$H:$N, 7, FALSE)), "")</f>
        <v>-455.90990575237686</v>
      </c>
      <c r="I33" s="4">
        <f>IFERROR(numerators!I33/SQRT('p(1-p)'!I33)/SQRT(1/$C33+1/VLOOKUP(_xlfn.CONCAT($A33, I$1), prop_test_workforce_monthly_siz!$H:$N, 7, FALSE)), "")</f>
        <v>-399.10611207755625</v>
      </c>
      <c r="J33" s="4">
        <f>IFERROR(numerators!J33/SQRT('p(1-p)'!J33)/SQRT(1/$C33+1/VLOOKUP(_xlfn.CONCAT($A33, J$1), prop_test_workforce_monthly_siz!$H:$N, 7, FALSE)), "")</f>
        <v>-285.08758168886823</v>
      </c>
      <c r="K33" s="4">
        <f>IFERROR(numerators!K33/SQRT('p(1-p)'!K33)/SQRT(1/$C33+1/VLOOKUP(_xlfn.CONCAT($A33, K$1), prop_test_workforce_monthly_siz!$H:$N, 7, FALSE)), "")</f>
        <v>-108.64201749388828</v>
      </c>
      <c r="L33" s="4">
        <f>IFERROR(numerators!L33/SQRT('p(1-p)'!L33)/SQRT(1/$C33+1/VLOOKUP(_xlfn.CONCAT($A33, L$1), prop_test_workforce_monthly_siz!$H:$N, 7, FALSE)), "")</f>
        <v>-167.62893885033029</v>
      </c>
      <c r="M33" s="4">
        <f>IFERROR(numerators!M33/SQRT('p(1-p)'!M33)/SQRT(1/$C33+1/VLOOKUP(_xlfn.CONCAT($A33, M$1), prop_test_workforce_monthly_siz!$H:$N, 7, FALSE)), "")</f>
        <v>-245.55985048112618</v>
      </c>
      <c r="N33" s="4">
        <f>IFERROR(numerators!N33/SQRT('p(1-p)'!N33)/SQRT(1/$C33+1/VLOOKUP(_xlfn.CONCAT($A33, N$1), prop_test_workforce_monthly_siz!$H:$N, 7, FALSE)), "")</f>
        <v>-151.34181565105433</v>
      </c>
      <c r="O33" s="4">
        <f>IFERROR(numerators!O33/SQRT('p(1-p)'!O33)/SQRT(1/$C33+1/VLOOKUP(_xlfn.CONCAT($A33, O$1), prop_test_workforce_monthly_siz!$H:$N, 7, FALSE)), "")</f>
        <v>-173.12329755078159</v>
      </c>
      <c r="P33" s="4">
        <f>IFERROR(numerators!P33/SQRT('p(1-p)'!P33)/SQRT(1/$C33+1/VLOOKUP(_xlfn.CONCAT($A33, P$1), prop_test_workforce_monthly_siz!$H:$N, 7, FALSE)), "")</f>
        <v>-179.31428127175465</v>
      </c>
      <c r="Q33" s="4">
        <f>IFERROR(numerators!Q33/SQRT('p(1-p)'!Q33)/SQRT(1/$C33+1/VLOOKUP(_xlfn.CONCAT($A33, Q$1), prop_test_workforce_monthly_siz!$H:$N, 7, FALSE)), "")</f>
        <v>-167.21231803556543</v>
      </c>
      <c r="R33" s="4">
        <f>IFERROR(numerators!R33/SQRT('p(1-p)'!R33)/SQRT(1/$C33+1/VLOOKUP(_xlfn.CONCAT($A33, R$1), prop_test_workforce_monthly_siz!$H:$N, 7, FALSE)), "")</f>
        <v>-140.35888869074569</v>
      </c>
      <c r="S33" s="4">
        <f>IFERROR(numerators!S33/SQRT('p(1-p)'!S33)/SQRT(1/$C33+1/VLOOKUP(_xlfn.CONCAT($A33, S$1), prop_test_workforce_monthly_siz!$H:$N, 7, FALSE)), "")</f>
        <v>-132.68105742261679</v>
      </c>
      <c r="T33" s="4">
        <f>IFERROR(numerators!T33/SQRT('p(1-p)'!T33)/SQRT(1/$C33+1/VLOOKUP(_xlfn.CONCAT($A33, T$1), prop_test_workforce_monthly_siz!$H:$N, 7, FALSE)), "")</f>
        <v>-169.18758535970235</v>
      </c>
      <c r="U33" s="4">
        <f>IFERROR(numerators!U33/SQRT('p(1-p)'!U33)/SQRT(1/$C33+1/VLOOKUP(_xlfn.CONCAT($A33, U$1), prop_test_workforce_monthly_siz!$H:$N, 7, FALSE)), "")</f>
        <v>-157.13609055661459</v>
      </c>
      <c r="V33" s="4">
        <f>IFERROR(numerators!V33/SQRT('p(1-p)'!V33)/SQRT(1/$C33+1/VLOOKUP(_xlfn.CONCAT($A33, V$1), prop_test_workforce_monthly_siz!$H:$N, 7, FALSE)), "")</f>
        <v>-122.45707251225015</v>
      </c>
      <c r="W33">
        <f t="shared" si="1"/>
        <v>0</v>
      </c>
      <c r="X33">
        <f t="shared" si="2"/>
        <v>0</v>
      </c>
    </row>
    <row r="34" spans="1:24" x14ac:dyDescent="0.25">
      <c r="A34" t="s">
        <v>35</v>
      </c>
      <c r="B34" s="1">
        <v>43862</v>
      </c>
      <c r="C34">
        <v>961613</v>
      </c>
      <c r="D34">
        <v>48454</v>
      </c>
      <c r="E34">
        <f t="shared" si="0"/>
        <v>5.0388253902557474E-2</v>
      </c>
      <c r="F34" s="4">
        <f>IFERROR(numerators!F34/SQRT('p(1-p)'!F34)/SQRT(1/$C34+1/VLOOKUP(_xlfn.CONCAT($A34, F$1), prop_test_workforce_monthly_siz!$H:$N, 7, FALSE)), "")</f>
        <v>-158.98986513686816</v>
      </c>
      <c r="G34" s="4">
        <f>IFERROR(numerators!G34/SQRT('p(1-p)'!G34)/SQRT(1/$C34+1/VLOOKUP(_xlfn.CONCAT($A34, G$1), prop_test_workforce_monthly_siz!$H:$N, 7, FALSE)), "")</f>
        <v>-73.814594169130672</v>
      </c>
      <c r="H34" s="4">
        <f>IFERROR(numerators!H34/SQRT('p(1-p)'!H34)/SQRT(1/$C34+1/VLOOKUP(_xlfn.CONCAT($A34, H$1), prop_test_workforce_monthly_siz!$H:$N, 7, FALSE)), "")</f>
        <v>-77.737108150214084</v>
      </c>
      <c r="I34" s="4">
        <f>IFERROR(numerators!I34/SQRT('p(1-p)'!I34)/SQRT(1/$C34+1/VLOOKUP(_xlfn.CONCAT($A34, I$1), prop_test_workforce_monthly_siz!$H:$N, 7, FALSE)), "")</f>
        <v>-145.82305828469239</v>
      </c>
      <c r="J34" s="4">
        <f>IFERROR(numerators!J34/SQRT('p(1-p)'!J34)/SQRT(1/$C34+1/VLOOKUP(_xlfn.CONCAT($A34, J$1), prop_test_workforce_monthly_siz!$H:$N, 7, FALSE)), "")</f>
        <v>-117.52749848975147</v>
      </c>
      <c r="K34" s="4">
        <f>IFERROR(numerators!K34/SQRT('p(1-p)'!K34)/SQRT(1/$C34+1/VLOOKUP(_xlfn.CONCAT($A34, K$1), prop_test_workforce_monthly_siz!$H:$N, 7, FALSE)), "")</f>
        <v>-93.565027347478903</v>
      </c>
      <c r="L34" s="4">
        <f>IFERROR(numerators!L34/SQRT('p(1-p)'!L34)/SQRT(1/$C34+1/VLOOKUP(_xlfn.CONCAT($A34, L$1), prop_test_workforce_monthly_siz!$H:$N, 7, FALSE)), "")</f>
        <v>-59.086141841363229</v>
      </c>
      <c r="M34" s="4">
        <f>IFERROR(numerators!M34/SQRT('p(1-p)'!M34)/SQRT(1/$C34+1/VLOOKUP(_xlfn.CONCAT($A34, M$1), prop_test_workforce_monthly_siz!$H:$N, 7, FALSE)), "")</f>
        <v>-37.046743584290546</v>
      </c>
      <c r="N34" s="4">
        <f>IFERROR(numerators!N34/SQRT('p(1-p)'!N34)/SQRT(1/$C34+1/VLOOKUP(_xlfn.CONCAT($A34, N$1), prop_test_workforce_monthly_siz!$H:$N, 7, FALSE)), "")</f>
        <v>-54.831897841184841</v>
      </c>
      <c r="O34" s="4">
        <f>IFERROR(numerators!O34/SQRT('p(1-p)'!O34)/SQRT(1/$C34+1/VLOOKUP(_xlfn.CONCAT($A34, O$1), prop_test_workforce_monthly_siz!$H:$N, 7, FALSE)), "")</f>
        <v>-79.934538657821392</v>
      </c>
      <c r="P34" s="4">
        <f>IFERROR(numerators!P34/SQRT('p(1-p)'!P34)/SQRT(1/$C34+1/VLOOKUP(_xlfn.CONCAT($A34, P$1), prop_test_workforce_monthly_siz!$H:$N, 7, FALSE)), "")</f>
        <v>-64.606518467341047</v>
      </c>
      <c r="Q34" s="4">
        <f>IFERROR(numerators!Q34/SQRT('p(1-p)'!Q34)/SQRT(1/$C34+1/VLOOKUP(_xlfn.CONCAT($A34, Q$1), prop_test_workforce_monthly_siz!$H:$N, 7, FALSE)), "")</f>
        <v>-59.501069402539471</v>
      </c>
      <c r="R34" s="4">
        <f>IFERROR(numerators!R34/SQRT('p(1-p)'!R34)/SQRT(1/$C34+1/VLOOKUP(_xlfn.CONCAT($A34, R$1), prop_test_workforce_monthly_siz!$H:$N, 7, FALSE)), "")</f>
        <v>-54.05068083479722</v>
      </c>
      <c r="S34" s="4">
        <f>IFERROR(numerators!S34/SQRT('p(1-p)'!S34)/SQRT(1/$C34+1/VLOOKUP(_xlfn.CONCAT($A34, S$1), prop_test_workforce_monthly_siz!$H:$N, 7, FALSE)), "")</f>
        <v>-48.444012178331434</v>
      </c>
      <c r="T34" s="4">
        <f>IFERROR(numerators!T34/SQRT('p(1-p)'!T34)/SQRT(1/$C34+1/VLOOKUP(_xlfn.CONCAT($A34, T$1), prop_test_workforce_monthly_siz!$H:$N, 7, FALSE)), "")</f>
        <v>-67.401752346705834</v>
      </c>
      <c r="U34" s="4">
        <f>IFERROR(numerators!U34/SQRT('p(1-p)'!U34)/SQRT(1/$C34+1/VLOOKUP(_xlfn.CONCAT($A34, U$1), prop_test_workforce_monthly_siz!$H:$N, 7, FALSE)), "")</f>
        <v>-55.773632681870595</v>
      </c>
      <c r="V34" s="4">
        <f>IFERROR(numerators!V34/SQRT('p(1-p)'!V34)/SQRT(1/$C34+1/VLOOKUP(_xlfn.CONCAT($A34, V$1), prop_test_workforce_monthly_siz!$H:$N, 7, FALSE)), "")</f>
        <v>-27.235030775213644</v>
      </c>
      <c r="W34">
        <f t="shared" si="1"/>
        <v>0</v>
      </c>
      <c r="X34">
        <f t="shared" si="2"/>
        <v>0</v>
      </c>
    </row>
    <row r="35" spans="1:24" x14ac:dyDescent="0.25">
      <c r="A35" t="s">
        <v>36</v>
      </c>
      <c r="B35" s="1">
        <v>43862</v>
      </c>
      <c r="C35">
        <v>9567146</v>
      </c>
      <c r="D35">
        <v>376605</v>
      </c>
      <c r="E35">
        <f t="shared" si="0"/>
        <v>3.9364403971675566E-2</v>
      </c>
      <c r="F35" s="4">
        <f>IFERROR(numerators!F35/SQRT('p(1-p)'!F35)/SQRT(1/$C35+1/VLOOKUP(_xlfn.CONCAT($A35, F$1), prop_test_workforce_monthly_siz!$H:$N, 7, FALSE)), "")</f>
        <v>-821.37901782018162</v>
      </c>
      <c r="G35" s="4">
        <f>IFERROR(numerators!G35/SQRT('p(1-p)'!G35)/SQRT(1/$C35+1/VLOOKUP(_xlfn.CONCAT($A35, G$1), prop_test_workforce_monthly_siz!$H:$N, 7, FALSE)), "")</f>
        <v>-580.3049320677593</v>
      </c>
      <c r="H35" s="4">
        <f>IFERROR(numerators!H35/SQRT('p(1-p)'!H35)/SQRT(1/$C35+1/VLOOKUP(_xlfn.CONCAT($A35, H$1), prop_test_workforce_monthly_siz!$H:$N, 7, FALSE)), "")</f>
        <v>-638.7878011914438</v>
      </c>
      <c r="I35" s="4">
        <f>IFERROR(numerators!I35/SQRT('p(1-p)'!I35)/SQRT(1/$C35+1/VLOOKUP(_xlfn.CONCAT($A35, I$1), prop_test_workforce_monthly_siz!$H:$N, 7, FALSE)), "")</f>
        <v>-662.08285659246212</v>
      </c>
      <c r="J35" s="4">
        <f>IFERROR(numerators!J35/SQRT('p(1-p)'!J35)/SQRT(1/$C35+1/VLOOKUP(_xlfn.CONCAT($A35, J$1), prop_test_workforce_monthly_siz!$H:$N, 7, FALSE)), "")</f>
        <v>-509.38913037657824</v>
      </c>
      <c r="K35" s="4">
        <f>IFERROR(numerators!K35/SQRT('p(1-p)'!K35)/SQRT(1/$C35+1/VLOOKUP(_xlfn.CONCAT($A35, K$1), prop_test_workforce_monthly_siz!$H:$N, 7, FALSE)), "")</f>
        <v>-340.32716583190057</v>
      </c>
      <c r="L35" s="4">
        <f>IFERROR(numerators!L35/SQRT('p(1-p)'!L35)/SQRT(1/$C35+1/VLOOKUP(_xlfn.CONCAT($A35, L$1), prop_test_workforce_monthly_siz!$H:$N, 7, FALSE)), "")</f>
        <v>-333.57229551818477</v>
      </c>
      <c r="M35" s="4">
        <f>IFERROR(numerators!M35/SQRT('p(1-p)'!M35)/SQRT(1/$C35+1/VLOOKUP(_xlfn.CONCAT($A35, M$1), prop_test_workforce_monthly_siz!$H:$N, 7, FALSE)), "")</f>
        <v>-274.97191746647235</v>
      </c>
      <c r="N35" s="4">
        <f>IFERROR(numerators!N35/SQRT('p(1-p)'!N35)/SQRT(1/$C35+1/VLOOKUP(_xlfn.CONCAT($A35, N$1), prop_test_workforce_monthly_siz!$H:$N, 7, FALSE)), "")</f>
        <v>-274.30802213816293</v>
      </c>
      <c r="O35" s="4">
        <f>IFERROR(numerators!O35/SQRT('p(1-p)'!O35)/SQRT(1/$C35+1/VLOOKUP(_xlfn.CONCAT($A35, O$1), prop_test_workforce_monthly_siz!$H:$N, 7, FALSE)), "")</f>
        <v>-345.74878763513857</v>
      </c>
      <c r="P35" s="4">
        <f>IFERROR(numerators!P35/SQRT('p(1-p)'!P35)/SQRT(1/$C35+1/VLOOKUP(_xlfn.CONCAT($A35, P$1), prop_test_workforce_monthly_siz!$H:$N, 7, FALSE)), "")</f>
        <v>-356.55387515027127</v>
      </c>
      <c r="Q35" s="4">
        <f>IFERROR(numerators!Q35/SQRT('p(1-p)'!Q35)/SQRT(1/$C35+1/VLOOKUP(_xlfn.CONCAT($A35, Q$1), prop_test_workforce_monthly_siz!$H:$N, 7, FALSE)), "")</f>
        <v>-297.69630791727542</v>
      </c>
      <c r="R35" s="4">
        <f>IFERROR(numerators!R35/SQRT('p(1-p)'!R35)/SQRT(1/$C35+1/VLOOKUP(_xlfn.CONCAT($A35, R$1), prop_test_workforce_monthly_siz!$H:$N, 7, FALSE)), "")</f>
        <v>-262.73706982576726</v>
      </c>
      <c r="S35" s="4">
        <f>IFERROR(numerators!S35/SQRT('p(1-p)'!S35)/SQRT(1/$C35+1/VLOOKUP(_xlfn.CONCAT($A35, S$1), prop_test_workforce_monthly_siz!$H:$N, 7, FALSE)), "")</f>
        <v>-211.31017567875293</v>
      </c>
      <c r="T35" s="4">
        <f>IFERROR(numerators!T35/SQRT('p(1-p)'!T35)/SQRT(1/$C35+1/VLOOKUP(_xlfn.CONCAT($A35, T$1), prop_test_workforce_monthly_siz!$H:$N, 7, FALSE)), "")</f>
        <v>-228.50834604837456</v>
      </c>
      <c r="U35" s="4">
        <f>IFERROR(numerators!U35/SQRT('p(1-p)'!U35)/SQRT(1/$C35+1/VLOOKUP(_xlfn.CONCAT($A35, U$1), prop_test_workforce_monthly_siz!$H:$N, 7, FALSE)), "")</f>
        <v>-234.13427449782085</v>
      </c>
      <c r="V35" s="4">
        <f>IFERROR(numerators!V35/SQRT('p(1-p)'!V35)/SQRT(1/$C35+1/VLOOKUP(_xlfn.CONCAT($A35, V$1), prop_test_workforce_monthly_siz!$H:$N, 7, FALSE)), "")</f>
        <v>-221.48737625933202</v>
      </c>
      <c r="W35">
        <f t="shared" si="1"/>
        <v>0</v>
      </c>
      <c r="X35">
        <f t="shared" si="2"/>
        <v>0</v>
      </c>
    </row>
    <row r="36" spans="1:24" x14ac:dyDescent="0.25">
      <c r="A36" t="s">
        <v>37</v>
      </c>
      <c r="B36" s="1">
        <v>43862</v>
      </c>
      <c r="C36">
        <v>5122976</v>
      </c>
      <c r="D36">
        <v>189127</v>
      </c>
      <c r="E36">
        <f t="shared" si="0"/>
        <v>3.6917408943551562E-2</v>
      </c>
      <c r="F36" s="4">
        <f>IFERROR(numerators!F36/SQRT('p(1-p)'!F36)/SQRT(1/$C36+1/VLOOKUP(_xlfn.CONCAT($A36, F$1), prop_test_workforce_monthly_siz!$H:$N, 7, FALSE)), "")</f>
        <v>-511.51890818833425</v>
      </c>
      <c r="G36" s="4">
        <f>IFERROR(numerators!G36/SQRT('p(1-p)'!G36)/SQRT(1/$C36+1/VLOOKUP(_xlfn.CONCAT($A36, G$1), prop_test_workforce_monthly_siz!$H:$N, 7, FALSE)), "")</f>
        <v>-386.76010157459052</v>
      </c>
      <c r="H36" s="4">
        <f>IFERROR(numerators!H36/SQRT('p(1-p)'!H36)/SQRT(1/$C36+1/VLOOKUP(_xlfn.CONCAT($A36, H$1), prop_test_workforce_monthly_siz!$H:$N, 7, FALSE)), "")</f>
        <v>-204.857082120272</v>
      </c>
      <c r="I36" s="4">
        <f>IFERROR(numerators!I36/SQRT('p(1-p)'!I36)/SQRT(1/$C36+1/VLOOKUP(_xlfn.CONCAT($A36, I$1), prop_test_workforce_monthly_siz!$H:$N, 7, FALSE)), "")</f>
        <v>-245.27404575704446</v>
      </c>
      <c r="J36" s="4">
        <f>IFERROR(numerators!J36/SQRT('p(1-p)'!J36)/SQRT(1/$C36+1/VLOOKUP(_xlfn.CONCAT($A36, J$1), prop_test_workforce_monthly_siz!$H:$N, 7, FALSE)), "")</f>
        <v>-158.84420546509614</v>
      </c>
      <c r="K36" s="4">
        <f>IFERROR(numerators!K36/SQRT('p(1-p)'!K36)/SQRT(1/$C36+1/VLOOKUP(_xlfn.CONCAT($A36, K$1), prop_test_workforce_monthly_siz!$H:$N, 7, FALSE)), "")</f>
        <v>-165.6208165208746</v>
      </c>
      <c r="L36" s="4">
        <f>IFERROR(numerators!L36/SQRT('p(1-p)'!L36)/SQRT(1/$C36+1/VLOOKUP(_xlfn.CONCAT($A36, L$1), prop_test_workforce_monthly_siz!$H:$N, 7, FALSE)), "")</f>
        <v>-127.88406515879826</v>
      </c>
      <c r="M36" s="4">
        <f>IFERROR(numerators!M36/SQRT('p(1-p)'!M36)/SQRT(1/$C36+1/VLOOKUP(_xlfn.CONCAT($A36, M$1), prop_test_workforce_monthly_siz!$H:$N, 7, FALSE)), "")</f>
        <v>-125.11486603131709</v>
      </c>
      <c r="N36" s="4">
        <f>IFERROR(numerators!N36/SQRT('p(1-p)'!N36)/SQRT(1/$C36+1/VLOOKUP(_xlfn.CONCAT($A36, N$1), prop_test_workforce_monthly_siz!$H:$N, 7, FALSE)), "")</f>
        <v>-122.08682936450515</v>
      </c>
      <c r="O36" s="4">
        <f>IFERROR(numerators!O36/SQRT('p(1-p)'!O36)/SQRT(1/$C36+1/VLOOKUP(_xlfn.CONCAT($A36, O$1), prop_test_workforce_monthly_siz!$H:$N, 7, FALSE)), "")</f>
        <v>-121.53131169156545</v>
      </c>
      <c r="P36" s="4">
        <f>IFERROR(numerators!P36/SQRT('p(1-p)'!P36)/SQRT(1/$C36+1/VLOOKUP(_xlfn.CONCAT($A36, P$1), prop_test_workforce_monthly_siz!$H:$N, 7, FALSE)), "")</f>
        <v>-105.78915841756567</v>
      </c>
      <c r="Q36" s="4">
        <f>IFERROR(numerators!Q36/SQRT('p(1-p)'!Q36)/SQRT(1/$C36+1/VLOOKUP(_xlfn.CONCAT($A36, Q$1), prop_test_workforce_monthly_siz!$H:$N, 7, FALSE)), "")</f>
        <v>-51.058008280697607</v>
      </c>
      <c r="R36" s="4">
        <f>IFERROR(numerators!R36/SQRT('p(1-p)'!R36)/SQRT(1/$C36+1/VLOOKUP(_xlfn.CONCAT($A36, R$1), prop_test_workforce_monthly_siz!$H:$N, 7, FALSE)), "")</f>
        <v>-39.306223462128678</v>
      </c>
      <c r="S36" s="4">
        <f>IFERROR(numerators!S36/SQRT('p(1-p)'!S36)/SQRT(1/$C36+1/VLOOKUP(_xlfn.CONCAT($A36, S$1), prop_test_workforce_monthly_siz!$H:$N, 7, FALSE)), "")</f>
        <v>-45.585714670561103</v>
      </c>
      <c r="T36" s="4">
        <f>IFERROR(numerators!T36/SQRT('p(1-p)'!T36)/SQRT(1/$C36+1/VLOOKUP(_xlfn.CONCAT($A36, T$1), prop_test_workforce_monthly_siz!$H:$N, 7, FALSE)), "")</f>
        <v>-68.577409868783349</v>
      </c>
      <c r="U36" s="4">
        <f>IFERROR(numerators!U36/SQRT('p(1-p)'!U36)/SQRT(1/$C36+1/VLOOKUP(_xlfn.CONCAT($A36, U$1), prop_test_workforce_monthly_siz!$H:$N, 7, FALSE)), "")</f>
        <v>-52.628361346645335</v>
      </c>
      <c r="V36" s="4">
        <f>IFERROR(numerators!V36/SQRT('p(1-p)'!V36)/SQRT(1/$C36+1/VLOOKUP(_xlfn.CONCAT($A36, V$1), prop_test_workforce_monthly_siz!$H:$N, 7, FALSE)), "")</f>
        <v>-41.940968689796797</v>
      </c>
      <c r="W36">
        <f t="shared" si="1"/>
        <v>0</v>
      </c>
      <c r="X36">
        <f t="shared" si="2"/>
        <v>0</v>
      </c>
    </row>
    <row r="37" spans="1:24" x14ac:dyDescent="0.25">
      <c r="A37" t="s">
        <v>38</v>
      </c>
      <c r="B37" s="1">
        <v>43862</v>
      </c>
      <c r="C37">
        <v>400774</v>
      </c>
      <c r="D37">
        <v>11138</v>
      </c>
      <c r="E37">
        <f t="shared" si="0"/>
        <v>2.7791223981595614E-2</v>
      </c>
      <c r="F37" s="4">
        <f>IFERROR(numerators!F37/SQRT('p(1-p)'!F37)/SQRT(1/$C37+1/VLOOKUP(_xlfn.CONCAT($A37, F$1), prop_test_workforce_monthly_siz!$H:$N, 7, FALSE)), "")</f>
        <v>-121.39837075283991</v>
      </c>
      <c r="G37" s="4">
        <f>IFERROR(numerators!G37/SQRT('p(1-p)'!G37)/SQRT(1/$C37+1/VLOOKUP(_xlfn.CONCAT($A37, G$1), prop_test_workforce_monthly_siz!$H:$N, 7, FALSE)), "")</f>
        <v>-83.978571811397032</v>
      </c>
      <c r="H37" s="4">
        <f>IFERROR(numerators!H37/SQRT('p(1-p)'!H37)/SQRT(1/$C37+1/VLOOKUP(_xlfn.CONCAT($A37, H$1), prop_test_workforce_monthly_siz!$H:$N, 7, FALSE)), "")</f>
        <v>-54.804594139319853</v>
      </c>
      <c r="I37" s="4">
        <f>IFERROR(numerators!I37/SQRT('p(1-p)'!I37)/SQRT(1/$C37+1/VLOOKUP(_xlfn.CONCAT($A37, I$1), prop_test_workforce_monthly_siz!$H:$N, 7, FALSE)), "")</f>
        <v>-55.95660207128541</v>
      </c>
      <c r="J37" s="4">
        <f>IFERROR(numerators!J37/SQRT('p(1-p)'!J37)/SQRT(1/$C37+1/VLOOKUP(_xlfn.CONCAT($A37, J$1), prop_test_workforce_monthly_siz!$H:$N, 7, FALSE)), "")</f>
        <v>-34.33469226790497</v>
      </c>
      <c r="K37" s="4">
        <f>IFERROR(numerators!K37/SQRT('p(1-p)'!K37)/SQRT(1/$C37+1/VLOOKUP(_xlfn.CONCAT($A37, K$1), prop_test_workforce_monthly_siz!$H:$N, 7, FALSE)), "")</f>
        <v>-18.577204052009606</v>
      </c>
      <c r="L37" s="4">
        <f>IFERROR(numerators!L37/SQRT('p(1-p)'!L37)/SQRT(1/$C37+1/VLOOKUP(_xlfn.CONCAT($A37, L$1), prop_test_workforce_monthly_siz!$H:$N, 7, FALSE)), "")</f>
        <v>-21.420976801684837</v>
      </c>
      <c r="M37" s="4">
        <f>IFERROR(numerators!M37/SQRT('p(1-p)'!M37)/SQRT(1/$C37+1/VLOOKUP(_xlfn.CONCAT($A37, M$1), prop_test_workforce_monthly_siz!$H:$N, 7, FALSE)), "")</f>
        <v>-24.789372084685333</v>
      </c>
      <c r="N37" s="4">
        <f>IFERROR(numerators!N37/SQRT('p(1-p)'!N37)/SQRT(1/$C37+1/VLOOKUP(_xlfn.CONCAT($A37, N$1), prop_test_workforce_monthly_siz!$H:$N, 7, FALSE)), "")</f>
        <v>-23.452346730777215</v>
      </c>
      <c r="O37" s="4">
        <f>IFERROR(numerators!O37/SQRT('p(1-p)'!O37)/SQRT(1/$C37+1/VLOOKUP(_xlfn.CONCAT($A37, O$1), prop_test_workforce_monthly_siz!$H:$N, 7, FALSE)), "")</f>
        <v>-37.362452120894481</v>
      </c>
      <c r="P37" s="4">
        <f>IFERROR(numerators!P37/SQRT('p(1-p)'!P37)/SQRT(1/$C37+1/VLOOKUP(_xlfn.CONCAT($A37, P$1), prop_test_workforce_monthly_siz!$H:$N, 7, FALSE)), "")</f>
        <v>-41.947159201293346</v>
      </c>
      <c r="Q37" s="4">
        <f>IFERROR(numerators!Q37/SQRT('p(1-p)'!Q37)/SQRT(1/$C37+1/VLOOKUP(_xlfn.CONCAT($A37, Q$1), prop_test_workforce_monthly_siz!$H:$N, 7, FALSE)), "")</f>
        <v>-34.285171196432827</v>
      </c>
      <c r="R37" s="4">
        <f>IFERROR(numerators!R37/SQRT('p(1-p)'!R37)/SQRT(1/$C37+1/VLOOKUP(_xlfn.CONCAT($A37, R$1), prop_test_workforce_monthly_siz!$H:$N, 7, FALSE)), "")</f>
        <v>-22.667444512373869</v>
      </c>
      <c r="S37" s="4">
        <f>IFERROR(numerators!S37/SQRT('p(1-p)'!S37)/SQRT(1/$C37+1/VLOOKUP(_xlfn.CONCAT($A37, S$1), prop_test_workforce_monthly_siz!$H:$N, 7, FALSE)), "")</f>
        <v>-13.454667404959057</v>
      </c>
      <c r="T37" s="4">
        <f>IFERROR(numerators!T37/SQRT('p(1-p)'!T37)/SQRT(1/$C37+1/VLOOKUP(_xlfn.CONCAT($A37, T$1), prop_test_workforce_monthly_siz!$H:$N, 7, FALSE)), "")</f>
        <v>-29.074783033691261</v>
      </c>
      <c r="U37" s="4">
        <f>IFERROR(numerators!U37/SQRT('p(1-p)'!U37)/SQRT(1/$C37+1/VLOOKUP(_xlfn.CONCAT($A37, U$1), prop_test_workforce_monthly_siz!$H:$N, 7, FALSE)), "")</f>
        <v>-15.813845205679538</v>
      </c>
      <c r="V37" s="4">
        <f>IFERROR(numerators!V37/SQRT('p(1-p)'!V37)/SQRT(1/$C37+1/VLOOKUP(_xlfn.CONCAT($A37, V$1), prop_test_workforce_monthly_siz!$H:$N, 7, FALSE)), "")</f>
        <v>-8.1219590788559</v>
      </c>
      <c r="W37">
        <f t="shared" si="1"/>
        <v>0</v>
      </c>
      <c r="X37">
        <f t="shared" si="2"/>
        <v>0</v>
      </c>
    </row>
    <row r="38" spans="1:24" x14ac:dyDescent="0.25">
      <c r="A38" t="s">
        <v>39</v>
      </c>
      <c r="B38" s="1">
        <v>43862</v>
      </c>
      <c r="C38">
        <v>5836382</v>
      </c>
      <c r="D38">
        <v>276356</v>
      </c>
      <c r="E38">
        <f t="shared" si="0"/>
        <v>4.7350567526251712E-2</v>
      </c>
      <c r="F38" s="4">
        <f>IFERROR(numerators!F38/SQRT('p(1-p)'!F38)/SQRT(1/$C38+1/VLOOKUP(_xlfn.CONCAT($A38, F$1), prop_test_workforce_monthly_siz!$H:$N, 7, FALSE)), "")</f>
        <v>-688.39913195099052</v>
      </c>
      <c r="G38" s="4">
        <f>IFERROR(numerators!G38/SQRT('p(1-p)'!G38)/SQRT(1/$C38+1/VLOOKUP(_xlfn.CONCAT($A38, G$1), prop_test_workforce_monthly_siz!$H:$N, 7, FALSE)), "")</f>
        <v>-393.10247781257345</v>
      </c>
      <c r="H38" s="4">
        <f>IFERROR(numerators!H38/SQRT('p(1-p)'!H38)/SQRT(1/$C38+1/VLOOKUP(_xlfn.CONCAT($A38, H$1), prop_test_workforce_monthly_siz!$H:$N, 7, FALSE)), "")</f>
        <v>-298.75461309527736</v>
      </c>
      <c r="I38" s="4">
        <f>IFERROR(numerators!I38/SQRT('p(1-p)'!I38)/SQRT(1/$C38+1/VLOOKUP(_xlfn.CONCAT($A38, I$1), prop_test_workforce_monthly_siz!$H:$N, 7, FALSE)), "")</f>
        <v>-219.74489591486952</v>
      </c>
      <c r="J38" s="4">
        <f>IFERROR(numerators!J38/SQRT('p(1-p)'!J38)/SQRT(1/$C38+1/VLOOKUP(_xlfn.CONCAT($A38, J$1), prop_test_workforce_monthly_siz!$H:$N, 7, FALSE)), "")</f>
        <v>-203.01024672562818</v>
      </c>
      <c r="K38" s="4">
        <f>IFERROR(numerators!K38/SQRT('p(1-p)'!K38)/SQRT(1/$C38+1/VLOOKUP(_xlfn.CONCAT($A38, K$1), prop_test_workforce_monthly_siz!$H:$N, 7, FALSE)), "")</f>
        <v>-162.86702548450995</v>
      </c>
      <c r="L38" s="4">
        <f>IFERROR(numerators!L38/SQRT('p(1-p)'!L38)/SQRT(1/$C38+1/VLOOKUP(_xlfn.CONCAT($A38, L$1), prop_test_workforce_monthly_siz!$H:$N, 7, FALSE)), "")</f>
        <v>-24.190209885659325</v>
      </c>
      <c r="M38" s="4">
        <f>IFERROR(numerators!M38/SQRT('p(1-p)'!M38)/SQRT(1/$C38+1/VLOOKUP(_xlfn.CONCAT($A38, M$1), prop_test_workforce_monthly_siz!$H:$N, 7, FALSE)), "")</f>
        <v>-26.933696359379454</v>
      </c>
      <c r="N38" s="4">
        <f>IFERROR(numerators!N38/SQRT('p(1-p)'!N38)/SQRT(1/$C38+1/VLOOKUP(_xlfn.CONCAT($A38, N$1), prop_test_workforce_monthly_siz!$H:$N, 7, FALSE)), "")</f>
        <v>-28.566240213669051</v>
      </c>
      <c r="O38" s="4">
        <f>IFERROR(numerators!O38/SQRT('p(1-p)'!O38)/SQRT(1/$C38+1/VLOOKUP(_xlfn.CONCAT($A38, O$1), prop_test_workforce_monthly_siz!$H:$N, 7, FALSE)), "")</f>
        <v>-70.877930600889712</v>
      </c>
      <c r="P38" s="4">
        <f>IFERROR(numerators!P38/SQRT('p(1-p)'!P38)/SQRT(1/$C38+1/VLOOKUP(_xlfn.CONCAT($A38, P$1), prop_test_workforce_monthly_siz!$H:$N, 7, FALSE)), "")</f>
        <v>-46.862911420933258</v>
      </c>
      <c r="Q38" s="4">
        <f>IFERROR(numerators!Q38/SQRT('p(1-p)'!Q38)/SQRT(1/$C38+1/VLOOKUP(_xlfn.CONCAT($A38, Q$1), prop_test_workforce_monthly_siz!$H:$N, 7, FALSE)), "")</f>
        <v>-7.7949576582346252</v>
      </c>
      <c r="R38" s="4">
        <f>IFERROR(numerators!R38/SQRT('p(1-p)'!R38)/SQRT(1/$C38+1/VLOOKUP(_xlfn.CONCAT($A38, R$1), prop_test_workforce_monthly_siz!$H:$N, 7, FALSE)), "")</f>
        <v>0.16963174414545712</v>
      </c>
      <c r="S38" s="4">
        <f>IFERROR(numerators!S38/SQRT('p(1-p)'!S38)/SQRT(1/$C38+1/VLOOKUP(_xlfn.CONCAT($A38, S$1), prop_test_workforce_monthly_siz!$H:$N, 7, FALSE)), "")</f>
        <v>-16.58502643529037</v>
      </c>
      <c r="T38" s="4">
        <f>IFERROR(numerators!T38/SQRT('p(1-p)'!T38)/SQRT(1/$C38+1/VLOOKUP(_xlfn.CONCAT($A38, T$1), prop_test_workforce_monthly_siz!$H:$N, 7, FALSE)), "")</f>
        <v>-82.643146694430726</v>
      </c>
      <c r="U38" s="4">
        <f>IFERROR(numerators!U38/SQRT('p(1-p)'!U38)/SQRT(1/$C38+1/VLOOKUP(_xlfn.CONCAT($A38, U$1), prop_test_workforce_monthly_siz!$H:$N, 7, FALSE)), "")</f>
        <v>-65.339124837484334</v>
      </c>
      <c r="V38" s="4">
        <f>IFERROR(numerators!V38/SQRT('p(1-p)'!V38)/SQRT(1/$C38+1/VLOOKUP(_xlfn.CONCAT($A38, V$1), prop_test_workforce_monthly_siz!$H:$N, 7, FALSE)), "")</f>
        <v>-22.603849891759381</v>
      </c>
      <c r="W38">
        <f t="shared" si="1"/>
        <v>1</v>
      </c>
      <c r="X38">
        <f t="shared" si="2"/>
        <v>1</v>
      </c>
    </row>
    <row r="39" spans="1:24" x14ac:dyDescent="0.25">
      <c r="A39" t="s">
        <v>40</v>
      </c>
      <c r="B39" s="1">
        <v>43862</v>
      </c>
      <c r="C39">
        <v>1835219</v>
      </c>
      <c r="D39">
        <v>55011</v>
      </c>
      <c r="E39">
        <f t="shared" si="0"/>
        <v>2.9975169175994798E-2</v>
      </c>
      <c r="F39" s="4">
        <f>IFERROR(numerators!F39/SQRT('p(1-p)'!F39)/SQRT(1/$C39+1/VLOOKUP(_xlfn.CONCAT($A39, F$1), prop_test_workforce_monthly_siz!$H:$N, 7, FALSE)), "")</f>
        <v>-382.91252173320754</v>
      </c>
      <c r="G39" s="4">
        <f>IFERROR(numerators!G39/SQRT('p(1-p)'!G39)/SQRT(1/$C39+1/VLOOKUP(_xlfn.CONCAT($A39, G$1), prop_test_workforce_monthly_siz!$H:$N, 7, FALSE)), "")</f>
        <v>-256.30602772231668</v>
      </c>
      <c r="H39" s="4">
        <f>IFERROR(numerators!H39/SQRT('p(1-p)'!H39)/SQRT(1/$C39+1/VLOOKUP(_xlfn.CONCAT($A39, H$1), prop_test_workforce_monthly_siz!$H:$N, 7, FALSE)), "")</f>
        <v>-122.2613730818758</v>
      </c>
      <c r="I39" s="4">
        <f>IFERROR(numerators!I39/SQRT('p(1-p)'!I39)/SQRT(1/$C39+1/VLOOKUP(_xlfn.CONCAT($A39, I$1), prop_test_workforce_monthly_siz!$H:$N, 7, FALSE)), "")</f>
        <v>-129.86036902513928</v>
      </c>
      <c r="J39" s="4">
        <f>IFERROR(numerators!J39/SQRT('p(1-p)'!J39)/SQRT(1/$C39+1/VLOOKUP(_xlfn.CONCAT($A39, J$1), prop_test_workforce_monthly_siz!$H:$N, 7, FALSE)), "")</f>
        <v>-89.552363248644156</v>
      </c>
      <c r="K39" s="4">
        <f>IFERROR(numerators!K39/SQRT('p(1-p)'!K39)/SQRT(1/$C39+1/VLOOKUP(_xlfn.CONCAT($A39, K$1), prop_test_workforce_monthly_siz!$H:$N, 7, FALSE)), "")</f>
        <v>-80.207946052075869</v>
      </c>
      <c r="L39" s="4">
        <f>IFERROR(numerators!L39/SQRT('p(1-p)'!L39)/SQRT(1/$C39+1/VLOOKUP(_xlfn.CONCAT($A39, L$1), prop_test_workforce_monthly_siz!$H:$N, 7, FALSE)), "")</f>
        <v>-105.52421421600762</v>
      </c>
      <c r="M39" s="4">
        <f>IFERROR(numerators!M39/SQRT('p(1-p)'!M39)/SQRT(1/$C39+1/VLOOKUP(_xlfn.CONCAT($A39, M$1), prop_test_workforce_monthly_siz!$H:$N, 7, FALSE)), "")</f>
        <v>-99.746439257910836</v>
      </c>
      <c r="N39" s="4">
        <f>IFERROR(numerators!N39/SQRT('p(1-p)'!N39)/SQRT(1/$C39+1/VLOOKUP(_xlfn.CONCAT($A39, N$1), prop_test_workforce_monthly_siz!$H:$N, 7, FALSE)), "")</f>
        <v>-76.298744211589224</v>
      </c>
      <c r="O39" s="4">
        <f>IFERROR(numerators!O39/SQRT('p(1-p)'!O39)/SQRT(1/$C39+1/VLOOKUP(_xlfn.CONCAT($A39, O$1), prop_test_workforce_monthly_siz!$H:$N, 7, FALSE)), "")</f>
        <v>-73.853811147938785</v>
      </c>
      <c r="P39" s="4">
        <f>IFERROR(numerators!P39/SQRT('p(1-p)'!P39)/SQRT(1/$C39+1/VLOOKUP(_xlfn.CONCAT($A39, P$1), prop_test_workforce_monthly_siz!$H:$N, 7, FALSE)), "")</f>
        <v>-75.496862306662834</v>
      </c>
      <c r="Q39" s="4">
        <f>IFERROR(numerators!Q39/SQRT('p(1-p)'!Q39)/SQRT(1/$C39+1/VLOOKUP(_xlfn.CONCAT($A39, Q$1), prop_test_workforce_monthly_siz!$H:$N, 7, FALSE)), "")</f>
        <v>-43.313402936683083</v>
      </c>
      <c r="R39" s="4">
        <f>IFERROR(numerators!R39/SQRT('p(1-p)'!R39)/SQRT(1/$C39+1/VLOOKUP(_xlfn.CONCAT($A39, R$1), prop_test_workforce_monthly_siz!$H:$N, 7, FALSE)), "")</f>
        <v>-47.815529718464155</v>
      </c>
      <c r="S39" s="4">
        <f>IFERROR(numerators!S39/SQRT('p(1-p)'!S39)/SQRT(1/$C39+1/VLOOKUP(_xlfn.CONCAT($A39, S$1), prop_test_workforce_monthly_siz!$H:$N, 7, FALSE)), "")</f>
        <v>-16.752491237612627</v>
      </c>
      <c r="T39" s="4">
        <f>IFERROR(numerators!T39/SQRT('p(1-p)'!T39)/SQRT(1/$C39+1/VLOOKUP(_xlfn.CONCAT($A39, T$1), prop_test_workforce_monthly_siz!$H:$N, 7, FALSE)), "")</f>
        <v>-29.208285682373607</v>
      </c>
      <c r="U39" s="4">
        <f>IFERROR(numerators!U39/SQRT('p(1-p)'!U39)/SQRT(1/$C39+1/VLOOKUP(_xlfn.CONCAT($A39, U$1), prop_test_workforce_monthly_siz!$H:$N, 7, FALSE)), "")</f>
        <v>-3.4594511485771857</v>
      </c>
      <c r="V39" s="4">
        <f>IFERROR(numerators!V39/SQRT('p(1-p)'!V39)/SQRT(1/$C39+1/VLOOKUP(_xlfn.CONCAT($A39, V$1), prop_test_workforce_monthly_siz!$H:$N, 7, FALSE)), "")</f>
        <v>8.7691087551036855</v>
      </c>
      <c r="W39">
        <f t="shared" si="1"/>
        <v>1</v>
      </c>
      <c r="X39">
        <f t="shared" si="2"/>
        <v>0</v>
      </c>
    </row>
    <row r="40" spans="1:24" x14ac:dyDescent="0.25">
      <c r="A40" t="s">
        <v>41</v>
      </c>
      <c r="B40" s="1">
        <v>43862</v>
      </c>
      <c r="C40">
        <v>2100292</v>
      </c>
      <c r="D40">
        <v>78919</v>
      </c>
      <c r="E40">
        <f t="shared" si="0"/>
        <v>3.7575251441228169E-2</v>
      </c>
      <c r="F40" s="4">
        <f>IFERROR(numerators!F40/SQRT('p(1-p)'!F40)/SQRT(1/$C40+1/VLOOKUP(_xlfn.CONCAT($A40, F$1), prop_test_workforce_monthly_siz!$H:$N, 7, FALSE)), "")</f>
        <v>-390.97051450313563</v>
      </c>
      <c r="G40" s="4">
        <f>IFERROR(numerators!G40/SQRT('p(1-p)'!G40)/SQRT(1/$C40+1/VLOOKUP(_xlfn.CONCAT($A40, G$1), prop_test_workforce_monthly_siz!$H:$N, 7, FALSE)), "")</f>
        <v>-277.73013514392102</v>
      </c>
      <c r="H40" s="4">
        <f>IFERROR(numerators!H40/SQRT('p(1-p)'!H40)/SQRT(1/$C40+1/VLOOKUP(_xlfn.CONCAT($A40, H$1), prop_test_workforce_monthly_siz!$H:$N, 7, FALSE)), "")</f>
        <v>-217.58833730160356</v>
      </c>
      <c r="I40" s="4">
        <f>IFERROR(numerators!I40/SQRT('p(1-p)'!I40)/SQRT(1/$C40+1/VLOOKUP(_xlfn.CONCAT($A40, I$1), prop_test_workforce_monthly_siz!$H:$N, 7, FALSE)), "")</f>
        <v>-199.94868142731389</v>
      </c>
      <c r="J40" s="4">
        <f>IFERROR(numerators!J40/SQRT('p(1-p)'!J40)/SQRT(1/$C40+1/VLOOKUP(_xlfn.CONCAT($A40, J$1), prop_test_workforce_monthly_siz!$H:$N, 7, FALSE)), "")</f>
        <v>-129.10152941458688</v>
      </c>
      <c r="K40" s="4">
        <f>IFERROR(numerators!K40/SQRT('p(1-p)'!K40)/SQRT(1/$C40+1/VLOOKUP(_xlfn.CONCAT($A40, K$1), prop_test_workforce_monthly_siz!$H:$N, 7, FALSE)), "")</f>
        <v>-115.83264811290343</v>
      </c>
      <c r="L40" s="4">
        <f>IFERROR(numerators!L40/SQRT('p(1-p)'!L40)/SQRT(1/$C40+1/VLOOKUP(_xlfn.CONCAT($A40, L$1), prop_test_workforce_monthly_siz!$H:$N, 7, FALSE)), "")</f>
        <v>-90.629394108345082</v>
      </c>
      <c r="M40" s="4">
        <f>IFERROR(numerators!M40/SQRT('p(1-p)'!M40)/SQRT(1/$C40+1/VLOOKUP(_xlfn.CONCAT($A40, M$1), prop_test_workforce_monthly_siz!$H:$N, 7, FALSE)), "")</f>
        <v>-62.109789713694603</v>
      </c>
      <c r="N40" s="4">
        <f>IFERROR(numerators!N40/SQRT('p(1-p)'!N40)/SQRT(1/$C40+1/VLOOKUP(_xlfn.CONCAT($A40, N$1), prop_test_workforce_monthly_siz!$H:$N, 7, FALSE)), "")</f>
        <v>-76.407149139763817</v>
      </c>
      <c r="O40" s="4">
        <f>IFERROR(numerators!O40/SQRT('p(1-p)'!O40)/SQRT(1/$C40+1/VLOOKUP(_xlfn.CONCAT($A40, O$1), prop_test_workforce_monthly_siz!$H:$N, 7, FALSE)), "")</f>
        <v>-109.62736649055451</v>
      </c>
      <c r="P40" s="4">
        <f>IFERROR(numerators!P40/SQRT('p(1-p)'!P40)/SQRT(1/$C40+1/VLOOKUP(_xlfn.CONCAT($A40, P$1), prop_test_workforce_monthly_siz!$H:$N, 7, FALSE)), "")</f>
        <v>-98.183331203561465</v>
      </c>
      <c r="Q40" s="4">
        <f>IFERROR(numerators!Q40/SQRT('p(1-p)'!Q40)/SQRT(1/$C40+1/VLOOKUP(_xlfn.CONCAT($A40, Q$1), prop_test_workforce_monthly_siz!$H:$N, 7, FALSE)), "")</f>
        <v>-98.615579457362998</v>
      </c>
      <c r="R40" s="4">
        <f>IFERROR(numerators!R40/SQRT('p(1-p)'!R40)/SQRT(1/$C40+1/VLOOKUP(_xlfn.CONCAT($A40, R$1), prop_test_workforce_monthly_siz!$H:$N, 7, FALSE)), "")</f>
        <v>-85.491585654840136</v>
      </c>
      <c r="S40" s="4">
        <f>IFERROR(numerators!S40/SQRT('p(1-p)'!S40)/SQRT(1/$C40+1/VLOOKUP(_xlfn.CONCAT($A40, S$1), prop_test_workforce_monthly_siz!$H:$N, 7, FALSE)), "")</f>
        <v>-54.853373517750946</v>
      </c>
      <c r="T40" s="4">
        <f>IFERROR(numerators!T40/SQRT('p(1-p)'!T40)/SQRT(1/$C40+1/VLOOKUP(_xlfn.CONCAT($A40, T$1), prop_test_workforce_monthly_siz!$H:$N, 7, FALSE)), "")</f>
        <v>-55.736265847787998</v>
      </c>
      <c r="U40" s="4">
        <f>IFERROR(numerators!U40/SQRT('p(1-p)'!U40)/SQRT(1/$C40+1/VLOOKUP(_xlfn.CONCAT($A40, U$1), prop_test_workforce_monthly_siz!$H:$N, 7, FALSE)), "")</f>
        <v>-39.962041898089304</v>
      </c>
      <c r="V40" s="4">
        <f>IFERROR(numerators!V40/SQRT('p(1-p)'!V40)/SQRT(1/$C40+1/VLOOKUP(_xlfn.CONCAT($A40, V$1), prop_test_workforce_monthly_siz!$H:$N, 7, FALSE)), "")</f>
        <v>-28.990187165764844</v>
      </c>
      <c r="W40">
        <f t="shared" si="1"/>
        <v>0</v>
      </c>
      <c r="X40">
        <f t="shared" si="2"/>
        <v>0</v>
      </c>
    </row>
    <row r="41" spans="1:24" x14ac:dyDescent="0.25">
      <c r="A41" t="s">
        <v>42</v>
      </c>
      <c r="B41" s="1">
        <v>43862</v>
      </c>
      <c r="C41">
        <v>6557602</v>
      </c>
      <c r="D41">
        <v>333040</v>
      </c>
      <c r="E41">
        <f t="shared" si="0"/>
        <v>5.0786857756844654E-2</v>
      </c>
      <c r="F41" s="4">
        <f>IFERROR(numerators!F41/SQRT('p(1-p)'!F41)/SQRT(1/$C41+1/VLOOKUP(_xlfn.CONCAT($A41, F$1), prop_test_workforce_monthly_siz!$H:$N, 7, FALSE)), "")</f>
        <v>-620.6575874391857</v>
      </c>
      <c r="G41" s="4">
        <f>IFERROR(numerators!G41/SQRT('p(1-p)'!G41)/SQRT(1/$C41+1/VLOOKUP(_xlfn.CONCAT($A41, G$1), prop_test_workforce_monthly_siz!$H:$N, 7, FALSE)), "")</f>
        <v>-388.01356902844509</v>
      </c>
      <c r="H41" s="4">
        <f>IFERROR(numerators!H41/SQRT('p(1-p)'!H41)/SQRT(1/$C41+1/VLOOKUP(_xlfn.CONCAT($A41, H$1), prop_test_workforce_monthly_siz!$H:$N, 7, FALSE)), "")</f>
        <v>-372.33557489135319</v>
      </c>
      <c r="I41" s="4">
        <f>IFERROR(numerators!I41/SQRT('p(1-p)'!I41)/SQRT(1/$C41+1/VLOOKUP(_xlfn.CONCAT($A41, I$1), prop_test_workforce_monthly_siz!$H:$N, 7, FALSE)), "")</f>
        <v>-361.7064341017263</v>
      </c>
      <c r="J41" s="4">
        <f>IFERROR(numerators!J41/SQRT('p(1-p)'!J41)/SQRT(1/$C41+1/VLOOKUP(_xlfn.CONCAT($A41, J$1), prop_test_workforce_monthly_siz!$H:$N, 7, FALSE)), "")</f>
        <v>-266.75301559422644</v>
      </c>
      <c r="K41" s="4">
        <f>IFERROR(numerators!K41/SQRT('p(1-p)'!K41)/SQRT(1/$C41+1/VLOOKUP(_xlfn.CONCAT($A41, K$1), prop_test_workforce_monthly_siz!$H:$N, 7, FALSE)), "")</f>
        <v>-147.20057381390362</v>
      </c>
      <c r="L41" s="4">
        <f>IFERROR(numerators!L41/SQRT('p(1-p)'!L41)/SQRT(1/$C41+1/VLOOKUP(_xlfn.CONCAT($A41, L$1), prop_test_workforce_monthly_siz!$H:$N, 7, FALSE)), "")</f>
        <v>-98.213344604005059</v>
      </c>
      <c r="M41" s="4">
        <f>IFERROR(numerators!M41/SQRT('p(1-p)'!M41)/SQRT(1/$C41+1/VLOOKUP(_xlfn.CONCAT($A41, M$1), prop_test_workforce_monthly_siz!$H:$N, 7, FALSE)), "")</f>
        <v>-67.554548458695493</v>
      </c>
      <c r="N41" s="4">
        <f>IFERROR(numerators!N41/SQRT('p(1-p)'!N41)/SQRT(1/$C41+1/VLOOKUP(_xlfn.CONCAT($A41, N$1), prop_test_workforce_monthly_siz!$H:$N, 7, FALSE)), "")</f>
        <v>-71.941923453038996</v>
      </c>
      <c r="O41" s="4">
        <f>IFERROR(numerators!O41/SQRT('p(1-p)'!O41)/SQRT(1/$C41+1/VLOOKUP(_xlfn.CONCAT($A41, O$1), prop_test_workforce_monthly_siz!$H:$N, 7, FALSE)), "")</f>
        <v>-153.66446846548706</v>
      </c>
      <c r="P41" s="4">
        <f>IFERROR(numerators!P41/SQRT('p(1-p)'!P41)/SQRT(1/$C41+1/VLOOKUP(_xlfn.CONCAT($A41, P$1), prop_test_workforce_monthly_siz!$H:$N, 7, FALSE)), "")</f>
        <v>-158.83739709164936</v>
      </c>
      <c r="Q41" s="4">
        <f>IFERROR(numerators!Q41/SQRT('p(1-p)'!Q41)/SQRT(1/$C41+1/VLOOKUP(_xlfn.CONCAT($A41, Q$1), prop_test_workforce_monthly_siz!$H:$N, 7, FALSE)), "")</f>
        <v>-117.86495003303212</v>
      </c>
      <c r="R41" s="4">
        <f>IFERROR(numerators!R41/SQRT('p(1-p)'!R41)/SQRT(1/$C41+1/VLOOKUP(_xlfn.CONCAT($A41, R$1), prop_test_workforce_monthly_siz!$H:$N, 7, FALSE)), "")</f>
        <v>-59.316300057067686</v>
      </c>
      <c r="S41" s="4">
        <f>IFERROR(numerators!S41/SQRT('p(1-p)'!S41)/SQRT(1/$C41+1/VLOOKUP(_xlfn.CONCAT($A41, S$1), prop_test_workforce_monthly_siz!$H:$N, 7, FALSE)), "")</f>
        <v>-34.434068382493187</v>
      </c>
      <c r="T41" s="4">
        <f>IFERROR(numerators!T41/SQRT('p(1-p)'!T41)/SQRT(1/$C41+1/VLOOKUP(_xlfn.CONCAT($A41, T$1), prop_test_workforce_monthly_siz!$H:$N, 7, FALSE)), "")</f>
        <v>-73.224533413516397</v>
      </c>
      <c r="U41" s="4">
        <f>IFERROR(numerators!U41/SQRT('p(1-p)'!U41)/SQRT(1/$C41+1/VLOOKUP(_xlfn.CONCAT($A41, U$1), prop_test_workforce_monthly_siz!$H:$N, 7, FALSE)), "")</f>
        <v>-91.405896081184437</v>
      </c>
      <c r="V41" s="4">
        <f>IFERROR(numerators!V41/SQRT('p(1-p)'!V41)/SQRT(1/$C41+1/VLOOKUP(_xlfn.CONCAT($A41, V$1), prop_test_workforce_monthly_siz!$H:$N, 7, FALSE)), "")</f>
        <v>-89.392277514520799</v>
      </c>
      <c r="W41">
        <f t="shared" si="1"/>
        <v>0</v>
      </c>
      <c r="X41">
        <f t="shared" si="2"/>
        <v>0</v>
      </c>
    </row>
    <row r="42" spans="1:24" x14ac:dyDescent="0.25">
      <c r="A42" t="s">
        <v>43</v>
      </c>
      <c r="B42" s="1">
        <v>43862</v>
      </c>
      <c r="C42">
        <v>558011</v>
      </c>
      <c r="D42">
        <v>22130</v>
      </c>
      <c r="E42">
        <f t="shared" si="0"/>
        <v>3.9658716405232157E-2</v>
      </c>
      <c r="F42" s="4">
        <f>IFERROR(numerators!F42/SQRT('p(1-p)'!F42)/SQRT(1/$C42+1/VLOOKUP(_xlfn.CONCAT($A42, F$1), prop_test_workforce_monthly_siz!$H:$N, 7, FALSE)), "")</f>
        <v>-233.41420587702623</v>
      </c>
      <c r="G42" s="4">
        <f>IFERROR(numerators!G42/SQRT('p(1-p)'!G42)/SQRT(1/$C42+1/VLOOKUP(_xlfn.CONCAT($A42, G$1), prop_test_workforce_monthly_siz!$H:$N, 7, FALSE)), "")</f>
        <v>-159.2322128704098</v>
      </c>
      <c r="H42" s="4">
        <f>IFERROR(numerators!H42/SQRT('p(1-p)'!H42)/SQRT(1/$C42+1/VLOOKUP(_xlfn.CONCAT($A42, H$1), prop_test_workforce_monthly_siz!$H:$N, 7, FALSE)), "")</f>
        <v>-116.77599748051784</v>
      </c>
      <c r="I42" s="4">
        <f>IFERROR(numerators!I42/SQRT('p(1-p)'!I42)/SQRT(1/$C42+1/VLOOKUP(_xlfn.CONCAT($A42, I$1), prop_test_workforce_monthly_siz!$H:$N, 7, FALSE)), "")</f>
        <v>-111.07467909372285</v>
      </c>
      <c r="J42" s="4">
        <f>IFERROR(numerators!J42/SQRT('p(1-p)'!J42)/SQRT(1/$C42+1/VLOOKUP(_xlfn.CONCAT($A42, J$1), prop_test_workforce_monthly_siz!$H:$N, 7, FALSE)), "")</f>
        <v>-125.78771284693373</v>
      </c>
      <c r="K42" s="4">
        <f>IFERROR(numerators!K42/SQRT('p(1-p)'!K42)/SQRT(1/$C42+1/VLOOKUP(_xlfn.CONCAT($A42, K$1), prop_test_workforce_monthly_siz!$H:$N, 7, FALSE)), "")</f>
        <v>-94.032093730860851</v>
      </c>
      <c r="L42" s="4">
        <f>IFERROR(numerators!L42/SQRT('p(1-p)'!L42)/SQRT(1/$C42+1/VLOOKUP(_xlfn.CONCAT($A42, L$1), prop_test_workforce_monthly_siz!$H:$N, 7, FALSE)), "")</f>
        <v>-42.911998877541158</v>
      </c>
      <c r="M42" s="4">
        <f>IFERROR(numerators!M42/SQRT('p(1-p)'!M42)/SQRT(1/$C42+1/VLOOKUP(_xlfn.CONCAT($A42, M$1), prop_test_workforce_monthly_siz!$H:$N, 7, FALSE)), "")</f>
        <v>-50.509896242189974</v>
      </c>
      <c r="N42" s="4">
        <f>IFERROR(numerators!N42/SQRT('p(1-p)'!N42)/SQRT(1/$C42+1/VLOOKUP(_xlfn.CONCAT($A42, N$1), prop_test_workforce_monthly_siz!$H:$N, 7, FALSE)), "")</f>
        <v>-61.363334671392593</v>
      </c>
      <c r="O42" s="4">
        <f>IFERROR(numerators!O42/SQRT('p(1-p)'!O42)/SQRT(1/$C42+1/VLOOKUP(_xlfn.CONCAT($A42, O$1), prop_test_workforce_monthly_siz!$H:$N, 7, FALSE)), "")</f>
        <v>-71.519821197124799</v>
      </c>
      <c r="P42" s="4">
        <f>IFERROR(numerators!P42/SQRT('p(1-p)'!P42)/SQRT(1/$C42+1/VLOOKUP(_xlfn.CONCAT($A42, P$1), prop_test_workforce_monthly_siz!$H:$N, 7, FALSE)), "")</f>
        <v>-63.942387069602766</v>
      </c>
      <c r="Q42" s="4">
        <f>IFERROR(numerators!Q42/SQRT('p(1-p)'!Q42)/SQRT(1/$C42+1/VLOOKUP(_xlfn.CONCAT($A42, Q$1), prop_test_workforce_monthly_siz!$H:$N, 7, FALSE)), "")</f>
        <v>-53.865892935167544</v>
      </c>
      <c r="R42" s="4">
        <f>IFERROR(numerators!R42/SQRT('p(1-p)'!R42)/SQRT(1/$C42+1/VLOOKUP(_xlfn.CONCAT($A42, R$1), prop_test_workforce_monthly_siz!$H:$N, 7, FALSE)), "")</f>
        <v>-19.765017404752811</v>
      </c>
      <c r="S42" s="4">
        <f>IFERROR(numerators!S42/SQRT('p(1-p)'!S42)/SQRT(1/$C42+1/VLOOKUP(_xlfn.CONCAT($A42, S$1), prop_test_workforce_monthly_siz!$H:$N, 7, FALSE)), "")</f>
        <v>-27.04469668346978</v>
      </c>
      <c r="T42" s="4">
        <f>IFERROR(numerators!T42/SQRT('p(1-p)'!T42)/SQRT(1/$C42+1/VLOOKUP(_xlfn.CONCAT($A42, T$1), prop_test_workforce_monthly_siz!$H:$N, 7, FALSE)), "")</f>
        <v>-31.54183317937937</v>
      </c>
      <c r="U42" s="4">
        <f>IFERROR(numerators!U42/SQRT('p(1-p)'!U42)/SQRT(1/$C42+1/VLOOKUP(_xlfn.CONCAT($A42, U$1), prop_test_workforce_monthly_siz!$H:$N, 7, FALSE)), "")</f>
        <v>-32.096992460471164</v>
      </c>
      <c r="V42" s="4">
        <f>IFERROR(numerators!V42/SQRT('p(1-p)'!V42)/SQRT(1/$C42+1/VLOOKUP(_xlfn.CONCAT($A42, V$1), prop_test_workforce_monthly_siz!$H:$N, 7, FALSE)), "")</f>
        <v>-35.765125834445477</v>
      </c>
      <c r="W42">
        <f t="shared" si="1"/>
        <v>0</v>
      </c>
      <c r="X42">
        <f t="shared" si="2"/>
        <v>0</v>
      </c>
    </row>
    <row r="43" spans="1:24" x14ac:dyDescent="0.25">
      <c r="A43" t="s">
        <v>44</v>
      </c>
      <c r="B43" s="1">
        <v>43862</v>
      </c>
      <c r="C43">
        <v>2396992</v>
      </c>
      <c r="D43">
        <v>73086</v>
      </c>
      <c r="E43">
        <f t="shared" si="0"/>
        <v>3.0490715029503644E-2</v>
      </c>
      <c r="F43" s="4">
        <f>IFERROR(numerators!F43/SQRT('p(1-p)'!F43)/SQRT(1/$C43+1/VLOOKUP(_xlfn.CONCAT($A43, F$1), prop_test_workforce_monthly_siz!$H:$N, 7, FALSE)), "")</f>
        <v>-377.74161421294951</v>
      </c>
      <c r="G43" s="4">
        <f>IFERROR(numerators!G43/SQRT('p(1-p)'!G43)/SQRT(1/$C43+1/VLOOKUP(_xlfn.CONCAT($A43, G$1), prop_test_workforce_monthly_siz!$H:$N, 7, FALSE)), "")</f>
        <v>-278.80129233198113</v>
      </c>
      <c r="H43" s="4">
        <f>IFERROR(numerators!H43/SQRT('p(1-p)'!H43)/SQRT(1/$C43+1/VLOOKUP(_xlfn.CONCAT($A43, H$1), prop_test_workforce_monthly_siz!$H:$N, 7, FALSE)), "")</f>
        <v>-199.36028458815582</v>
      </c>
      <c r="I43" s="4">
        <f>IFERROR(numerators!I43/SQRT('p(1-p)'!I43)/SQRT(1/$C43+1/VLOOKUP(_xlfn.CONCAT($A43, I$1), prop_test_workforce_monthly_siz!$H:$N, 7, FALSE)), "")</f>
        <v>-199.58676750653714</v>
      </c>
      <c r="J43" s="4">
        <f>IFERROR(numerators!J43/SQRT('p(1-p)'!J43)/SQRT(1/$C43+1/VLOOKUP(_xlfn.CONCAT($A43, J$1), prop_test_workforce_monthly_siz!$H:$N, 7, FALSE)), "")</f>
        <v>-131.99708081322413</v>
      </c>
      <c r="K43" s="4">
        <f>IFERROR(numerators!K43/SQRT('p(1-p)'!K43)/SQRT(1/$C43+1/VLOOKUP(_xlfn.CONCAT($A43, K$1), prop_test_workforce_monthly_siz!$H:$N, 7, FALSE)), "")</f>
        <v>-74.508283434143891</v>
      </c>
      <c r="L43" s="4">
        <f>IFERROR(numerators!L43/SQRT('p(1-p)'!L43)/SQRT(1/$C43+1/VLOOKUP(_xlfn.CONCAT($A43, L$1), prop_test_workforce_monthly_siz!$H:$N, 7, FALSE)), "")</f>
        <v>-43.72128516504106</v>
      </c>
      <c r="M43" s="4">
        <f>IFERROR(numerators!M43/SQRT('p(1-p)'!M43)/SQRT(1/$C43+1/VLOOKUP(_xlfn.CONCAT($A43, M$1), prop_test_workforce_monthly_siz!$H:$N, 7, FALSE)), "")</f>
        <v>-43.75755801961536</v>
      </c>
      <c r="N43" s="4">
        <f>IFERROR(numerators!N43/SQRT('p(1-p)'!N43)/SQRT(1/$C43+1/VLOOKUP(_xlfn.CONCAT($A43, N$1), prop_test_workforce_monthly_siz!$H:$N, 7, FALSE)), "")</f>
        <v>-62.375693296256827</v>
      </c>
      <c r="O43" s="4">
        <f>IFERROR(numerators!O43/SQRT('p(1-p)'!O43)/SQRT(1/$C43+1/VLOOKUP(_xlfn.CONCAT($A43, O$1), prop_test_workforce_monthly_siz!$H:$N, 7, FALSE)), "")</f>
        <v>-91.525575128469143</v>
      </c>
      <c r="P43" s="4">
        <f>IFERROR(numerators!P43/SQRT('p(1-p)'!P43)/SQRT(1/$C43+1/VLOOKUP(_xlfn.CONCAT($A43, P$1), prop_test_workforce_monthly_siz!$H:$N, 7, FALSE)), "")</f>
        <v>-85.529938043799959</v>
      </c>
      <c r="Q43" s="4">
        <f>IFERROR(numerators!Q43/SQRT('p(1-p)'!Q43)/SQRT(1/$C43+1/VLOOKUP(_xlfn.CONCAT($A43, Q$1), prop_test_workforce_monthly_siz!$H:$N, 7, FALSE)), "")</f>
        <v>-70.68560969882283</v>
      </c>
      <c r="R43" s="4">
        <f>IFERROR(numerators!R43/SQRT('p(1-p)'!R43)/SQRT(1/$C43+1/VLOOKUP(_xlfn.CONCAT($A43, R$1), prop_test_workforce_monthly_siz!$H:$N, 7, FALSE)), "")</f>
        <v>-54.708152570792812</v>
      </c>
      <c r="S43" s="4">
        <f>IFERROR(numerators!S43/SQRT('p(1-p)'!S43)/SQRT(1/$C43+1/VLOOKUP(_xlfn.CONCAT($A43, S$1), prop_test_workforce_monthly_siz!$H:$N, 7, FALSE)), "")</f>
        <v>-25.244335961077361</v>
      </c>
      <c r="T43" s="4">
        <f>IFERROR(numerators!T43/SQRT('p(1-p)'!T43)/SQRT(1/$C43+1/VLOOKUP(_xlfn.CONCAT($A43, T$1), prop_test_workforce_monthly_siz!$H:$N, 7, FALSE)), "")</f>
        <v>-58.890726173600704</v>
      </c>
      <c r="U43" s="4">
        <f>IFERROR(numerators!U43/SQRT('p(1-p)'!U43)/SQRT(1/$C43+1/VLOOKUP(_xlfn.CONCAT($A43, U$1), prop_test_workforce_monthly_siz!$H:$N, 7, FALSE)), "")</f>
        <v>-52.41433433971811</v>
      </c>
      <c r="V43" s="4">
        <f>IFERROR(numerators!V43/SQRT('p(1-p)'!V43)/SQRT(1/$C43+1/VLOOKUP(_xlfn.CONCAT($A43, V$1), prop_test_workforce_monthly_siz!$H:$N, 7, FALSE)), "")</f>
        <v>-49.897836916203794</v>
      </c>
      <c r="W43">
        <f t="shared" si="1"/>
        <v>0</v>
      </c>
      <c r="X43">
        <f t="shared" si="2"/>
        <v>0</v>
      </c>
    </row>
    <row r="44" spans="1:24" x14ac:dyDescent="0.25">
      <c r="A44" t="s">
        <v>45</v>
      </c>
      <c r="B44" s="1">
        <v>43862</v>
      </c>
      <c r="C44">
        <v>463941</v>
      </c>
      <c r="D44">
        <v>16724</v>
      </c>
      <c r="E44">
        <f t="shared" si="0"/>
        <v>3.6047687098143946E-2</v>
      </c>
      <c r="F44" s="4">
        <f>IFERROR(numerators!F44/SQRT('p(1-p)'!F44)/SQRT(1/$C44+1/VLOOKUP(_xlfn.CONCAT($A44, F$1), prop_test_workforce_monthly_siz!$H:$N, 7, FALSE)), "")</f>
        <v>-136.42042085578001</v>
      </c>
      <c r="G44" s="4">
        <f>IFERROR(numerators!G44/SQRT('p(1-p)'!G44)/SQRT(1/$C44+1/VLOOKUP(_xlfn.CONCAT($A44, G$1), prop_test_workforce_monthly_siz!$H:$N, 7, FALSE)), "")</f>
        <v>-81.771810371767572</v>
      </c>
      <c r="H44" s="4">
        <f>IFERROR(numerators!H44/SQRT('p(1-p)'!H44)/SQRT(1/$C44+1/VLOOKUP(_xlfn.CONCAT($A44, H$1), prop_test_workforce_monthly_siz!$H:$N, 7, FALSE)), "")</f>
        <v>-54.173355585498634</v>
      </c>
      <c r="I44" s="4">
        <f>IFERROR(numerators!I44/SQRT('p(1-p)'!I44)/SQRT(1/$C44+1/VLOOKUP(_xlfn.CONCAT($A44, I$1), prop_test_workforce_monthly_siz!$H:$N, 7, FALSE)), "")</f>
        <v>-40.891902648753714</v>
      </c>
      <c r="J44" s="4">
        <f>IFERROR(numerators!J44/SQRT('p(1-p)'!J44)/SQRT(1/$C44+1/VLOOKUP(_xlfn.CONCAT($A44, J$1), prop_test_workforce_monthly_siz!$H:$N, 7, FALSE)), "")</f>
        <v>-19.204841887342134</v>
      </c>
      <c r="K44" s="4">
        <f>IFERROR(numerators!K44/SQRT('p(1-p)'!K44)/SQRT(1/$C44+1/VLOOKUP(_xlfn.CONCAT($A44, K$1), prop_test_workforce_monthly_siz!$H:$N, 7, FALSE)), "")</f>
        <v>-2.7787532340739896</v>
      </c>
      <c r="L44" s="4">
        <f>IFERROR(numerators!L44/SQRT('p(1-p)'!L44)/SQRT(1/$C44+1/VLOOKUP(_xlfn.CONCAT($A44, L$1), prop_test_workforce_monthly_siz!$H:$N, 7, FALSE)), "")</f>
        <v>5.528772973145772</v>
      </c>
      <c r="M44" s="4">
        <f>IFERROR(numerators!M44/SQRT('p(1-p)'!M44)/SQRT(1/$C44+1/VLOOKUP(_xlfn.CONCAT($A44, M$1), prop_test_workforce_monthly_siz!$H:$N, 7, FALSE)), "")</f>
        <v>4.6824980025716245</v>
      </c>
      <c r="N44" s="4">
        <f>IFERROR(numerators!N44/SQRT('p(1-p)'!N44)/SQRT(1/$C44+1/VLOOKUP(_xlfn.CONCAT($A44, N$1), prop_test_workforce_monthly_siz!$H:$N, 7, FALSE)), "")</f>
        <v>7.8787111271703125</v>
      </c>
      <c r="O44" s="4">
        <f>IFERROR(numerators!O44/SQRT('p(1-p)'!O44)/SQRT(1/$C44+1/VLOOKUP(_xlfn.CONCAT($A44, O$1), prop_test_workforce_monthly_siz!$H:$N, 7, FALSE)), "")</f>
        <v>6.2793975012270327</v>
      </c>
      <c r="P44" s="4">
        <f>IFERROR(numerators!P44/SQRT('p(1-p)'!P44)/SQRT(1/$C44+1/VLOOKUP(_xlfn.CONCAT($A44, P$1), prop_test_workforce_monthly_siz!$H:$N, 7, FALSE)), "")</f>
        <v>4.1476275266886926</v>
      </c>
      <c r="Q44" s="4">
        <f>IFERROR(numerators!Q44/SQRT('p(1-p)'!Q44)/SQRT(1/$C44+1/VLOOKUP(_xlfn.CONCAT($A44, Q$1), prop_test_workforce_monthly_siz!$H:$N, 7, FALSE)), "")</f>
        <v>6.5985092011012023</v>
      </c>
      <c r="R44" s="4">
        <f>IFERROR(numerators!R44/SQRT('p(1-p)'!R44)/SQRT(1/$C44+1/VLOOKUP(_xlfn.CONCAT($A44, R$1), prop_test_workforce_monthly_siz!$H:$N, 7, FALSE)), "")</f>
        <v>12.5346655705958</v>
      </c>
      <c r="S44" s="4">
        <f>IFERROR(numerators!S44/SQRT('p(1-p)'!S44)/SQRT(1/$C44+1/VLOOKUP(_xlfn.CONCAT($A44, S$1), prop_test_workforce_monthly_siz!$H:$N, 7, FALSE)), "")</f>
        <v>14.727262523945679</v>
      </c>
      <c r="T44" s="4">
        <f>IFERROR(numerators!T44/SQRT('p(1-p)'!T44)/SQRT(1/$C44+1/VLOOKUP(_xlfn.CONCAT($A44, T$1), prop_test_workforce_monthly_siz!$H:$N, 7, FALSE)), "")</f>
        <v>5.188626557748675</v>
      </c>
      <c r="U44" s="4">
        <f>IFERROR(numerators!U44/SQRT('p(1-p)'!U44)/SQRT(1/$C44+1/VLOOKUP(_xlfn.CONCAT($A44, U$1), prop_test_workforce_monthly_siz!$H:$N, 7, FALSE)), "")</f>
        <v>19.376948277729682</v>
      </c>
      <c r="V44" s="4">
        <f>IFERROR(numerators!V44/SQRT('p(1-p)'!V44)/SQRT(1/$C44+1/VLOOKUP(_xlfn.CONCAT($A44, V$1), prop_test_workforce_monthly_siz!$H:$N, 7, FALSE)), "")</f>
        <v>14.921663222920547</v>
      </c>
      <c r="W44">
        <f t="shared" si="1"/>
        <v>11</v>
      </c>
      <c r="X44">
        <f t="shared" si="2"/>
        <v>0</v>
      </c>
    </row>
    <row r="45" spans="1:24" x14ac:dyDescent="0.25">
      <c r="A45" t="s">
        <v>46</v>
      </c>
      <c r="B45" s="1">
        <v>43862</v>
      </c>
      <c r="C45">
        <v>3353266</v>
      </c>
      <c r="D45">
        <v>128239</v>
      </c>
      <c r="E45">
        <f t="shared" si="0"/>
        <v>3.824301442235719E-2</v>
      </c>
      <c r="F45" s="4">
        <f>IFERROR(numerators!F45/SQRT('p(1-p)'!F45)/SQRT(1/$C45+1/VLOOKUP(_xlfn.CONCAT($A45, F$1), prop_test_workforce_monthly_siz!$H:$N, 7, FALSE)), "")</f>
        <v>-493.47396081922534</v>
      </c>
      <c r="G45" s="4">
        <f>IFERROR(numerators!G45/SQRT('p(1-p)'!G45)/SQRT(1/$C45+1/VLOOKUP(_xlfn.CONCAT($A45, G$1), prop_test_workforce_monthly_siz!$H:$N, 7, FALSE)), "")</f>
        <v>-254.57973798740346</v>
      </c>
      <c r="H45" s="4">
        <f>IFERROR(numerators!H45/SQRT('p(1-p)'!H45)/SQRT(1/$C45+1/VLOOKUP(_xlfn.CONCAT($A45, H$1), prop_test_workforce_monthly_siz!$H:$N, 7, FALSE)), "")</f>
        <v>-231.79013116803984</v>
      </c>
      <c r="I45" s="4">
        <f>IFERROR(numerators!I45/SQRT('p(1-p)'!I45)/SQRT(1/$C45+1/VLOOKUP(_xlfn.CONCAT($A45, I$1), prop_test_workforce_monthly_siz!$H:$N, 7, FALSE)), "")</f>
        <v>-230.57978459783303</v>
      </c>
      <c r="J45" s="4">
        <f>IFERROR(numerators!J45/SQRT('p(1-p)'!J45)/SQRT(1/$C45+1/VLOOKUP(_xlfn.CONCAT($A45, J$1), prop_test_workforce_monthly_siz!$H:$N, 7, FALSE)), "")</f>
        <v>-186.78167190119331</v>
      </c>
      <c r="K45" s="4">
        <f>IFERROR(numerators!K45/SQRT('p(1-p)'!K45)/SQRT(1/$C45+1/VLOOKUP(_xlfn.CONCAT($A45, K$1), prop_test_workforce_monthly_siz!$H:$N, 7, FALSE)), "")</f>
        <v>-107.89164969136557</v>
      </c>
      <c r="L45" s="4">
        <f>IFERROR(numerators!L45/SQRT('p(1-p)'!L45)/SQRT(1/$C45+1/VLOOKUP(_xlfn.CONCAT($A45, L$1), prop_test_workforce_monthly_siz!$H:$N, 7, FALSE)), "")</f>
        <v>-140.14487013486084</v>
      </c>
      <c r="M45" s="4">
        <f>IFERROR(numerators!M45/SQRT('p(1-p)'!M45)/SQRT(1/$C45+1/VLOOKUP(_xlfn.CONCAT($A45, M$1), prop_test_workforce_monthly_siz!$H:$N, 7, FALSE)), "")</f>
        <v>-52.473315761725985</v>
      </c>
      <c r="N45" s="4">
        <f>IFERROR(numerators!N45/SQRT('p(1-p)'!N45)/SQRT(1/$C45+1/VLOOKUP(_xlfn.CONCAT($A45, N$1), prop_test_workforce_monthly_siz!$H:$N, 7, FALSE)), "")</f>
        <v>-103.49868879548367</v>
      </c>
      <c r="O45" s="4">
        <f>IFERROR(numerators!O45/SQRT('p(1-p)'!O45)/SQRT(1/$C45+1/VLOOKUP(_xlfn.CONCAT($A45, O$1), prop_test_workforce_monthly_siz!$H:$N, 7, FALSE)), "")</f>
        <v>-68.238157501402313</v>
      </c>
      <c r="P45" s="4">
        <f>IFERROR(numerators!P45/SQRT('p(1-p)'!P45)/SQRT(1/$C45+1/VLOOKUP(_xlfn.CONCAT($A45, P$1), prop_test_workforce_monthly_siz!$H:$N, 7, FALSE)), "")</f>
        <v>-48.527946019409235</v>
      </c>
      <c r="Q45" s="4">
        <f>IFERROR(numerators!Q45/SQRT('p(1-p)'!Q45)/SQRT(1/$C45+1/VLOOKUP(_xlfn.CONCAT($A45, Q$1), prop_test_workforce_monthly_siz!$H:$N, 7, FALSE)), "")</f>
        <v>-57.980004843721176</v>
      </c>
      <c r="R45" s="4">
        <f>IFERROR(numerators!R45/SQRT('p(1-p)'!R45)/SQRT(1/$C45+1/VLOOKUP(_xlfn.CONCAT($A45, R$1), prop_test_workforce_monthly_siz!$H:$N, 7, FALSE)), "")</f>
        <v>-38.931611896203997</v>
      </c>
      <c r="S45" s="4">
        <f>IFERROR(numerators!S45/SQRT('p(1-p)'!S45)/SQRT(1/$C45+1/VLOOKUP(_xlfn.CONCAT($A45, S$1), prop_test_workforce_monthly_siz!$H:$N, 7, FALSE)), "")</f>
        <v>-33.275551009787925</v>
      </c>
      <c r="T45" s="4">
        <f>IFERROR(numerators!T45/SQRT('p(1-p)'!T45)/SQRT(1/$C45+1/VLOOKUP(_xlfn.CONCAT($A45, T$1), prop_test_workforce_monthly_siz!$H:$N, 7, FALSE)), "")</f>
        <v>-78.856424791112715</v>
      </c>
      <c r="U45" s="4">
        <f>IFERROR(numerators!U45/SQRT('p(1-p)'!U45)/SQRT(1/$C45+1/VLOOKUP(_xlfn.CONCAT($A45, U$1), prop_test_workforce_monthly_siz!$H:$N, 7, FALSE)), "")</f>
        <v>-39.234769939576005</v>
      </c>
      <c r="V45" s="4">
        <f>IFERROR(numerators!V45/SQRT('p(1-p)'!V45)/SQRT(1/$C45+1/VLOOKUP(_xlfn.CONCAT($A45, V$1), prop_test_workforce_monthly_siz!$H:$N, 7, FALSE)), "")</f>
        <v>-20.464505011324132</v>
      </c>
      <c r="W45">
        <f t="shared" si="1"/>
        <v>0</v>
      </c>
      <c r="X45">
        <f t="shared" si="2"/>
        <v>0</v>
      </c>
    </row>
    <row r="46" spans="1:24" x14ac:dyDescent="0.25">
      <c r="A46" t="s">
        <v>47</v>
      </c>
      <c r="B46" s="1">
        <v>43862</v>
      </c>
      <c r="C46">
        <v>14286245</v>
      </c>
      <c r="D46">
        <v>508251</v>
      </c>
      <c r="E46">
        <f t="shared" si="0"/>
        <v>3.5576248342374078E-2</v>
      </c>
      <c r="F46" s="4">
        <f>IFERROR(numerators!F46/SQRT('p(1-p)'!F46)/SQRT(1/$C46+1/VLOOKUP(_xlfn.CONCAT($A46, F$1), prop_test_workforce_monthly_siz!$H:$N, 7, FALSE)), "")</f>
        <v>-907.92471311035069</v>
      </c>
      <c r="G46" s="4">
        <f>IFERROR(numerators!G46/SQRT('p(1-p)'!G46)/SQRT(1/$C46+1/VLOOKUP(_xlfn.CONCAT($A46, G$1), prop_test_workforce_monthly_siz!$H:$N, 7, FALSE)), "")</f>
        <v>-659.15837582608242</v>
      </c>
      <c r="H46" s="4">
        <f>IFERROR(numerators!H46/SQRT('p(1-p)'!H46)/SQRT(1/$C46+1/VLOOKUP(_xlfn.CONCAT($A46, H$1), prop_test_workforce_monthly_siz!$H:$N, 7, FALSE)), "")</f>
        <v>-427.02394078558859</v>
      </c>
      <c r="I46" s="4">
        <f>IFERROR(numerators!I46/SQRT('p(1-p)'!I46)/SQRT(1/$C46+1/VLOOKUP(_xlfn.CONCAT($A46, I$1), prop_test_workforce_monthly_siz!$H:$N, 7, FALSE)), "")</f>
        <v>-388.19230379970185</v>
      </c>
      <c r="J46" s="4">
        <f>IFERROR(numerators!J46/SQRT('p(1-p)'!J46)/SQRT(1/$C46+1/VLOOKUP(_xlfn.CONCAT($A46, J$1), prop_test_workforce_monthly_siz!$H:$N, 7, FALSE)), "")</f>
        <v>-296.32522058461359</v>
      </c>
      <c r="K46" s="4">
        <f>IFERROR(numerators!K46/SQRT('p(1-p)'!K46)/SQRT(1/$C46+1/VLOOKUP(_xlfn.CONCAT($A46, K$1), prop_test_workforce_monthly_siz!$H:$N, 7, FALSE)), "")</f>
        <v>-384.04154612903022</v>
      </c>
      <c r="L46" s="4">
        <f>IFERROR(numerators!L46/SQRT('p(1-p)'!L46)/SQRT(1/$C46+1/VLOOKUP(_xlfn.CONCAT($A46, L$1), prop_test_workforce_monthly_siz!$H:$N, 7, FALSE)), "")</f>
        <v>-278.50359895413908</v>
      </c>
      <c r="M46" s="4">
        <f>IFERROR(numerators!M46/SQRT('p(1-p)'!M46)/SQRT(1/$C46+1/VLOOKUP(_xlfn.CONCAT($A46, M$1), prop_test_workforce_monthly_siz!$H:$N, 7, FALSE)), "")</f>
        <v>-367.63105934695739</v>
      </c>
      <c r="N46" s="4">
        <f>IFERROR(numerators!N46/SQRT('p(1-p)'!N46)/SQRT(1/$C46+1/VLOOKUP(_xlfn.CONCAT($A46, N$1), prop_test_workforce_monthly_siz!$H:$N, 7, FALSE)), "")</f>
        <v>-306.15534091508755</v>
      </c>
      <c r="O46" s="4">
        <f>IFERROR(numerators!O46/SQRT('p(1-p)'!O46)/SQRT(1/$C46+1/VLOOKUP(_xlfn.CONCAT($A46, O$1), prop_test_workforce_monthly_siz!$H:$N, 7, FALSE)), "")</f>
        <v>-320.22440786784347</v>
      </c>
      <c r="P46" s="4">
        <f>IFERROR(numerators!P46/SQRT('p(1-p)'!P46)/SQRT(1/$C46+1/VLOOKUP(_xlfn.CONCAT($A46, P$1), prop_test_workforce_monthly_siz!$H:$N, 7, FALSE)), "")</f>
        <v>-336.79935597508285</v>
      </c>
      <c r="Q46" s="4">
        <f>IFERROR(numerators!Q46/SQRT('p(1-p)'!Q46)/SQRT(1/$C46+1/VLOOKUP(_xlfn.CONCAT($A46, Q$1), prop_test_workforce_monthly_siz!$H:$N, 7, FALSE)), "")</f>
        <v>-308.4360930779884</v>
      </c>
      <c r="R46" s="4">
        <f>IFERROR(numerators!R46/SQRT('p(1-p)'!R46)/SQRT(1/$C46+1/VLOOKUP(_xlfn.CONCAT($A46, R$1), prop_test_workforce_monthly_siz!$H:$N, 7, FALSE)), "")</f>
        <v>-242.22516233013508</v>
      </c>
      <c r="S46" s="4">
        <f>IFERROR(numerators!S46/SQRT('p(1-p)'!S46)/SQRT(1/$C46+1/VLOOKUP(_xlfn.CONCAT($A46, S$1), prop_test_workforce_monthly_siz!$H:$N, 7, FALSE)), "")</f>
        <v>-216.18318445429011</v>
      </c>
      <c r="T46" s="4">
        <f>IFERROR(numerators!T46/SQRT('p(1-p)'!T46)/SQRT(1/$C46+1/VLOOKUP(_xlfn.CONCAT($A46, T$1), prop_test_workforce_monthly_siz!$H:$N, 7, FALSE)), "")</f>
        <v>-271.4280935415436</v>
      </c>
      <c r="U46" s="4">
        <f>IFERROR(numerators!U46/SQRT('p(1-p)'!U46)/SQRT(1/$C46+1/VLOOKUP(_xlfn.CONCAT($A46, U$1), prop_test_workforce_monthly_siz!$H:$N, 7, FALSE)), "")</f>
        <v>-220.881315869313</v>
      </c>
      <c r="V46" s="4">
        <f>IFERROR(numerators!V46/SQRT('p(1-p)'!V46)/SQRT(1/$C46+1/VLOOKUP(_xlfn.CONCAT($A46, V$1), prop_test_workforce_monthly_siz!$H:$N, 7, FALSE)), "")</f>
        <v>-167.59884682210284</v>
      </c>
      <c r="W46">
        <f t="shared" si="1"/>
        <v>0</v>
      </c>
      <c r="X46">
        <f t="shared" si="2"/>
        <v>0</v>
      </c>
    </row>
    <row r="47" spans="1:24" x14ac:dyDescent="0.25">
      <c r="A47" t="s">
        <v>48</v>
      </c>
      <c r="B47" s="1">
        <v>43862</v>
      </c>
      <c r="C47">
        <v>1636217</v>
      </c>
      <c r="D47">
        <v>46510</v>
      </c>
      <c r="E47">
        <f t="shared" si="0"/>
        <v>2.8425325002734966E-2</v>
      </c>
      <c r="F47" s="4">
        <f>IFERROR(numerators!F47/SQRT('p(1-p)'!F47)/SQRT(1/$C47+1/VLOOKUP(_xlfn.CONCAT($A47, F$1), prop_test_workforce_monthly_siz!$H:$N, 7, FALSE)), "")</f>
        <v>-270.99789678185988</v>
      </c>
      <c r="G47" s="4">
        <f>IFERROR(numerators!G47/SQRT('p(1-p)'!G47)/SQRT(1/$C47+1/VLOOKUP(_xlfn.CONCAT($A47, G$1), prop_test_workforce_monthly_siz!$H:$N, 7, FALSE)), "")</f>
        <v>-161.86479475624463</v>
      </c>
      <c r="H47" s="4">
        <f>IFERROR(numerators!H47/SQRT('p(1-p)'!H47)/SQRT(1/$C47+1/VLOOKUP(_xlfn.CONCAT($A47, H$1), prop_test_workforce_monthly_siz!$H:$N, 7, FALSE)), "")</f>
        <v>-87.651368547522623</v>
      </c>
      <c r="I47" s="4">
        <f>IFERROR(numerators!I47/SQRT('p(1-p)'!I47)/SQRT(1/$C47+1/VLOOKUP(_xlfn.CONCAT($A47, I$1), prop_test_workforce_monthly_siz!$H:$N, 7, FALSE)), "")</f>
        <v>-61.062840453895831</v>
      </c>
      <c r="J47" s="4">
        <f>IFERROR(numerators!J47/SQRT('p(1-p)'!J47)/SQRT(1/$C47+1/VLOOKUP(_xlfn.CONCAT($A47, J$1), prop_test_workforce_monthly_siz!$H:$N, 7, FALSE)), "")</f>
        <v>-47.75613952909233</v>
      </c>
      <c r="K47" s="4">
        <f>IFERROR(numerators!K47/SQRT('p(1-p)'!K47)/SQRT(1/$C47+1/VLOOKUP(_xlfn.CONCAT($A47, K$1), prop_test_workforce_monthly_siz!$H:$N, 7, FALSE)), "")</f>
        <v>-65.090320952326323</v>
      </c>
      <c r="L47" s="4">
        <f>IFERROR(numerators!L47/SQRT('p(1-p)'!L47)/SQRT(1/$C47+1/VLOOKUP(_xlfn.CONCAT($A47, L$1), prop_test_workforce_monthly_siz!$H:$N, 7, FALSE)), "")</f>
        <v>-32.921694308807893</v>
      </c>
      <c r="M47" s="4">
        <f>IFERROR(numerators!M47/SQRT('p(1-p)'!M47)/SQRT(1/$C47+1/VLOOKUP(_xlfn.CONCAT($A47, M$1), prop_test_workforce_monthly_siz!$H:$N, 7, FALSE)), "")</f>
        <v>-38.724152128628504</v>
      </c>
      <c r="N47" s="4">
        <f>IFERROR(numerators!N47/SQRT('p(1-p)'!N47)/SQRT(1/$C47+1/VLOOKUP(_xlfn.CONCAT($A47, N$1), prop_test_workforce_monthly_siz!$H:$N, 7, FALSE)), "")</f>
        <v>-18.307608499128065</v>
      </c>
      <c r="O47" s="4">
        <f>IFERROR(numerators!O47/SQRT('p(1-p)'!O47)/SQRT(1/$C47+1/VLOOKUP(_xlfn.CONCAT($A47, O$1), prop_test_workforce_monthly_siz!$H:$N, 7, FALSE)), "")</f>
        <v>-22.908573985845024</v>
      </c>
      <c r="P47" s="4">
        <f>IFERROR(numerators!P47/SQRT('p(1-p)'!P47)/SQRT(1/$C47+1/VLOOKUP(_xlfn.CONCAT($A47, P$1), prop_test_workforce_monthly_siz!$H:$N, 7, FALSE)), "")</f>
        <v>-26.82822617420717</v>
      </c>
      <c r="Q47" s="4">
        <f>IFERROR(numerators!Q47/SQRT('p(1-p)'!Q47)/SQRT(1/$C47+1/VLOOKUP(_xlfn.CONCAT($A47, Q$1), prop_test_workforce_monthly_siz!$H:$N, 7, FALSE)), "")</f>
        <v>-0.61881060709067848</v>
      </c>
      <c r="R47" s="4">
        <f>IFERROR(numerators!R47/SQRT('p(1-p)'!R47)/SQRT(1/$C47+1/VLOOKUP(_xlfn.CONCAT($A47, R$1), prop_test_workforce_monthly_siz!$H:$N, 7, FALSE)), "")</f>
        <v>2.3448164240187008</v>
      </c>
      <c r="S47" s="4">
        <f>IFERROR(numerators!S47/SQRT('p(1-p)'!S47)/SQRT(1/$C47+1/VLOOKUP(_xlfn.CONCAT($A47, S$1), prop_test_workforce_monthly_siz!$H:$N, 7, FALSE)), "")</f>
        <v>5.3519188383309109</v>
      </c>
      <c r="T47" s="4">
        <f>IFERROR(numerators!T47/SQRT('p(1-p)'!T47)/SQRT(1/$C47+1/VLOOKUP(_xlfn.CONCAT($A47, T$1), prop_test_workforce_monthly_siz!$H:$N, 7, FALSE)), "")</f>
        <v>-8.5659772335861515</v>
      </c>
      <c r="U47" s="4">
        <f>IFERROR(numerators!U47/SQRT('p(1-p)'!U47)/SQRT(1/$C47+1/VLOOKUP(_xlfn.CONCAT($A47, U$1), prop_test_workforce_monthly_siz!$H:$N, 7, FALSE)), "")</f>
        <v>7.9673197814446972</v>
      </c>
      <c r="V47" s="4">
        <f>IFERROR(numerators!V47/SQRT('p(1-p)'!V47)/SQRT(1/$C47+1/VLOOKUP(_xlfn.CONCAT($A47, V$1), prop_test_workforce_monthly_siz!$H:$N, 7, FALSE)), "")</f>
        <v>12.136492025786962</v>
      </c>
      <c r="W47">
        <f t="shared" si="1"/>
        <v>4</v>
      </c>
      <c r="X47">
        <f t="shared" si="2"/>
        <v>1</v>
      </c>
    </row>
    <row r="48" spans="1:24" x14ac:dyDescent="0.25">
      <c r="A48" t="s">
        <v>49</v>
      </c>
      <c r="B48" s="1">
        <v>43862</v>
      </c>
      <c r="C48">
        <v>338155</v>
      </c>
      <c r="D48">
        <v>8910</v>
      </c>
      <c r="E48">
        <f t="shared" si="0"/>
        <v>2.6348863686770859E-2</v>
      </c>
      <c r="F48" s="4">
        <f>IFERROR(numerators!F48/SQRT('p(1-p)'!F48)/SQRT(1/$C48+1/VLOOKUP(_xlfn.CONCAT($A48, F$1), prop_test_workforce_monthly_siz!$H:$N, 7, FALSE)), "")</f>
        <v>-197.24538871725625</v>
      </c>
      <c r="G48" s="4">
        <f>IFERROR(numerators!G48/SQRT('p(1-p)'!G48)/SQRT(1/$C48+1/VLOOKUP(_xlfn.CONCAT($A48, G$1), prop_test_workforce_monthly_siz!$H:$N, 7, FALSE)), "")</f>
        <v>-116.53333713289419</v>
      </c>
      <c r="H48" s="4">
        <f>IFERROR(numerators!H48/SQRT('p(1-p)'!H48)/SQRT(1/$C48+1/VLOOKUP(_xlfn.CONCAT($A48, H$1), prop_test_workforce_monthly_siz!$H:$N, 7, FALSE)), "")</f>
        <v>-85.851301362229549</v>
      </c>
      <c r="I48" s="4">
        <f>IFERROR(numerators!I48/SQRT('p(1-p)'!I48)/SQRT(1/$C48+1/VLOOKUP(_xlfn.CONCAT($A48, I$1), prop_test_workforce_monthly_siz!$H:$N, 7, FALSE)), "")</f>
        <v>-74.059219308023245</v>
      </c>
      <c r="J48" s="4">
        <f>IFERROR(numerators!J48/SQRT('p(1-p)'!J48)/SQRT(1/$C48+1/VLOOKUP(_xlfn.CONCAT($A48, J$1), prop_test_workforce_monthly_siz!$H:$N, 7, FALSE)), "")</f>
        <v>-31.043181451577464</v>
      </c>
      <c r="K48" s="4">
        <f>IFERROR(numerators!K48/SQRT('p(1-p)'!K48)/SQRT(1/$C48+1/VLOOKUP(_xlfn.CONCAT($A48, K$1), prop_test_workforce_monthly_siz!$H:$N, 7, FALSE)), "")</f>
        <v>-24.448163413948294</v>
      </c>
      <c r="L48" s="4">
        <f>IFERROR(numerators!L48/SQRT('p(1-p)'!L48)/SQRT(1/$C48+1/VLOOKUP(_xlfn.CONCAT($A48, L$1), prop_test_workforce_monthly_siz!$H:$N, 7, FALSE)), "")</f>
        <v>4.8965471987750275</v>
      </c>
      <c r="M48" s="4">
        <f>IFERROR(numerators!M48/SQRT('p(1-p)'!M48)/SQRT(1/$C48+1/VLOOKUP(_xlfn.CONCAT($A48, M$1), prop_test_workforce_monthly_siz!$H:$N, 7, FALSE)), "")</f>
        <v>-2.3495050838059846</v>
      </c>
      <c r="N48" s="4">
        <f>IFERROR(numerators!N48/SQRT('p(1-p)'!N48)/SQRT(1/$C48+1/VLOOKUP(_xlfn.CONCAT($A48, N$1), prop_test_workforce_monthly_siz!$H:$N, 7, FALSE)), "")</f>
        <v>-3.2930895306982784</v>
      </c>
      <c r="O48" s="4">
        <f>IFERROR(numerators!O48/SQRT('p(1-p)'!O48)/SQRT(1/$C48+1/VLOOKUP(_xlfn.CONCAT($A48, O$1), prop_test_workforce_monthly_siz!$H:$N, 7, FALSE)), "")</f>
        <v>-17.025278593365584</v>
      </c>
      <c r="P48" s="4">
        <f>IFERROR(numerators!P48/SQRT('p(1-p)'!P48)/SQRT(1/$C48+1/VLOOKUP(_xlfn.CONCAT($A48, P$1), prop_test_workforce_monthly_siz!$H:$N, 7, FALSE)), "")</f>
        <v>-10.370062599801805</v>
      </c>
      <c r="Q48" s="4">
        <f>IFERROR(numerators!Q48/SQRT('p(1-p)'!Q48)/SQRT(1/$C48+1/VLOOKUP(_xlfn.CONCAT($A48, Q$1), prop_test_workforce_monthly_siz!$H:$N, 7, FALSE)), "")</f>
        <v>-9.6762114334001748</v>
      </c>
      <c r="R48" s="4">
        <f>IFERROR(numerators!R48/SQRT('p(1-p)'!R48)/SQRT(1/$C48+1/VLOOKUP(_xlfn.CONCAT($A48, R$1), prop_test_workforce_monthly_siz!$H:$N, 7, FALSE)), "")</f>
        <v>-7.014472623874199</v>
      </c>
      <c r="S48" s="4">
        <f>IFERROR(numerators!S48/SQRT('p(1-p)'!S48)/SQRT(1/$C48+1/VLOOKUP(_xlfn.CONCAT($A48, S$1), prop_test_workforce_monthly_siz!$H:$N, 7, FALSE)), "")</f>
        <v>1.3464960368976628</v>
      </c>
      <c r="T48" s="4">
        <f>IFERROR(numerators!T48/SQRT('p(1-p)'!T48)/SQRT(1/$C48+1/VLOOKUP(_xlfn.CONCAT($A48, T$1), prop_test_workforce_monthly_siz!$H:$N, 7, FALSE)), "")</f>
        <v>-15.18564749845943</v>
      </c>
      <c r="U48" s="4">
        <f>IFERROR(numerators!U48/SQRT('p(1-p)'!U48)/SQRT(1/$C48+1/VLOOKUP(_xlfn.CONCAT($A48, U$1), prop_test_workforce_monthly_siz!$H:$N, 7, FALSE)), "")</f>
        <v>-9.1228860558613221</v>
      </c>
      <c r="V48" s="4">
        <f>IFERROR(numerators!V48/SQRT('p(1-p)'!V48)/SQRT(1/$C48+1/VLOOKUP(_xlfn.CONCAT($A48, V$1), prop_test_workforce_monthly_siz!$H:$N, 7, FALSE)), "")</f>
        <v>-5.6601163521506486</v>
      </c>
      <c r="W48">
        <f t="shared" si="1"/>
        <v>2</v>
      </c>
      <c r="X48">
        <f t="shared" si="2"/>
        <v>1</v>
      </c>
    </row>
    <row r="49" spans="1:24" x14ac:dyDescent="0.25">
      <c r="A49" t="s">
        <v>50</v>
      </c>
      <c r="B49" s="1">
        <v>43862</v>
      </c>
      <c r="C49">
        <v>4473225</v>
      </c>
      <c r="D49">
        <v>123089</v>
      </c>
      <c r="E49">
        <f t="shared" si="0"/>
        <v>2.7516836287018873E-2</v>
      </c>
      <c r="F49" s="4">
        <f>IFERROR(numerators!F49/SQRT('p(1-p)'!F49)/SQRT(1/$C49+1/VLOOKUP(_xlfn.CONCAT($A49, F$1), prop_test_workforce_monthly_siz!$H:$N, 7, FALSE)), "")</f>
        <v>-477.58913304534116</v>
      </c>
      <c r="G49" s="4">
        <f>IFERROR(numerators!G49/SQRT('p(1-p)'!G49)/SQRT(1/$C49+1/VLOOKUP(_xlfn.CONCAT($A49, G$1), prop_test_workforce_monthly_siz!$H:$N, 7, FALSE)), "")</f>
        <v>-286.10738348090564</v>
      </c>
      <c r="H49" s="4">
        <f>IFERROR(numerators!H49/SQRT('p(1-p)'!H49)/SQRT(1/$C49+1/VLOOKUP(_xlfn.CONCAT($A49, H$1), prop_test_workforce_monthly_siz!$H:$N, 7, FALSE)), "")</f>
        <v>-270.71320410619268</v>
      </c>
      <c r="I49" s="4">
        <f>IFERROR(numerators!I49/SQRT('p(1-p)'!I49)/SQRT(1/$C49+1/VLOOKUP(_xlfn.CONCAT($A49, I$1), prop_test_workforce_monthly_siz!$H:$N, 7, FALSE)), "")</f>
        <v>-250.63894970895859</v>
      </c>
      <c r="J49" s="4">
        <f>IFERROR(numerators!J49/SQRT('p(1-p)'!J49)/SQRT(1/$C49+1/VLOOKUP(_xlfn.CONCAT($A49, J$1), prop_test_workforce_monthly_siz!$H:$N, 7, FALSE)), "")</f>
        <v>-183.78930744327423</v>
      </c>
      <c r="K49" s="4">
        <f>IFERROR(numerators!K49/SQRT('p(1-p)'!K49)/SQRT(1/$C49+1/VLOOKUP(_xlfn.CONCAT($A49, K$1), prop_test_workforce_monthly_siz!$H:$N, 7, FALSE)), "")</f>
        <v>-174.49672278793523</v>
      </c>
      <c r="L49" s="4">
        <f>IFERROR(numerators!L49/SQRT('p(1-p)'!L49)/SQRT(1/$C49+1/VLOOKUP(_xlfn.CONCAT($A49, L$1), prop_test_workforce_monthly_siz!$H:$N, 7, FALSE)), "")</f>
        <v>-128.37762529903671</v>
      </c>
      <c r="M49" s="4">
        <f>IFERROR(numerators!M49/SQRT('p(1-p)'!M49)/SQRT(1/$C49+1/VLOOKUP(_xlfn.CONCAT($A49, M$1), prop_test_workforce_monthly_siz!$H:$N, 7, FALSE)), "")</f>
        <v>-99.256371581305814</v>
      </c>
      <c r="N49" s="4">
        <f>IFERROR(numerators!N49/SQRT('p(1-p)'!N49)/SQRT(1/$C49+1/VLOOKUP(_xlfn.CONCAT($A49, N$1), prop_test_workforce_monthly_siz!$H:$N, 7, FALSE)), "")</f>
        <v>-106.72932468002212</v>
      </c>
      <c r="O49" s="4">
        <f>IFERROR(numerators!O49/SQRT('p(1-p)'!O49)/SQRT(1/$C49+1/VLOOKUP(_xlfn.CONCAT($A49, O$1), prop_test_workforce_monthly_siz!$H:$N, 7, FALSE)), "")</f>
        <v>-153.95206391550377</v>
      </c>
      <c r="P49" s="4">
        <f>IFERROR(numerators!P49/SQRT('p(1-p)'!P49)/SQRT(1/$C49+1/VLOOKUP(_xlfn.CONCAT($A49, P$1), prop_test_workforce_monthly_siz!$H:$N, 7, FALSE)), "")</f>
        <v>-140.77380436125026</v>
      </c>
      <c r="Q49" s="4">
        <f>IFERROR(numerators!Q49/SQRT('p(1-p)'!Q49)/SQRT(1/$C49+1/VLOOKUP(_xlfn.CONCAT($A49, Q$1), prop_test_workforce_monthly_siz!$H:$N, 7, FALSE)), "")</f>
        <v>-127.97168150910609</v>
      </c>
      <c r="R49" s="4">
        <f>IFERROR(numerators!R49/SQRT('p(1-p)'!R49)/SQRT(1/$C49+1/VLOOKUP(_xlfn.CONCAT($A49, R$1), prop_test_workforce_monthly_siz!$H:$N, 7, FALSE)), "")</f>
        <v>-69.078245404141029</v>
      </c>
      <c r="S49" s="4">
        <f>IFERROR(numerators!S49/SQRT('p(1-p)'!S49)/SQRT(1/$C49+1/VLOOKUP(_xlfn.CONCAT($A49, S$1), prop_test_workforce_monthly_siz!$H:$N, 7, FALSE)), "")</f>
        <v>-77.377267163813357</v>
      </c>
      <c r="T49" s="4">
        <f>IFERROR(numerators!T49/SQRT('p(1-p)'!T49)/SQRT(1/$C49+1/VLOOKUP(_xlfn.CONCAT($A49, T$1), prop_test_workforce_monthly_siz!$H:$N, 7, FALSE)), "")</f>
        <v>-98.493210328746514</v>
      </c>
      <c r="U49" s="4">
        <f>IFERROR(numerators!U49/SQRT('p(1-p)'!U49)/SQRT(1/$C49+1/VLOOKUP(_xlfn.CONCAT($A49, U$1), prop_test_workforce_monthly_siz!$H:$N, 7, FALSE)), "")</f>
        <v>-76.036564233189324</v>
      </c>
      <c r="V49" s="4">
        <f>IFERROR(numerators!V49/SQRT('p(1-p)'!V49)/SQRT(1/$C49+1/VLOOKUP(_xlfn.CONCAT($A49, V$1), prop_test_workforce_monthly_siz!$H:$N, 7, FALSE)), "")</f>
        <v>-61.406300338210961</v>
      </c>
      <c r="W49">
        <f t="shared" si="1"/>
        <v>0</v>
      </c>
      <c r="X49">
        <f t="shared" si="2"/>
        <v>0</v>
      </c>
    </row>
    <row r="50" spans="1:24" x14ac:dyDescent="0.25">
      <c r="A50" t="s">
        <v>51</v>
      </c>
      <c r="B50" s="1">
        <v>43862</v>
      </c>
      <c r="C50">
        <v>3980521</v>
      </c>
      <c r="D50">
        <v>167827</v>
      </c>
      <c r="E50">
        <f t="shared" si="0"/>
        <v>4.2162068734218461E-2</v>
      </c>
      <c r="F50" s="4">
        <f>IFERROR(numerators!F50/SQRT('p(1-p)'!F50)/SQRT(1/$C50+1/VLOOKUP(_xlfn.CONCAT($A50, F$1), prop_test_workforce_monthly_siz!$H:$N, 7, FALSE)), "")</f>
        <v>-545.05573543104117</v>
      </c>
      <c r="G50" s="4">
        <f>IFERROR(numerators!G50/SQRT('p(1-p)'!G50)/SQRT(1/$C50+1/VLOOKUP(_xlfn.CONCAT($A50, G$1), prop_test_workforce_monthly_siz!$H:$N, 7, FALSE)), "")</f>
        <v>-385.3498238599571</v>
      </c>
      <c r="H50" s="4">
        <f>IFERROR(numerators!H50/SQRT('p(1-p)'!H50)/SQRT(1/$C50+1/VLOOKUP(_xlfn.CONCAT($A50, H$1), prop_test_workforce_monthly_siz!$H:$N, 7, FALSE)), "")</f>
        <v>-222.72998185794748</v>
      </c>
      <c r="I50" s="4">
        <f>IFERROR(numerators!I50/SQRT('p(1-p)'!I50)/SQRT(1/$C50+1/VLOOKUP(_xlfn.CONCAT($A50, I$1), prop_test_workforce_monthly_siz!$H:$N, 7, FALSE)), "")</f>
        <v>-234.95139267834844</v>
      </c>
      <c r="J50" s="4">
        <f>IFERROR(numerators!J50/SQRT('p(1-p)'!J50)/SQRT(1/$C50+1/VLOOKUP(_xlfn.CONCAT($A50, J$1), prop_test_workforce_monthly_siz!$H:$N, 7, FALSE)), "")</f>
        <v>-177.69652170685185</v>
      </c>
      <c r="K50" s="4">
        <f>IFERROR(numerators!K50/SQRT('p(1-p)'!K50)/SQRT(1/$C50+1/VLOOKUP(_xlfn.CONCAT($A50, K$1), prop_test_workforce_monthly_siz!$H:$N, 7, FALSE)), "")</f>
        <v>-155.94515822052395</v>
      </c>
      <c r="L50" s="4">
        <f>IFERROR(numerators!L50/SQRT('p(1-p)'!L50)/SQRT(1/$C50+1/VLOOKUP(_xlfn.CONCAT($A50, L$1), prop_test_workforce_monthly_siz!$H:$N, 7, FALSE)), "")</f>
        <v>-63.972418197231114</v>
      </c>
      <c r="M50" s="4">
        <f>IFERROR(numerators!M50/SQRT('p(1-p)'!M50)/SQRT(1/$C50+1/VLOOKUP(_xlfn.CONCAT($A50, M$1), prop_test_workforce_monthly_siz!$H:$N, 7, FALSE)), "")</f>
        <v>-64.541016828106166</v>
      </c>
      <c r="N50" s="4">
        <f>IFERROR(numerators!N50/SQRT('p(1-p)'!N50)/SQRT(1/$C50+1/VLOOKUP(_xlfn.CONCAT($A50, N$1), prop_test_workforce_monthly_siz!$H:$N, 7, FALSE)), "")</f>
        <v>-130.20839232215673</v>
      </c>
      <c r="O50" s="4">
        <f>IFERROR(numerators!O50/SQRT('p(1-p)'!O50)/SQRT(1/$C50+1/VLOOKUP(_xlfn.CONCAT($A50, O$1), prop_test_workforce_monthly_siz!$H:$N, 7, FALSE)), "")</f>
        <v>-113.4293670432895</v>
      </c>
      <c r="P50" s="4">
        <f>IFERROR(numerators!P50/SQRT('p(1-p)'!P50)/SQRT(1/$C50+1/VLOOKUP(_xlfn.CONCAT($A50, P$1), prop_test_workforce_monthly_siz!$H:$N, 7, FALSE)), "")</f>
        <v>-98.158565445881621</v>
      </c>
      <c r="Q50" s="4">
        <f>IFERROR(numerators!Q50/SQRT('p(1-p)'!Q50)/SQRT(1/$C50+1/VLOOKUP(_xlfn.CONCAT($A50, Q$1), prop_test_workforce_monthly_siz!$H:$N, 7, FALSE)), "")</f>
        <v>-95.595365401613122</v>
      </c>
      <c r="R50" s="4">
        <f>IFERROR(numerators!R50/SQRT('p(1-p)'!R50)/SQRT(1/$C50+1/VLOOKUP(_xlfn.CONCAT($A50, R$1), prop_test_workforce_monthly_siz!$H:$N, 7, FALSE)), "")</f>
        <v>-87.930106707114845</v>
      </c>
      <c r="S50" s="4">
        <f>IFERROR(numerators!S50/SQRT('p(1-p)'!S50)/SQRT(1/$C50+1/VLOOKUP(_xlfn.CONCAT($A50, S$1), prop_test_workforce_monthly_siz!$H:$N, 7, FALSE)), "")</f>
        <v>-36.829991724422726</v>
      </c>
      <c r="T50" s="4">
        <f>IFERROR(numerators!T50/SQRT('p(1-p)'!T50)/SQRT(1/$C50+1/VLOOKUP(_xlfn.CONCAT($A50, T$1), prop_test_workforce_monthly_siz!$H:$N, 7, FALSE)), "")</f>
        <v>-53.812665411439788</v>
      </c>
      <c r="U50" s="4">
        <f>IFERROR(numerators!U50/SQRT('p(1-p)'!U50)/SQRT(1/$C50+1/VLOOKUP(_xlfn.CONCAT($A50, U$1), prop_test_workforce_monthly_siz!$H:$N, 7, FALSE)), "")</f>
        <v>-36.236924962304236</v>
      </c>
      <c r="V50" s="4">
        <f>IFERROR(numerators!V50/SQRT('p(1-p)'!V50)/SQRT(1/$C50+1/VLOOKUP(_xlfn.CONCAT($A50, V$1), prop_test_workforce_monthly_siz!$H:$N, 7, FALSE)), "")</f>
        <v>-37.092549836967891</v>
      </c>
      <c r="W50">
        <f t="shared" si="1"/>
        <v>0</v>
      </c>
      <c r="X50">
        <f t="shared" si="2"/>
        <v>0</v>
      </c>
    </row>
    <row r="51" spans="1:24" x14ac:dyDescent="0.25">
      <c r="A51" t="s">
        <v>52</v>
      </c>
      <c r="B51" s="1">
        <v>43862</v>
      </c>
      <c r="C51">
        <v>807072</v>
      </c>
      <c r="D51">
        <v>43954</v>
      </c>
      <c r="E51">
        <f t="shared" si="0"/>
        <v>5.4461064192537961E-2</v>
      </c>
      <c r="F51" s="4">
        <f>IFERROR(numerators!F51/SQRT('p(1-p)'!F51)/SQRT(1/$C51+1/VLOOKUP(_xlfn.CONCAT($A51, F$1), prop_test_workforce_monthly_siz!$H:$N, 7, FALSE)), "")</f>
        <v>-212.88631993727824</v>
      </c>
      <c r="G51" s="4">
        <f>IFERROR(numerators!G51/SQRT('p(1-p)'!G51)/SQRT(1/$C51+1/VLOOKUP(_xlfn.CONCAT($A51, G$1), prop_test_workforce_monthly_siz!$H:$N, 7, FALSE)), "")</f>
        <v>-118.20830201377655</v>
      </c>
      <c r="H51" s="4">
        <f>IFERROR(numerators!H51/SQRT('p(1-p)'!H51)/SQRT(1/$C51+1/VLOOKUP(_xlfn.CONCAT($A51, H$1), prop_test_workforce_monthly_siz!$H:$N, 7, FALSE)), "")</f>
        <v>-84.96206578654575</v>
      </c>
      <c r="I51" s="4">
        <f>IFERROR(numerators!I51/SQRT('p(1-p)'!I51)/SQRT(1/$C51+1/VLOOKUP(_xlfn.CONCAT($A51, I$1), prop_test_workforce_monthly_siz!$H:$N, 7, FALSE)), "")</f>
        <v>-76.979152690739326</v>
      </c>
      <c r="J51" s="4">
        <f>IFERROR(numerators!J51/SQRT('p(1-p)'!J51)/SQRT(1/$C51+1/VLOOKUP(_xlfn.CONCAT($A51, J$1), prop_test_workforce_monthly_siz!$H:$N, 7, FALSE)), "")</f>
        <v>-57.952700822054325</v>
      </c>
      <c r="K51" s="4">
        <f>IFERROR(numerators!K51/SQRT('p(1-p)'!K51)/SQRT(1/$C51+1/VLOOKUP(_xlfn.CONCAT($A51, K$1), prop_test_workforce_monthly_siz!$H:$N, 7, FALSE)), "")</f>
        <v>-45.770394731455461</v>
      </c>
      <c r="L51" s="4">
        <f>IFERROR(numerators!L51/SQRT('p(1-p)'!L51)/SQRT(1/$C51+1/VLOOKUP(_xlfn.CONCAT($A51, L$1), prop_test_workforce_monthly_siz!$H:$N, 7, FALSE)), "")</f>
        <v>-5.8288271124859774</v>
      </c>
      <c r="M51" s="4">
        <f>IFERROR(numerators!M51/SQRT('p(1-p)'!M51)/SQRT(1/$C51+1/VLOOKUP(_xlfn.CONCAT($A51, M$1), prop_test_workforce_monthly_siz!$H:$N, 7, FALSE)), "")</f>
        <v>-6.9640092907004263</v>
      </c>
      <c r="N51" s="4">
        <f>IFERROR(numerators!N51/SQRT('p(1-p)'!N51)/SQRT(1/$C51+1/VLOOKUP(_xlfn.CONCAT($A51, N$1), prop_test_workforce_monthly_siz!$H:$N, 7, FALSE)), "")</f>
        <v>-12.395035967934895</v>
      </c>
      <c r="O51" s="4">
        <f>IFERROR(numerators!O51/SQRT('p(1-p)'!O51)/SQRT(1/$C51+1/VLOOKUP(_xlfn.CONCAT($A51, O$1), prop_test_workforce_monthly_siz!$H:$N, 7, FALSE)), "")</f>
        <v>-31.137088310249023</v>
      </c>
      <c r="P51" s="4">
        <f>IFERROR(numerators!P51/SQRT('p(1-p)'!P51)/SQRT(1/$C51+1/VLOOKUP(_xlfn.CONCAT($A51, P$1), prop_test_workforce_monthly_siz!$H:$N, 7, FALSE)), "")</f>
        <v>-27.549677015300166</v>
      </c>
      <c r="Q51" s="4">
        <f>IFERROR(numerators!Q51/SQRT('p(1-p)'!Q51)/SQRT(1/$C51+1/VLOOKUP(_xlfn.CONCAT($A51, Q$1), prop_test_workforce_monthly_siz!$H:$N, 7, FALSE)), "")</f>
        <v>-13.402104067517062</v>
      </c>
      <c r="R51" s="4">
        <f>IFERROR(numerators!R51/SQRT('p(1-p)'!R51)/SQRT(1/$C51+1/VLOOKUP(_xlfn.CONCAT($A51, R$1), prop_test_workforce_monthly_siz!$H:$N, 7, FALSE)), "")</f>
        <v>-4.2392722027685785</v>
      </c>
      <c r="S51" s="4">
        <f>IFERROR(numerators!S51/SQRT('p(1-p)'!S51)/SQRT(1/$C51+1/VLOOKUP(_xlfn.CONCAT($A51, S$1), prop_test_workforce_monthly_siz!$H:$N, 7, FALSE)), "")</f>
        <v>9.783355693742859</v>
      </c>
      <c r="T51" s="4">
        <f>IFERROR(numerators!T51/SQRT('p(1-p)'!T51)/SQRT(1/$C51+1/VLOOKUP(_xlfn.CONCAT($A51, T$1), prop_test_workforce_monthly_siz!$H:$N, 7, FALSE)), "")</f>
        <v>6.4564104778268483</v>
      </c>
      <c r="U51" s="4">
        <f>IFERROR(numerators!U51/SQRT('p(1-p)'!U51)/SQRT(1/$C51+1/VLOOKUP(_xlfn.CONCAT($A51, U$1), prop_test_workforce_monthly_siz!$H:$N, 7, FALSE)), "")</f>
        <v>18.904043690766759</v>
      </c>
      <c r="V51" s="4">
        <f>IFERROR(numerators!V51/SQRT('p(1-p)'!V51)/SQRT(1/$C51+1/VLOOKUP(_xlfn.CONCAT($A51, V$1), prop_test_workforce_monthly_siz!$H:$N, 7, FALSE)), "")</f>
        <v>25.158798028755232</v>
      </c>
      <c r="W51">
        <f t="shared" si="1"/>
        <v>4</v>
      </c>
      <c r="X51">
        <f t="shared" si="2"/>
        <v>0</v>
      </c>
    </row>
    <row r="52" spans="1:24" x14ac:dyDescent="0.25">
      <c r="A52" t="s">
        <v>53</v>
      </c>
      <c r="B52" s="1">
        <v>43862</v>
      </c>
      <c r="C52">
        <v>3096887</v>
      </c>
      <c r="D52">
        <v>124277</v>
      </c>
      <c r="E52">
        <f t="shared" si="0"/>
        <v>4.0129652777127482E-2</v>
      </c>
      <c r="F52" s="4">
        <f>IFERROR(numerators!F52/SQRT('p(1-p)'!F52)/SQRT(1/$C52+1/VLOOKUP(_xlfn.CONCAT($A52, F$1), prop_test_workforce_monthly_siz!$H:$N, 7, FALSE)), "")</f>
        <v>-453.72427948692655</v>
      </c>
      <c r="G52" s="4">
        <f>IFERROR(numerators!G52/SQRT('p(1-p)'!G52)/SQRT(1/$C52+1/VLOOKUP(_xlfn.CONCAT($A52, G$1), prop_test_workforce_monthly_siz!$H:$N, 7, FALSE)), "")</f>
        <v>-271.81815463702134</v>
      </c>
      <c r="H52" s="4">
        <f>IFERROR(numerators!H52/SQRT('p(1-p)'!H52)/SQRT(1/$C52+1/VLOOKUP(_xlfn.CONCAT($A52, H$1), prop_test_workforce_monthly_siz!$H:$N, 7, FALSE)), "")</f>
        <v>-176.39599883952641</v>
      </c>
      <c r="I52" s="4">
        <f>IFERROR(numerators!I52/SQRT('p(1-p)'!I52)/SQRT(1/$C52+1/VLOOKUP(_xlfn.CONCAT($A52, I$1), prop_test_workforce_monthly_siz!$H:$N, 7, FALSE)), "")</f>
        <v>-123.09899328141724</v>
      </c>
      <c r="J52" s="4">
        <f>IFERROR(numerators!J52/SQRT('p(1-p)'!J52)/SQRT(1/$C52+1/VLOOKUP(_xlfn.CONCAT($A52, J$1), prop_test_workforce_monthly_siz!$H:$N, 7, FALSE)), "")</f>
        <v>-84.543861624267734</v>
      </c>
      <c r="K52" s="4">
        <f>IFERROR(numerators!K52/SQRT('p(1-p)'!K52)/SQRT(1/$C52+1/VLOOKUP(_xlfn.CONCAT($A52, K$1), prop_test_workforce_monthly_siz!$H:$N, 7, FALSE)), "")</f>
        <v>-27.068474501529924</v>
      </c>
      <c r="L52" s="4">
        <f>IFERROR(numerators!L52/SQRT('p(1-p)'!L52)/SQRT(1/$C52+1/VLOOKUP(_xlfn.CONCAT($A52, L$1), prop_test_workforce_monthly_siz!$H:$N, 7, FALSE)), "")</f>
        <v>-39.529528987494153</v>
      </c>
      <c r="M52" s="4">
        <f>IFERROR(numerators!M52/SQRT('p(1-p)'!M52)/SQRT(1/$C52+1/VLOOKUP(_xlfn.CONCAT($A52, M$1), prop_test_workforce_monthly_siz!$H:$N, 7, FALSE)), "")</f>
        <v>-28.59441955538912</v>
      </c>
      <c r="N52" s="4">
        <f>IFERROR(numerators!N52/SQRT('p(1-p)'!N52)/SQRT(1/$C52+1/VLOOKUP(_xlfn.CONCAT($A52, N$1), prop_test_workforce_monthly_siz!$H:$N, 7, FALSE)), "")</f>
        <v>-53.265932300578804</v>
      </c>
      <c r="O52" s="4">
        <f>IFERROR(numerators!O52/SQRT('p(1-p)'!O52)/SQRT(1/$C52+1/VLOOKUP(_xlfn.CONCAT($A52, O$1), prop_test_workforce_monthly_siz!$H:$N, 7, FALSE)), "")</f>
        <v>-21.768876476315555</v>
      </c>
      <c r="P52" s="4">
        <f>IFERROR(numerators!P52/SQRT('p(1-p)'!P52)/SQRT(1/$C52+1/VLOOKUP(_xlfn.CONCAT($A52, P$1), prop_test_workforce_monthly_siz!$H:$N, 7, FALSE)), "")</f>
        <v>-36.255962328880692</v>
      </c>
      <c r="Q52" s="4">
        <f>IFERROR(numerators!Q52/SQRT('p(1-p)'!Q52)/SQRT(1/$C52+1/VLOOKUP(_xlfn.CONCAT($A52, Q$1), prop_test_workforce_monthly_siz!$H:$N, 7, FALSE)), "")</f>
        <v>-34.138920206953763</v>
      </c>
      <c r="R52" s="4">
        <f>IFERROR(numerators!R52/SQRT('p(1-p)'!R52)/SQRT(1/$C52+1/VLOOKUP(_xlfn.CONCAT($A52, R$1), prop_test_workforce_monthly_siz!$H:$N, 7, FALSE)), "")</f>
        <v>-12.23959737860692</v>
      </c>
      <c r="S52" s="4">
        <f>IFERROR(numerators!S52/SQRT('p(1-p)'!S52)/SQRT(1/$C52+1/VLOOKUP(_xlfn.CONCAT($A52, S$1), prop_test_workforce_monthly_siz!$H:$N, 7, FALSE)), "")</f>
        <v>1.9900928817025052</v>
      </c>
      <c r="T52" s="4">
        <f>IFERROR(numerators!T52/SQRT('p(1-p)'!T52)/SQRT(1/$C52+1/VLOOKUP(_xlfn.CONCAT($A52, T$1), prop_test_workforce_monthly_siz!$H:$N, 7, FALSE)), "")</f>
        <v>-22.110412159871203</v>
      </c>
      <c r="U52" s="4">
        <f>IFERROR(numerators!U52/SQRT('p(1-p)'!U52)/SQRT(1/$C52+1/VLOOKUP(_xlfn.CONCAT($A52, U$1), prop_test_workforce_monthly_siz!$H:$N, 7, FALSE)), "")</f>
        <v>-3.2794660810896041</v>
      </c>
      <c r="V52" s="4">
        <f>IFERROR(numerators!V52/SQRT('p(1-p)'!V52)/SQRT(1/$C52+1/VLOOKUP(_xlfn.CONCAT($A52, V$1), prop_test_workforce_monthly_siz!$H:$N, 7, FALSE)), "")</f>
        <v>-0.48300435006858594</v>
      </c>
      <c r="W52">
        <f t="shared" si="1"/>
        <v>1</v>
      </c>
      <c r="X52">
        <f t="shared" si="2"/>
        <v>1</v>
      </c>
    </row>
    <row r="53" spans="1:24" x14ac:dyDescent="0.25">
      <c r="A53" t="s">
        <v>54</v>
      </c>
      <c r="B53" s="1">
        <v>43862</v>
      </c>
      <c r="C53">
        <v>293736</v>
      </c>
      <c r="D53">
        <v>12569</v>
      </c>
      <c r="E53">
        <f t="shared" si="0"/>
        <v>4.2790124465506438E-2</v>
      </c>
      <c r="F53" s="4">
        <f>IFERROR(numerators!F53/SQRT('p(1-p)'!F53)/SQRT(1/$C53+1/VLOOKUP(_xlfn.CONCAT($A53, F$1), prop_test_workforce_monthly_siz!$H:$N, 7, FALSE)), "")</f>
        <v>-80.075209646757529</v>
      </c>
      <c r="G53" s="4">
        <f>IFERROR(numerators!G53/SQRT('p(1-p)'!G53)/SQRT(1/$C53+1/VLOOKUP(_xlfn.CONCAT($A53, G$1), prop_test_workforce_monthly_siz!$H:$N, 7, FALSE)), "")</f>
        <v>-51.085360333049046</v>
      </c>
      <c r="H53" s="4">
        <f>IFERROR(numerators!H53/SQRT('p(1-p)'!H53)/SQRT(1/$C53+1/VLOOKUP(_xlfn.CONCAT($A53, H$1), prop_test_workforce_monthly_siz!$H:$N, 7, FALSE)), "")</f>
        <v>-39.50152734267013</v>
      </c>
      <c r="I53" s="4">
        <f>IFERROR(numerators!I53/SQRT('p(1-p)'!I53)/SQRT(1/$C53+1/VLOOKUP(_xlfn.CONCAT($A53, I$1), prop_test_workforce_monthly_siz!$H:$N, 7, FALSE)), "")</f>
        <v>-31.023233312891907</v>
      </c>
      <c r="J53" s="4">
        <f>IFERROR(numerators!J53/SQRT('p(1-p)'!J53)/SQRT(1/$C53+1/VLOOKUP(_xlfn.CONCAT($A53, J$1), prop_test_workforce_monthly_siz!$H:$N, 7, FALSE)), "")</f>
        <v>-22.301947879726505</v>
      </c>
      <c r="K53" s="4">
        <f>IFERROR(numerators!K53/SQRT('p(1-p)'!K53)/SQRT(1/$C53+1/VLOOKUP(_xlfn.CONCAT($A53, K$1), prop_test_workforce_monthly_siz!$H:$N, 7, FALSE)), "")</f>
        <v>-16.398045833652017</v>
      </c>
      <c r="L53" s="4">
        <f>IFERROR(numerators!L53/SQRT('p(1-p)'!L53)/SQRT(1/$C53+1/VLOOKUP(_xlfn.CONCAT($A53, L$1), prop_test_workforce_monthly_siz!$H:$N, 7, FALSE)), "")</f>
        <v>-10.119913095323042</v>
      </c>
      <c r="M53" s="4">
        <f>IFERROR(numerators!M53/SQRT('p(1-p)'!M53)/SQRT(1/$C53+1/VLOOKUP(_xlfn.CONCAT($A53, M$1), prop_test_workforce_monthly_siz!$H:$N, 7, FALSE)), "")</f>
        <v>-9.0159325028682549</v>
      </c>
      <c r="N53" s="4">
        <f>IFERROR(numerators!N53/SQRT('p(1-p)'!N53)/SQRT(1/$C53+1/VLOOKUP(_xlfn.CONCAT($A53, N$1), prop_test_workforce_monthly_siz!$H:$N, 7, FALSE)), "")</f>
        <v>-4.8073585711392441</v>
      </c>
      <c r="O53" s="4">
        <f>IFERROR(numerators!O53/SQRT('p(1-p)'!O53)/SQRT(1/$C53+1/VLOOKUP(_xlfn.CONCAT($A53, O$1), prop_test_workforce_monthly_siz!$H:$N, 7, FALSE)), "")</f>
        <v>-24.261795741844878</v>
      </c>
      <c r="P53" s="4">
        <f>IFERROR(numerators!P53/SQRT('p(1-p)'!P53)/SQRT(1/$C53+1/VLOOKUP(_xlfn.CONCAT($A53, P$1), prop_test_workforce_monthly_siz!$H:$N, 7, FALSE)), "")</f>
        <v>-26.959411227261825</v>
      </c>
      <c r="Q53" s="4">
        <f>IFERROR(numerators!Q53/SQRT('p(1-p)'!Q53)/SQRT(1/$C53+1/VLOOKUP(_xlfn.CONCAT($A53, Q$1), prop_test_workforce_monthly_siz!$H:$N, 7, FALSE)), "")</f>
        <v>-20.187050831258212</v>
      </c>
      <c r="R53" s="4">
        <f>IFERROR(numerators!R53/SQRT('p(1-p)'!R53)/SQRT(1/$C53+1/VLOOKUP(_xlfn.CONCAT($A53, R$1), prop_test_workforce_monthly_siz!$H:$N, 7, FALSE)), "")</f>
        <v>-17.113977615584755</v>
      </c>
      <c r="S53" s="4">
        <f>IFERROR(numerators!S53/SQRT('p(1-p)'!S53)/SQRT(1/$C53+1/VLOOKUP(_xlfn.CONCAT($A53, S$1), prop_test_workforce_monthly_siz!$H:$N, 7, FALSE)), "")</f>
        <v>-14.993858489558503</v>
      </c>
      <c r="T53" s="4">
        <f>IFERROR(numerators!T53/SQRT('p(1-p)'!T53)/SQRT(1/$C53+1/VLOOKUP(_xlfn.CONCAT($A53, T$1), prop_test_workforce_monthly_siz!$H:$N, 7, FALSE)), "")</f>
        <v>-17.339891233895464</v>
      </c>
      <c r="U53" s="4">
        <f>IFERROR(numerators!U53/SQRT('p(1-p)'!U53)/SQRT(1/$C53+1/VLOOKUP(_xlfn.CONCAT($A53, U$1), prop_test_workforce_monthly_siz!$H:$N, 7, FALSE)), "")</f>
        <v>-1.8290411263311801</v>
      </c>
      <c r="V53" s="4">
        <f>IFERROR(numerators!V53/SQRT('p(1-p)'!V53)/SQRT(1/$C53+1/VLOOKUP(_xlfn.CONCAT($A53, V$1), prop_test_workforce_monthly_siz!$H:$N, 7, FALSE)), "")</f>
        <v>7.9238701009397179</v>
      </c>
      <c r="W53">
        <f t="shared" si="1"/>
        <v>1</v>
      </c>
      <c r="X53">
        <f t="shared" si="2"/>
        <v>1</v>
      </c>
    </row>
  </sheetData>
  <autoFilter ref="A2:Y53"/>
  <conditionalFormatting sqref="F3:V53">
    <cfRule type="cellIs" dxfId="2" priority="2" operator="between">
      <formula>-1.96</formula>
      <formula>1.96</formula>
    </cfRule>
    <cfRule type="cellIs" dxfId="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prop_test_workforce_monthly_siz</vt:lpstr>
      <vt:lpstr>numerators</vt:lpstr>
      <vt:lpstr>p(1-p)</vt:lpstr>
      <vt:lpstr>z-vals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</cp:lastModifiedBy>
  <dcterms:created xsi:type="dcterms:W3CDTF">2021-10-13T23:49:39Z</dcterms:created>
  <dcterms:modified xsi:type="dcterms:W3CDTF">2021-10-14T00:33:49Z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6bfb1f74-78f2-4db4-81b8-5811bb6b22b9</vt:lpwstr>
  </property>
</Properties>
</file>