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Science\EXCEL PROJECT\PROJECT SUMMARY\"/>
    </mc:Choice>
  </mc:AlternateContent>
  <xr:revisionPtr revIDLastSave="0" documentId="13_ncr:1_{10B3A9AE-040C-4E47-9CCC-F8D255442551}" xr6:coauthVersionLast="47" xr6:coauthVersionMax="47" xr10:uidLastSave="{00000000-0000-0000-0000-000000000000}"/>
  <bookViews>
    <workbookView xWindow="-108" yWindow="-108" windowWidth="23256" windowHeight="12456" activeTab="3" xr2:uid="{8A31877F-788B-43E3-82E7-66A34B7F9042}"/>
  </bookViews>
  <sheets>
    <sheet name="Daily Sleep Data" sheetId="4" r:id="rId1"/>
    <sheet name="Inadequate Sleep" sheetId="1" r:id="rId2"/>
    <sheet name="Poor Sleep Efficiency" sheetId="5" r:id="rId3"/>
    <sheet name="Sleep Disorders" sheetId="6" r:id="rId4"/>
  </sheets>
  <definedNames>
    <definedName name="_xlnm._FilterDatabase" localSheetId="1" hidden="1">'Inadequate Sleep'!$A$3:$C$27</definedName>
    <definedName name="_xlnm._FilterDatabase" localSheetId="2" hidden="1">'Poor Sleep Efficiency'!$A$2:$D$26</definedName>
    <definedName name="_xlnm._FilterDatabase" localSheetId="3" hidden="1">'Sleep Disorders'!$A$2:$D$26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C16" i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3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3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" i="4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27" i="1"/>
  <c r="C26" i="1"/>
  <c r="C24" i="1"/>
  <c r="C23" i="1"/>
  <c r="C22" i="1"/>
  <c r="C21" i="1"/>
  <c r="C20" i="1"/>
  <c r="C19" i="1"/>
  <c r="C18" i="1"/>
  <c r="C17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<sst xmlns="http://schemas.openxmlformats.org/spreadsheetml/2006/main" count="45" uniqueCount="13">
  <si>
    <t>Row Labels</t>
  </si>
  <si>
    <t>Average total time asleep</t>
  </si>
  <si>
    <t>Sleep Quality</t>
  </si>
  <si>
    <t xml:space="preserve"> People With Inadequate Sleep Durations</t>
  </si>
  <si>
    <t>Average of total time in bed</t>
  </si>
  <si>
    <t>Insomnia</t>
  </si>
  <si>
    <t>Sleep Efficiency</t>
  </si>
  <si>
    <t>People with Poor Sleep Efficiency:</t>
  </si>
  <si>
    <t>Sleep Apnea</t>
  </si>
  <si>
    <t/>
  </si>
  <si>
    <t>Potential Insomnia</t>
  </si>
  <si>
    <t>People with Sleep Disorders</t>
  </si>
  <si>
    <t>People With Poor Sleep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</si>
</sst>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48"/>
      <color theme="1"/>
      <name val="Bahnschrift Condensed"/>
      <family val="2"/>
    </font>
    <font>
      <u/>
      <sz val="48"/>
      <color theme="1"/>
      <name val="Bahnschrift Condensed"/>
      <family val="2"/>
    </font>
    <font>
      <sz val="48"/>
      <color theme="1"/>
      <name val="Bahnschrift Condensed"/>
      <family val="2"/>
    </font>
  </fonts>
  <fills count="7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79F9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3" fillId="0" borderId="0" xfId="0" applyFont="1"/>
    <xf numFmtId="9" fontId="0" fillId="0" borderId="0" xfId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79F9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3</xdr:row>
      <xdr:rowOff>144780</xdr:rowOff>
    </xdr:from>
    <xdr:to>
      <xdr:col>10</xdr:col>
      <xdr:colOff>289560</xdr:colOff>
      <xdr:row>14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B3F392-29BD-C6C4-ABF0-F592F5476A58}"/>
            </a:ext>
          </a:extLst>
        </xdr:cNvPr>
        <xdr:cNvSpPr txBox="1"/>
      </xdr:nvSpPr>
      <xdr:spPr>
        <a:xfrm>
          <a:off x="4419600" y="1325880"/>
          <a:ext cx="4373880" cy="1882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In the given data we categorized individuals into three types:</a:t>
          </a:r>
        </a:p>
        <a:p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Bad sleep</a:t>
          </a:r>
          <a:r>
            <a:rPr lang="en-IN" sz="1100" b="1">
              <a:latin typeface="Cambria Math" panose="02040503050406030204" pitchFamily="18" charset="0"/>
              <a:ea typeface="Cambria Math" panose="02040503050406030204" pitchFamily="18" charset="0"/>
            </a:rPr>
            <a:t>: Individuals who consistently sleep less than the average</a:t>
          </a:r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 (t</a:t>
          </a:r>
          <a:r>
            <a:rPr lang="en-IN" sz="1100" b="1">
              <a:latin typeface="Cambria Math" panose="02040503050406030204" pitchFamily="18" charset="0"/>
              <a:ea typeface="Cambria Math" panose="02040503050406030204" pitchFamily="18" charset="0"/>
            </a:rPr>
            <a:t>hat is 1-4 hours).</a:t>
          </a:r>
        </a:p>
        <a:p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 Moderate</a:t>
          </a:r>
          <a:r>
            <a:rPr lang="en-IN" sz="1100" b="1">
              <a:latin typeface="Cambria Math" panose="02040503050406030204" pitchFamily="18" charset="0"/>
              <a:ea typeface="Cambria Math" panose="02040503050406030204" pitchFamily="18" charset="0"/>
            </a:rPr>
            <a:t> sleep: Individuals who sleep around the average duration</a:t>
          </a:r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 (that is 5-6 hours)</a:t>
          </a:r>
          <a:endParaRPr lang="en-IN" sz="1100" b="1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r>
            <a:rPr lang="en-IN" sz="1100" b="1">
              <a:latin typeface="Cambria Math" panose="02040503050406030204" pitchFamily="18" charset="0"/>
              <a:ea typeface="Cambria Math" panose="02040503050406030204" pitchFamily="18" charset="0"/>
            </a:rPr>
            <a:t>Good</a:t>
          </a:r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 </a:t>
          </a:r>
          <a:r>
            <a:rPr lang="en-IN" sz="1100" b="1">
              <a:latin typeface="Cambria Math" panose="02040503050406030204" pitchFamily="18" charset="0"/>
              <a:ea typeface="Cambria Math" panose="02040503050406030204" pitchFamily="18" charset="0"/>
            </a:rPr>
            <a:t>sleep: Individuals who consistently sleep more than the average. (that is more than 7 hours)</a:t>
          </a:r>
        </a:p>
        <a:p>
          <a:r>
            <a:rPr lang="en-IN" sz="1100" b="1">
              <a:latin typeface="Cambria Math" panose="02040503050406030204" pitchFamily="18" charset="0"/>
              <a:ea typeface="Cambria Math" panose="02040503050406030204" pitchFamily="18" charset="0"/>
            </a:rPr>
            <a:t>Hence,</a:t>
          </a:r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 by the given data we can analyse that t</a:t>
          </a:r>
          <a:r>
            <a:rPr lang="en-IN" sz="1100" b="1">
              <a:latin typeface="Cambria Math" panose="02040503050406030204" pitchFamily="18" charset="0"/>
              <a:ea typeface="Cambria Math" panose="02040503050406030204" pitchFamily="18" charset="0"/>
            </a:rPr>
            <a:t>hese</a:t>
          </a:r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 individuals might be  potential customers of Sleepy Nights.</a:t>
          </a:r>
          <a:endParaRPr lang="en-IN" sz="1100" b="1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5</xdr:row>
      <xdr:rowOff>121920</xdr:rowOff>
    </xdr:from>
    <xdr:to>
      <xdr:col>14</xdr:col>
      <xdr:colOff>30480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0856D-E125-267A-CBA5-D9CD775F6213}"/>
            </a:ext>
          </a:extLst>
        </xdr:cNvPr>
        <xdr:cNvSpPr txBox="1"/>
      </xdr:nvSpPr>
      <xdr:spPr>
        <a:xfrm>
          <a:off x="7345680" y="1592580"/>
          <a:ext cx="43053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>
              <a:latin typeface="Cambria Math" panose="02040503050406030204" pitchFamily="18" charset="0"/>
              <a:ea typeface="Cambria Math" panose="02040503050406030204" pitchFamily="18" charset="0"/>
            </a:rPr>
            <a:t>Sleep efficiency is typically calculated as the ratio of time spent asleep (usually measured in hours) to the total time spent in bed (also measured in hours), expressed as a percentage. It reflects how well someone sleeps during their time in bed.</a:t>
          </a:r>
        </a:p>
        <a:p>
          <a:endParaRPr lang="en-IN" sz="1100" b="1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r>
            <a:rPr lang="en-IN" sz="1100" b="1">
              <a:latin typeface="Cambria Math" panose="02040503050406030204" pitchFamily="18" charset="0"/>
              <a:ea typeface="Cambria Math" panose="02040503050406030204" pitchFamily="18" charset="0"/>
            </a:rPr>
            <a:t>We analysed those</a:t>
          </a:r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 individuals whose sleep efficiency is below 85% are the ones who can be potential customers of the Sleepy Nights Company.</a:t>
          </a:r>
          <a:endParaRPr lang="en-IN" sz="1100" b="1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2</xdr:row>
      <xdr:rowOff>15240</xdr:rowOff>
    </xdr:from>
    <xdr:to>
      <xdr:col>14</xdr:col>
      <xdr:colOff>335280</xdr:colOff>
      <xdr:row>17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64ECC6-60CD-4E18-2CC4-FE7CE351DC08}"/>
            </a:ext>
          </a:extLst>
        </xdr:cNvPr>
        <xdr:cNvSpPr txBox="1"/>
      </xdr:nvSpPr>
      <xdr:spPr>
        <a:xfrm>
          <a:off x="6995160" y="937260"/>
          <a:ext cx="4724400" cy="2872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 u="dbl">
              <a:latin typeface="Cambria Math" panose="02040503050406030204" pitchFamily="18" charset="0"/>
              <a:ea typeface="Cambria Math" panose="02040503050406030204" pitchFamily="18" charset="0"/>
            </a:rPr>
            <a:t>Potential Insomnia</a:t>
          </a:r>
          <a:r>
            <a:rPr lang="en-IN" b="1">
              <a:latin typeface="Cambria Math" panose="02040503050406030204" pitchFamily="18" charset="0"/>
              <a:ea typeface="Cambria Math" panose="02040503050406030204" pitchFamily="18" charset="0"/>
            </a:rPr>
            <a:t>: Insomnia involves insufficient sleep duration, often less than the recommended 7-9 hours per night for adults.</a:t>
          </a:r>
        </a:p>
        <a:p>
          <a:r>
            <a:rPr lang="en-IN" b="1">
              <a:latin typeface="Cambria Math" panose="02040503050406030204" pitchFamily="18" charset="0"/>
              <a:ea typeface="Cambria Math" panose="02040503050406030204" pitchFamily="18" charset="0"/>
            </a:rPr>
            <a:t> People with insomnia might spend excessive time in bed, trying to compensate for poor sleep, which can exacerbate the problem.</a:t>
          </a:r>
        </a:p>
        <a:p>
          <a:r>
            <a:rPr lang="en-IN" sz="1100" b="1">
              <a:latin typeface="Cambria Math" panose="02040503050406030204" pitchFamily="18" charset="0"/>
              <a:ea typeface="Cambria Math" panose="02040503050406030204" pitchFamily="18" charset="0"/>
            </a:rPr>
            <a:t>In</a:t>
          </a:r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 the provided data, we analysed that individuals who were 90% of the time in bed and still were not able to sleep are the ones suffering from Insomnia.</a:t>
          </a:r>
        </a:p>
        <a:p>
          <a:endParaRPr lang="en-IN" sz="1100" b="1" baseline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r>
            <a:rPr lang="en-IN" sz="1100" b="1" u="dbl" baseline="0">
              <a:latin typeface="Cambria Math" panose="02040503050406030204" pitchFamily="18" charset="0"/>
              <a:ea typeface="Cambria Math" panose="02040503050406030204" pitchFamily="18" charset="0"/>
            </a:rPr>
            <a:t>Sleep Apnea</a:t>
          </a:r>
          <a:r>
            <a:rPr lang="en-IN" sz="1100" b="1" baseline="0">
              <a:latin typeface="Cambria Math" panose="02040503050406030204" pitchFamily="18" charset="0"/>
              <a:ea typeface="Cambria Math" panose="02040503050406030204" pitchFamily="18" charset="0"/>
            </a:rPr>
            <a:t>: Sleep apnea is a disorder where breathing repeatedly stops and starts during sleep.</a:t>
          </a:r>
          <a:r>
            <a:rPr lang="en-IN" b="1">
              <a:latin typeface="Cambria Math" panose="02040503050406030204" pitchFamily="18" charset="0"/>
              <a:ea typeface="Cambria Math" panose="02040503050406030204" pitchFamily="18" charset="0"/>
            </a:rPr>
            <a:t>fragmented sleep due to frequent awakenings to breathe can lead to excessive daytime sleepiness despite spending adequate time in bed.</a:t>
          </a:r>
          <a:r>
            <a:rPr lang="en-IN" b="1" baseline="0">
              <a:latin typeface="Cambria Math" panose="02040503050406030204" pitchFamily="18" charset="0"/>
              <a:ea typeface="Cambria Math" panose="02040503050406030204" pitchFamily="18" charset="0"/>
            </a:rPr>
            <a:t> </a:t>
          </a:r>
          <a:r>
            <a:rPr lang="en-IN" b="1">
              <a:latin typeface="Cambria Math" panose="02040503050406030204" pitchFamily="18" charset="0"/>
              <a:ea typeface="Cambria Math" panose="02040503050406030204" pitchFamily="18" charset="0"/>
            </a:rPr>
            <a:t>People with sleep apnea may spend sufficient time in bed, but their sleep is disrupted by pauses in breathing.</a:t>
          </a:r>
        </a:p>
        <a:p>
          <a:endParaRPr lang="en-IN" b="1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r>
            <a:rPr lang="en-IN" b="1">
              <a:latin typeface="Cambria Math" panose="02040503050406030204" pitchFamily="18" charset="0"/>
              <a:ea typeface="Cambria Math" panose="02040503050406030204" pitchFamily="18" charset="0"/>
            </a:rPr>
            <a:t>In the provided data, we analysed</a:t>
          </a:r>
          <a:r>
            <a:rPr lang="en-IN" b="1" baseline="0">
              <a:latin typeface="Cambria Math" panose="02040503050406030204" pitchFamily="18" charset="0"/>
              <a:ea typeface="Cambria Math" panose="02040503050406030204" pitchFamily="18" charset="0"/>
            </a:rPr>
            <a:t> that if the sleep efficiency is less than 85%, then the individual might be sufferin from  Sleep Apnea. Individuals with these sleep disorders might be potential customers to the Sleepy Nights.</a:t>
          </a:r>
          <a:endParaRPr lang="en-IN" b="1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B9B3-69D1-4B05-BE71-38C668EA2EC7}">
  <dimension ref="A1:H25"/>
  <sheetViews>
    <sheetView workbookViewId="0">
      <selection activeCell="I8" sqref="I8"/>
    </sheetView>
  </sheetViews>
  <sheetFormatPr defaultRowHeight="14.4" x14ac:dyDescent="0.3"/>
  <cols>
    <col min="1" max="1" width="11" bestFit="1" customWidth="1"/>
    <col min="2" max="2" width="22.5546875" bestFit="1" customWidth="1"/>
    <col min="4" max="4" width="23.88671875" bestFit="1" customWidth="1"/>
    <col min="5" max="5" width="16.33203125" bestFit="1" customWidth="1"/>
    <col min="7" max="7" width="14.21875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/>
      <c r="H1" s="4"/>
    </row>
    <row r="2" spans="1:8" x14ac:dyDescent="0.3">
      <c r="A2">
        <v>1503960366</v>
      </c>
      <c r="B2" s="1">
        <v>6.0046666666666644</v>
      </c>
      <c r="C2" t="str">
        <f t="shared" ref="C2:C25" si="0">IF(B2&gt;7.5,"Good Sleep",IF(B2&gt;=6,"Moderate Sleep",IF(B2&gt;=1,"Bad Sleep")))</f>
        <v>Moderate Sleep</v>
      </c>
      <c r="D2" s="1">
        <v>6.3866666666666667</v>
      </c>
      <c r="E2" t="str">
        <f>IF(B2&lt; 90% *D2, "Potential Insomnia", "")</f>
        <v/>
      </c>
    </row>
    <row r="3" spans="1:8" x14ac:dyDescent="0.3">
      <c r="A3">
        <v>1644430081</v>
      </c>
      <c r="B3" s="1">
        <v>4.9000000000000004</v>
      </c>
      <c r="C3" t="str">
        <f t="shared" si="0"/>
        <v>Bad Sleep</v>
      </c>
      <c r="D3" s="1">
        <v>5.7666666666666666</v>
      </c>
      <c r="E3" s="13" t="str">
        <f t="shared" ref="E3:E25" si="1">IF(B3&lt; 90% *D3, "Potential Insomnia", "")</f>
        <v>Potential Insomnia</v>
      </c>
    </row>
    <row r="4" spans="1:8" x14ac:dyDescent="0.3">
      <c r="A4">
        <v>1844505072</v>
      </c>
      <c r="B4" s="1">
        <v>10.866666666666667</v>
      </c>
      <c r="C4" t="str">
        <f t="shared" si="0"/>
        <v>Good Sleep</v>
      </c>
      <c r="D4" s="1">
        <v>16.016666666666666</v>
      </c>
      <c r="E4" s="13" t="str">
        <f t="shared" si="1"/>
        <v>Potential Insomnia</v>
      </c>
    </row>
    <row r="5" spans="1:8" x14ac:dyDescent="0.3">
      <c r="A5">
        <v>1927972279</v>
      </c>
      <c r="B5" s="1">
        <v>6.95</v>
      </c>
      <c r="C5" t="str">
        <f t="shared" si="0"/>
        <v>Moderate Sleep</v>
      </c>
      <c r="D5" s="1">
        <v>7.2966666666666669</v>
      </c>
      <c r="E5" t="str">
        <f t="shared" si="1"/>
        <v/>
      </c>
    </row>
    <row r="6" spans="1:8" x14ac:dyDescent="0.3">
      <c r="A6">
        <v>2026352035</v>
      </c>
      <c r="B6" s="1">
        <v>8.4363095238095251</v>
      </c>
      <c r="C6" t="str">
        <f t="shared" si="0"/>
        <v>Good Sleep</v>
      </c>
      <c r="D6" s="1">
        <v>8.9607142857142872</v>
      </c>
      <c r="E6" t="str">
        <f t="shared" si="1"/>
        <v/>
      </c>
    </row>
    <row r="7" spans="1:8" x14ac:dyDescent="0.3">
      <c r="A7">
        <v>2320127002</v>
      </c>
      <c r="B7" s="1">
        <v>1.0166666666666666</v>
      </c>
      <c r="C7" t="str">
        <f t="shared" si="0"/>
        <v>Bad Sleep</v>
      </c>
      <c r="D7" s="1">
        <v>1.1499999999999999</v>
      </c>
      <c r="E7" s="13" t="str">
        <f t="shared" si="1"/>
        <v>Potential Insomnia</v>
      </c>
    </row>
    <row r="8" spans="1:8" x14ac:dyDescent="0.3">
      <c r="A8">
        <v>2347167796</v>
      </c>
      <c r="B8" s="1">
        <v>7.4466666666666663</v>
      </c>
      <c r="C8" t="str">
        <f t="shared" si="0"/>
        <v>Moderate Sleep</v>
      </c>
      <c r="D8" s="1">
        <v>8.18888888888889</v>
      </c>
      <c r="E8" t="str">
        <f t="shared" si="1"/>
        <v/>
      </c>
    </row>
    <row r="9" spans="1:8" x14ac:dyDescent="0.3">
      <c r="A9">
        <v>3977333714</v>
      </c>
      <c r="B9" s="1">
        <v>4.8940476190476181</v>
      </c>
      <c r="C9" t="str">
        <f t="shared" si="0"/>
        <v>Bad Sleep</v>
      </c>
      <c r="D9" s="1">
        <v>7.6857142857142859</v>
      </c>
      <c r="E9" s="13" t="str">
        <f t="shared" si="1"/>
        <v>Potential Insomnia</v>
      </c>
    </row>
    <row r="10" spans="1:8" x14ac:dyDescent="0.3">
      <c r="A10">
        <v>4020332650</v>
      </c>
      <c r="B10" s="1">
        <v>5.822916666666667</v>
      </c>
      <c r="C10" t="str">
        <f t="shared" si="0"/>
        <v>Bad Sleep</v>
      </c>
      <c r="D10" s="1">
        <v>6.3291666666666666</v>
      </c>
      <c r="E10" t="str">
        <f t="shared" si="1"/>
        <v/>
      </c>
    </row>
    <row r="11" spans="1:8" x14ac:dyDescent="0.3">
      <c r="A11">
        <v>4319703577</v>
      </c>
      <c r="B11" s="1">
        <v>7.9442307692307699</v>
      </c>
      <c r="C11" t="str">
        <f t="shared" si="0"/>
        <v>Good Sleep</v>
      </c>
      <c r="D11" s="1">
        <v>8.3660256410256419</v>
      </c>
      <c r="E11" t="str">
        <f t="shared" si="1"/>
        <v/>
      </c>
    </row>
    <row r="12" spans="1:8" x14ac:dyDescent="0.3">
      <c r="A12">
        <v>4388161847</v>
      </c>
      <c r="B12" s="1">
        <v>6.71875</v>
      </c>
      <c r="C12" t="str">
        <f t="shared" si="0"/>
        <v>Moderate Sleep</v>
      </c>
      <c r="D12" s="1">
        <v>7.1034722222222237</v>
      </c>
      <c r="E12" t="str">
        <f t="shared" si="1"/>
        <v/>
      </c>
    </row>
    <row r="13" spans="1:8" x14ac:dyDescent="0.3">
      <c r="A13">
        <v>4445114986</v>
      </c>
      <c r="B13" s="1">
        <v>6.4196428571428568</v>
      </c>
      <c r="C13" t="str">
        <f t="shared" si="0"/>
        <v>Moderate Sleep</v>
      </c>
      <c r="D13" s="1">
        <v>6.9470238095238104</v>
      </c>
      <c r="E13" t="str">
        <f t="shared" si="1"/>
        <v/>
      </c>
    </row>
    <row r="14" spans="1:8" x14ac:dyDescent="0.3">
      <c r="A14">
        <v>4558609924</v>
      </c>
      <c r="B14" s="1">
        <v>2.1266666666666665</v>
      </c>
      <c r="C14" t="str">
        <f t="shared" si="0"/>
        <v>Bad Sleep</v>
      </c>
      <c r="D14" s="1">
        <v>2.3333333333333335</v>
      </c>
      <c r="E14" t="str">
        <f t="shared" si="1"/>
        <v/>
      </c>
    </row>
    <row r="15" spans="1:8" x14ac:dyDescent="0.3">
      <c r="A15">
        <v>4702921684</v>
      </c>
      <c r="B15" s="1">
        <v>7.0190476190476181</v>
      </c>
      <c r="C15" t="str">
        <f t="shared" si="0"/>
        <v>Moderate Sleep</v>
      </c>
      <c r="D15" s="1">
        <v>7.3660714285714288</v>
      </c>
      <c r="E15" t="str">
        <f t="shared" si="1"/>
        <v/>
      </c>
    </row>
    <row r="16" spans="1:8" x14ac:dyDescent="0.3">
      <c r="A16">
        <v>5553957443</v>
      </c>
      <c r="B16" s="1">
        <v>7.7247311827956988</v>
      </c>
      <c r="C16" t="str">
        <f t="shared" si="0"/>
        <v>Good Sleep</v>
      </c>
      <c r="D16" s="1">
        <v>8.4311827956989251</v>
      </c>
      <c r="E16" t="str">
        <f t="shared" si="1"/>
        <v/>
      </c>
    </row>
    <row r="17" spans="1:5" x14ac:dyDescent="0.3">
      <c r="A17">
        <v>5577150313</v>
      </c>
      <c r="B17" s="1">
        <v>7.2000000000000011</v>
      </c>
      <c r="C17" t="str">
        <f t="shared" si="0"/>
        <v>Moderate Sleep</v>
      </c>
      <c r="D17" s="1">
        <v>7.6769230769230781</v>
      </c>
      <c r="E17" t="str">
        <f t="shared" si="1"/>
        <v/>
      </c>
    </row>
    <row r="18" spans="1:5" x14ac:dyDescent="0.3">
      <c r="A18">
        <v>6117666160</v>
      </c>
      <c r="B18" s="1">
        <v>7.9796296296296294</v>
      </c>
      <c r="C18" t="str">
        <f t="shared" si="0"/>
        <v>Good Sleep</v>
      </c>
      <c r="D18" s="1">
        <v>8.5027777777777764</v>
      </c>
      <c r="E18" t="str">
        <f t="shared" si="1"/>
        <v/>
      </c>
    </row>
    <row r="19" spans="1:5" x14ac:dyDescent="0.3">
      <c r="A19">
        <v>6775888955</v>
      </c>
      <c r="B19" s="1">
        <v>5.8277777777777784</v>
      </c>
      <c r="C19" t="str">
        <f t="shared" si="0"/>
        <v>Bad Sleep</v>
      </c>
      <c r="D19" s="1">
        <v>6.1499999999999995</v>
      </c>
      <c r="E19" t="str">
        <f t="shared" si="1"/>
        <v/>
      </c>
    </row>
    <row r="20" spans="1:5" x14ac:dyDescent="0.3">
      <c r="A20">
        <v>6962181067</v>
      </c>
      <c r="B20" s="1">
        <v>7.4666666666666668</v>
      </c>
      <c r="C20" t="str">
        <f t="shared" si="0"/>
        <v>Moderate Sleep</v>
      </c>
      <c r="D20" s="1">
        <v>7.7688172043010741</v>
      </c>
      <c r="E20" t="str">
        <f t="shared" si="1"/>
        <v/>
      </c>
    </row>
    <row r="21" spans="1:5" x14ac:dyDescent="0.3">
      <c r="A21">
        <v>7007744171</v>
      </c>
      <c r="B21" s="1">
        <v>1.1416666666666666</v>
      </c>
      <c r="C21" t="str">
        <f t="shared" si="0"/>
        <v>Bad Sleep</v>
      </c>
      <c r="D21" s="1">
        <v>1.1916666666666667</v>
      </c>
      <c r="E21" t="str">
        <f t="shared" si="1"/>
        <v/>
      </c>
    </row>
    <row r="22" spans="1:5" x14ac:dyDescent="0.3">
      <c r="A22">
        <v>7086361926</v>
      </c>
      <c r="B22" s="1">
        <v>7.5520833333333357</v>
      </c>
      <c r="C22" t="str">
        <f t="shared" si="0"/>
        <v>Good Sleep</v>
      </c>
      <c r="D22" s="1">
        <v>7.773611111111113</v>
      </c>
      <c r="E22" t="str">
        <f t="shared" si="1"/>
        <v/>
      </c>
    </row>
    <row r="23" spans="1:5" x14ac:dyDescent="0.3">
      <c r="A23">
        <v>8053475328</v>
      </c>
      <c r="B23" s="1">
        <v>4.95</v>
      </c>
      <c r="C23" t="str">
        <f t="shared" si="0"/>
        <v>Bad Sleep</v>
      </c>
      <c r="D23" s="1">
        <v>5.0277777777777777</v>
      </c>
      <c r="E23" t="str">
        <f t="shared" si="1"/>
        <v/>
      </c>
    </row>
    <row r="24" spans="1:5" x14ac:dyDescent="0.3">
      <c r="A24">
        <v>8378563200</v>
      </c>
      <c r="B24" s="1">
        <v>7.3890624999999996</v>
      </c>
      <c r="C24" t="str">
        <f t="shared" si="0"/>
        <v>Moderate Sleep</v>
      </c>
      <c r="D24" s="1">
        <v>8.0552083333333329</v>
      </c>
      <c r="E24" t="str">
        <f t="shared" si="1"/>
        <v/>
      </c>
    </row>
    <row r="25" spans="1:5" x14ac:dyDescent="0.3">
      <c r="A25">
        <v>8792009665</v>
      </c>
      <c r="B25" s="1">
        <v>7.2611111111111111</v>
      </c>
      <c r="C25" t="str">
        <f t="shared" si="0"/>
        <v>Moderate Sleep</v>
      </c>
      <c r="D25" s="1">
        <v>7.5633333333333326</v>
      </c>
      <c r="E25" t="str">
        <f t="shared" si="1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620-59B4-413C-A5CF-45016ABF8AF5}">
  <dimension ref="A1:E27"/>
  <sheetViews>
    <sheetView workbookViewId="0">
      <selection activeCell="I17" sqref="I17"/>
    </sheetView>
  </sheetViews>
  <sheetFormatPr defaultRowHeight="14.4" x14ac:dyDescent="0.3"/>
  <cols>
    <col min="1" max="1" width="11" bestFit="1" customWidth="1"/>
    <col min="2" max="2" width="22" bestFit="1" customWidth="1"/>
    <col min="3" max="3" width="14" bestFit="1" customWidth="1"/>
    <col min="8" max="8" width="14.21875" bestFit="1" customWidth="1"/>
    <col min="9" max="9" width="18.33203125" bestFit="1" customWidth="1"/>
  </cols>
  <sheetData>
    <row r="1" spans="1:5" ht="58.2" x14ac:dyDescent="0.85">
      <c r="A1" s="2" t="s">
        <v>3</v>
      </c>
    </row>
    <row r="3" spans="1:5" ht="20.399999999999999" customHeight="1" x14ac:dyDescent="0.85">
      <c r="A3" s="4" t="s">
        <v>0</v>
      </c>
      <c r="B3" s="4" t="s">
        <v>1</v>
      </c>
      <c r="C3" s="4" t="s">
        <v>2</v>
      </c>
      <c r="E3" s="2"/>
    </row>
    <row r="4" spans="1:5" x14ac:dyDescent="0.3">
      <c r="A4">
        <v>1503960366</v>
      </c>
      <c r="B4" s="1">
        <v>6.0046666666666644</v>
      </c>
      <c r="C4" t="str">
        <f>IF(B4&gt;7.5,"Good Sleep",IF(B4&gt;=6,"Moderate Sleep",IF(B4&gt;=1,"Bad Sleep")))</f>
        <v>Moderate Sleep</v>
      </c>
    </row>
    <row r="5" spans="1:5" x14ac:dyDescent="0.3">
      <c r="A5">
        <v>1644430081</v>
      </c>
      <c r="B5" s="1">
        <v>4.9000000000000004</v>
      </c>
      <c r="C5" s="9" t="str">
        <f t="shared" ref="C5:C27" si="0">IF(B5&gt;7.5,"Good Sleep",IF(B5&gt;=6,"Moderate Sleep",IF(B5&gt;=1,"Bad Sleep")))</f>
        <v>Bad Sleep</v>
      </c>
    </row>
    <row r="6" spans="1:5" x14ac:dyDescent="0.3">
      <c r="A6">
        <v>1844505072</v>
      </c>
      <c r="B6" s="1">
        <v>10.866666666666667</v>
      </c>
      <c r="C6" t="str">
        <f t="shared" si="0"/>
        <v>Good Sleep</v>
      </c>
    </row>
    <row r="7" spans="1:5" x14ac:dyDescent="0.3">
      <c r="A7">
        <v>1927972279</v>
      </c>
      <c r="B7" s="1">
        <v>6.95</v>
      </c>
      <c r="C7" t="str">
        <f t="shared" si="0"/>
        <v>Moderate Sleep</v>
      </c>
    </row>
    <row r="8" spans="1:5" x14ac:dyDescent="0.3">
      <c r="A8">
        <v>2026352035</v>
      </c>
      <c r="B8" s="1">
        <v>8.4363095238095251</v>
      </c>
      <c r="C8" t="str">
        <f t="shared" si="0"/>
        <v>Good Sleep</v>
      </c>
    </row>
    <row r="9" spans="1:5" x14ac:dyDescent="0.3">
      <c r="A9">
        <v>2320127002</v>
      </c>
      <c r="B9" s="1">
        <v>1.0166666666666666</v>
      </c>
      <c r="C9" s="9" t="str">
        <f t="shared" si="0"/>
        <v>Bad Sleep</v>
      </c>
    </row>
    <row r="10" spans="1:5" x14ac:dyDescent="0.3">
      <c r="A10">
        <v>2347167796</v>
      </c>
      <c r="B10" s="1">
        <v>7.4466666666666663</v>
      </c>
      <c r="C10" t="str">
        <f t="shared" si="0"/>
        <v>Moderate Sleep</v>
      </c>
    </row>
    <row r="11" spans="1:5" x14ac:dyDescent="0.3">
      <c r="A11">
        <v>3977333714</v>
      </c>
      <c r="B11" s="1">
        <v>4.8940476190476181</v>
      </c>
      <c r="C11" t="str">
        <f t="shared" si="0"/>
        <v>Bad Sleep</v>
      </c>
    </row>
    <row r="12" spans="1:5" x14ac:dyDescent="0.3">
      <c r="A12">
        <v>4020332650</v>
      </c>
      <c r="B12" s="1">
        <v>5.822916666666667</v>
      </c>
      <c r="C12" s="9" t="str">
        <f t="shared" si="0"/>
        <v>Bad Sleep</v>
      </c>
    </row>
    <row r="13" spans="1:5" x14ac:dyDescent="0.3">
      <c r="A13">
        <v>4319703577</v>
      </c>
      <c r="B13" s="1">
        <v>7.9442307692307699</v>
      </c>
      <c r="C13" t="str">
        <f t="shared" si="0"/>
        <v>Good Sleep</v>
      </c>
    </row>
    <row r="14" spans="1:5" x14ac:dyDescent="0.3">
      <c r="A14">
        <v>4388161847</v>
      </c>
      <c r="B14" s="1">
        <v>6.71875</v>
      </c>
      <c r="C14" t="str">
        <f t="shared" si="0"/>
        <v>Moderate Sleep</v>
      </c>
    </row>
    <row r="15" spans="1:5" x14ac:dyDescent="0.3">
      <c r="A15">
        <v>4445114986</v>
      </c>
      <c r="B15" s="1">
        <v>6.4196428571428568</v>
      </c>
      <c r="C15" t="str">
        <f t="shared" si="0"/>
        <v>Moderate Sleep</v>
      </c>
    </row>
    <row r="16" spans="1:5" x14ac:dyDescent="0.3">
      <c r="A16">
        <v>4558609924</v>
      </c>
      <c r="B16" s="1">
        <v>2.1266666666666665</v>
      </c>
      <c r="C16" s="9" t="str">
        <f>IF(B16&gt;7.5,"Good Sleep",IF(B16&gt;=6,"Moderate Sleep",IF(B16&gt;=1,"Bad Sleep")))</f>
        <v>Bad Sleep</v>
      </c>
    </row>
    <row r="17" spans="1:3" x14ac:dyDescent="0.3">
      <c r="A17">
        <v>4702921684</v>
      </c>
      <c r="B17" s="1">
        <v>7.0190476190476181</v>
      </c>
      <c r="C17" t="str">
        <f t="shared" si="0"/>
        <v>Moderate Sleep</v>
      </c>
    </row>
    <row r="18" spans="1:3" x14ac:dyDescent="0.3">
      <c r="A18">
        <v>5553957443</v>
      </c>
      <c r="B18" s="1">
        <v>7.7247311827956988</v>
      </c>
      <c r="C18" t="str">
        <f t="shared" si="0"/>
        <v>Good Sleep</v>
      </c>
    </row>
    <row r="19" spans="1:3" x14ac:dyDescent="0.3">
      <c r="A19">
        <v>5577150313</v>
      </c>
      <c r="B19" s="1">
        <v>7.2000000000000011</v>
      </c>
      <c r="C19" t="str">
        <f t="shared" si="0"/>
        <v>Moderate Sleep</v>
      </c>
    </row>
    <row r="20" spans="1:3" x14ac:dyDescent="0.3">
      <c r="A20">
        <v>6117666160</v>
      </c>
      <c r="B20" s="1">
        <v>7.9796296296296294</v>
      </c>
      <c r="C20" t="str">
        <f t="shared" si="0"/>
        <v>Good Sleep</v>
      </c>
    </row>
    <row r="21" spans="1:3" x14ac:dyDescent="0.3">
      <c r="A21">
        <v>6775888955</v>
      </c>
      <c r="B21" s="1">
        <v>5.8277777777777784</v>
      </c>
      <c r="C21" s="9" t="str">
        <f t="shared" si="0"/>
        <v>Bad Sleep</v>
      </c>
    </row>
    <row r="22" spans="1:3" x14ac:dyDescent="0.3">
      <c r="A22">
        <v>6962181067</v>
      </c>
      <c r="B22" s="1">
        <v>7.4666666666666668</v>
      </c>
      <c r="C22" t="str">
        <f t="shared" si="0"/>
        <v>Moderate Sleep</v>
      </c>
    </row>
    <row r="23" spans="1:3" x14ac:dyDescent="0.3">
      <c r="A23">
        <v>7007744171</v>
      </c>
      <c r="B23" s="1">
        <v>1.1416666666666666</v>
      </c>
      <c r="C23" s="9" t="str">
        <f t="shared" si="0"/>
        <v>Bad Sleep</v>
      </c>
    </row>
    <row r="24" spans="1:3" x14ac:dyDescent="0.3">
      <c r="A24">
        <v>7086361926</v>
      </c>
      <c r="B24" s="1">
        <v>7.5520833333333357</v>
      </c>
      <c r="C24" t="str">
        <f t="shared" si="0"/>
        <v>Good Sleep</v>
      </c>
    </row>
    <row r="25" spans="1:3" x14ac:dyDescent="0.3">
      <c r="A25">
        <v>8053475328</v>
      </c>
      <c r="B25" s="1">
        <v>4.95</v>
      </c>
      <c r="C25" s="9" t="str">
        <f>IF(B25&gt;7.5,"Good Sleep",IF(B25&gt;=6,"Moderate Sleep",IF(B25&gt;=1,"Bad Sleep")))</f>
        <v>Bad Sleep</v>
      </c>
    </row>
    <row r="26" spans="1:3" x14ac:dyDescent="0.3">
      <c r="A26">
        <v>8378563200</v>
      </c>
      <c r="B26" s="1">
        <v>7.3890624999999996</v>
      </c>
      <c r="C26" t="str">
        <f t="shared" si="0"/>
        <v>Moderate Sleep</v>
      </c>
    </row>
    <row r="27" spans="1:3" x14ac:dyDescent="0.3">
      <c r="A27">
        <v>8792009665</v>
      </c>
      <c r="B27" s="1">
        <v>7.2611111111111111</v>
      </c>
      <c r="C27" t="str">
        <f t="shared" si="0"/>
        <v>Moderate Sleep</v>
      </c>
    </row>
  </sheetData>
  <autoFilter ref="A3:C27" xr:uid="{E446D620-59B4-413C-A5CF-45016ABF8AF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163E-5CF0-497C-8E8D-E0ADD6081E3D}">
  <dimension ref="A1:L26"/>
  <sheetViews>
    <sheetView workbookViewId="0">
      <selection activeCell="N15" sqref="N15"/>
    </sheetView>
  </sheetViews>
  <sheetFormatPr defaultRowHeight="14.4" x14ac:dyDescent="0.3"/>
  <cols>
    <col min="1" max="1" width="11" bestFit="1" customWidth="1"/>
    <col min="2" max="2" width="22.5546875" bestFit="1" customWidth="1"/>
    <col min="3" max="3" width="24.6640625" bestFit="1" customWidth="1"/>
    <col min="4" max="4" width="14.21875" bestFit="1" customWidth="1"/>
    <col min="5" max="5" width="17" customWidth="1"/>
  </cols>
  <sheetData>
    <row r="1" spans="1:12" ht="58.2" x14ac:dyDescent="0.85">
      <c r="C1" s="2" t="s">
        <v>7</v>
      </c>
      <c r="D1" s="5"/>
      <c r="E1" s="6"/>
      <c r="F1" s="6"/>
      <c r="G1" s="6"/>
      <c r="H1" s="6"/>
      <c r="I1" s="6"/>
      <c r="J1" s="6"/>
      <c r="K1" s="6"/>
      <c r="L1" s="6"/>
    </row>
    <row r="2" spans="1:12" x14ac:dyDescent="0.3">
      <c r="A2" s="4" t="s">
        <v>0</v>
      </c>
      <c r="B2" s="4" t="s">
        <v>1</v>
      </c>
      <c r="C2" s="4" t="s">
        <v>4</v>
      </c>
      <c r="D2" s="4" t="s">
        <v>6</v>
      </c>
      <c r="E2" s="4" t="s">
        <v>12</v>
      </c>
    </row>
    <row r="3" spans="1:12" x14ac:dyDescent="0.3">
      <c r="A3">
        <v>1503960366</v>
      </c>
      <c r="B3" s="1">
        <v>6.0046666666666644</v>
      </c>
      <c r="C3" s="1">
        <v>6.3866666666666667</v>
      </c>
      <c r="D3" s="3">
        <f>'Daily Sleep Data'!B2/'Daily Sleep Data'!D2</f>
        <v>0.94018789144050063</v>
      </c>
      <c r="E3" t="str">
        <f>IF(D3&gt;85%,"-","Poor Sleep Efficiency")</f>
        <v>-</v>
      </c>
    </row>
    <row r="4" spans="1:12" x14ac:dyDescent="0.3">
      <c r="A4">
        <v>1644430081</v>
      </c>
      <c r="B4" s="1">
        <v>4.9000000000000004</v>
      </c>
      <c r="C4" s="1">
        <v>5.7666666666666666</v>
      </c>
      <c r="D4" s="3">
        <f>'Daily Sleep Data'!B3/'Daily Sleep Data'!D3</f>
        <v>0.84971098265895961</v>
      </c>
      <c r="E4" s="10" t="str">
        <f t="shared" ref="E4:E26" si="0">IF(D4&gt;85%,"-","Poor Sleep Efficiency")</f>
        <v>Poor Sleep Efficiency</v>
      </c>
      <c r="F4" s="10"/>
    </row>
    <row r="5" spans="1:12" x14ac:dyDescent="0.3">
      <c r="A5">
        <v>1844505072</v>
      </c>
      <c r="B5" s="1">
        <v>10.866666666666667</v>
      </c>
      <c r="C5" s="1">
        <v>16.016666666666666</v>
      </c>
      <c r="D5" s="3">
        <f>'Daily Sleep Data'!B4/'Daily Sleep Data'!D4</f>
        <v>0.67845993756503653</v>
      </c>
      <c r="E5" s="10" t="str">
        <f t="shared" si="0"/>
        <v>Poor Sleep Efficiency</v>
      </c>
      <c r="F5" s="10"/>
    </row>
    <row r="6" spans="1:12" x14ac:dyDescent="0.3">
      <c r="A6">
        <v>1927972279</v>
      </c>
      <c r="B6" s="1">
        <v>6.95</v>
      </c>
      <c r="C6" s="1">
        <v>7.2966666666666669</v>
      </c>
      <c r="D6" s="3">
        <f>'Daily Sleep Data'!B5/'Daily Sleep Data'!D5</f>
        <v>0.95248972133394239</v>
      </c>
      <c r="E6" t="str">
        <f t="shared" si="0"/>
        <v>-</v>
      </c>
    </row>
    <row r="7" spans="1:12" x14ac:dyDescent="0.3">
      <c r="A7">
        <v>2026352035</v>
      </c>
      <c r="B7" s="1">
        <v>8.4363095238095251</v>
      </c>
      <c r="C7" s="1">
        <v>8.9607142857142872</v>
      </c>
      <c r="D7" s="3">
        <f>'Daily Sleep Data'!B6/'Daily Sleep Data'!D6</f>
        <v>0.94147734821309947</v>
      </c>
      <c r="E7" t="str">
        <f t="shared" si="0"/>
        <v>-</v>
      </c>
    </row>
    <row r="8" spans="1:12" x14ac:dyDescent="0.3">
      <c r="A8">
        <v>2320127002</v>
      </c>
      <c r="B8" s="1">
        <v>1.0166666666666666</v>
      </c>
      <c r="C8" s="1">
        <v>1.1499999999999999</v>
      </c>
      <c r="D8" s="3">
        <f>'Daily Sleep Data'!B7/'Daily Sleep Data'!D7</f>
        <v>0.88405797101449279</v>
      </c>
      <c r="E8" t="str">
        <f t="shared" si="0"/>
        <v>-</v>
      </c>
    </row>
    <row r="9" spans="1:12" x14ac:dyDescent="0.3">
      <c r="A9">
        <v>2347167796</v>
      </c>
      <c r="B9" s="1">
        <v>7.4466666666666663</v>
      </c>
      <c r="C9" s="1">
        <v>8.18888888888889</v>
      </c>
      <c r="D9" s="3">
        <f>'Daily Sleep Data'!B8/'Daily Sleep Data'!D8</f>
        <v>0.90936227951153303</v>
      </c>
      <c r="E9" t="str">
        <f t="shared" si="0"/>
        <v>-</v>
      </c>
    </row>
    <row r="10" spans="1:12" x14ac:dyDescent="0.3">
      <c r="A10">
        <v>3977333714</v>
      </c>
      <c r="B10" s="1">
        <v>4.8940476190476181</v>
      </c>
      <c r="C10" s="1">
        <v>7.6857142857142859</v>
      </c>
      <c r="D10" s="3">
        <f>'Daily Sleep Data'!B9/'Daily Sleep Data'!D9</f>
        <v>0.63677199504337034</v>
      </c>
      <c r="E10" s="10" t="str">
        <f t="shared" si="0"/>
        <v>Poor Sleep Efficiency</v>
      </c>
      <c r="F10" s="10"/>
    </row>
    <row r="11" spans="1:12" x14ac:dyDescent="0.3">
      <c r="A11">
        <v>4020332650</v>
      </c>
      <c r="B11" s="1">
        <v>5.822916666666667</v>
      </c>
      <c r="C11" s="1">
        <v>6.3291666666666666</v>
      </c>
      <c r="D11" s="3">
        <f>'Daily Sleep Data'!B10/'Daily Sleep Data'!D10</f>
        <v>0.92001316655694543</v>
      </c>
      <c r="E11" t="str">
        <f t="shared" si="0"/>
        <v>-</v>
      </c>
    </row>
    <row r="12" spans="1:12" x14ac:dyDescent="0.3">
      <c r="A12">
        <v>4319703577</v>
      </c>
      <c r="B12" s="1">
        <v>7.9442307692307699</v>
      </c>
      <c r="C12" s="1">
        <v>8.3660256410256419</v>
      </c>
      <c r="D12" s="3">
        <f>'Daily Sleep Data'!B11/'Daily Sleep Data'!D11</f>
        <v>0.9495824074783541</v>
      </c>
      <c r="E12" t="str">
        <f t="shared" si="0"/>
        <v>-</v>
      </c>
    </row>
    <row r="13" spans="1:12" x14ac:dyDescent="0.3">
      <c r="A13">
        <v>4388161847</v>
      </c>
      <c r="B13" s="1">
        <v>6.71875</v>
      </c>
      <c r="C13" s="1">
        <v>7.1034722222222237</v>
      </c>
      <c r="D13" s="3">
        <f>'Daily Sleep Data'!B12/'Daily Sleep Data'!D12</f>
        <v>0.94584025808974459</v>
      </c>
      <c r="E13" t="str">
        <f t="shared" si="0"/>
        <v>-</v>
      </c>
    </row>
    <row r="14" spans="1:12" x14ac:dyDescent="0.3">
      <c r="A14">
        <v>4445114986</v>
      </c>
      <c r="B14" s="1">
        <v>6.4196428571428568</v>
      </c>
      <c r="C14" s="1">
        <v>6.9470238095238104</v>
      </c>
      <c r="D14" s="3">
        <f>'Daily Sleep Data'!B13/'Daily Sleep Data'!D13</f>
        <v>0.92408533973095686</v>
      </c>
      <c r="E14" t="str">
        <f t="shared" si="0"/>
        <v>-</v>
      </c>
    </row>
    <row r="15" spans="1:12" x14ac:dyDescent="0.3">
      <c r="A15">
        <v>4558609924</v>
      </c>
      <c r="B15" s="1">
        <v>2.1266666666666665</v>
      </c>
      <c r="C15" s="1">
        <v>2.3333333333333335</v>
      </c>
      <c r="D15" s="3">
        <f>'Daily Sleep Data'!B14/'Daily Sleep Data'!D14</f>
        <v>0.91142857142857125</v>
      </c>
      <c r="E15" t="str">
        <f t="shared" si="0"/>
        <v>-</v>
      </c>
    </row>
    <row r="16" spans="1:12" x14ac:dyDescent="0.3">
      <c r="A16">
        <v>4702921684</v>
      </c>
      <c r="B16" s="1">
        <v>7.0190476190476181</v>
      </c>
      <c r="C16" s="1">
        <v>7.3660714285714288</v>
      </c>
      <c r="D16" s="3">
        <f>'Daily Sleep Data'!B15/'Daily Sleep Data'!D15</f>
        <v>0.95288888888888867</v>
      </c>
      <c r="E16" t="str">
        <f t="shared" si="0"/>
        <v>-</v>
      </c>
    </row>
    <row r="17" spans="1:5" x14ac:dyDescent="0.3">
      <c r="A17">
        <v>5553957443</v>
      </c>
      <c r="B17" s="1">
        <v>7.7247311827956988</v>
      </c>
      <c r="C17" s="1">
        <v>8.4311827956989251</v>
      </c>
      <c r="D17" s="3">
        <f>'Daily Sleep Data'!B16/'Daily Sleep Data'!D16</f>
        <v>0.91620966713429408</v>
      </c>
      <c r="E17" t="str">
        <f t="shared" si="0"/>
        <v>-</v>
      </c>
    </row>
    <row r="18" spans="1:5" x14ac:dyDescent="0.3">
      <c r="A18">
        <v>5577150313</v>
      </c>
      <c r="B18" s="1">
        <v>7.2000000000000011</v>
      </c>
      <c r="C18" s="1">
        <v>7.6769230769230781</v>
      </c>
      <c r="D18" s="3">
        <f>'Daily Sleep Data'!B17/'Daily Sleep Data'!D17</f>
        <v>0.93787575150300606</v>
      </c>
      <c r="E18" t="str">
        <f t="shared" si="0"/>
        <v>-</v>
      </c>
    </row>
    <row r="19" spans="1:5" x14ac:dyDescent="0.3">
      <c r="A19">
        <v>6117666160</v>
      </c>
      <c r="B19" s="1">
        <v>7.9796296296296294</v>
      </c>
      <c r="C19" s="1">
        <v>8.5027777777777764</v>
      </c>
      <c r="D19" s="3">
        <f>'Daily Sleep Data'!B18/'Daily Sleep Data'!D18</f>
        <v>0.9384732658172712</v>
      </c>
      <c r="E19" t="str">
        <f t="shared" si="0"/>
        <v>-</v>
      </c>
    </row>
    <row r="20" spans="1:5" x14ac:dyDescent="0.3">
      <c r="A20">
        <v>6775888955</v>
      </c>
      <c r="B20" s="1">
        <v>5.8277777777777784</v>
      </c>
      <c r="C20" s="1">
        <v>6.1499999999999995</v>
      </c>
      <c r="D20" s="3">
        <f>'Daily Sleep Data'!B19/'Daily Sleep Data'!D19</f>
        <v>0.94760614272809418</v>
      </c>
      <c r="E20" t="str">
        <f t="shared" si="0"/>
        <v>-</v>
      </c>
    </row>
    <row r="21" spans="1:5" x14ac:dyDescent="0.3">
      <c r="A21">
        <v>6962181067</v>
      </c>
      <c r="B21" s="1">
        <v>7.4666666666666668</v>
      </c>
      <c r="C21" s="1">
        <v>7.7688172043010741</v>
      </c>
      <c r="D21" s="3">
        <f>'Daily Sleep Data'!B20/'Daily Sleep Data'!D20</f>
        <v>0.96110726643598632</v>
      </c>
      <c r="E21" t="str">
        <f t="shared" si="0"/>
        <v>-</v>
      </c>
    </row>
    <row r="22" spans="1:5" x14ac:dyDescent="0.3">
      <c r="A22">
        <v>7007744171</v>
      </c>
      <c r="B22" s="1">
        <v>1.1416666666666666</v>
      </c>
      <c r="C22" s="1">
        <v>1.1916666666666667</v>
      </c>
      <c r="D22" s="3">
        <f>'Daily Sleep Data'!B21/'Daily Sleep Data'!D21</f>
        <v>0.95804195804195802</v>
      </c>
      <c r="E22" t="str">
        <f t="shared" si="0"/>
        <v>-</v>
      </c>
    </row>
    <row r="23" spans="1:5" x14ac:dyDescent="0.3">
      <c r="A23">
        <v>7086361926</v>
      </c>
      <c r="B23" s="1">
        <v>7.5520833333333357</v>
      </c>
      <c r="C23" s="1">
        <v>7.773611111111113</v>
      </c>
      <c r="D23" s="3">
        <f>'Daily Sleep Data'!B22/'Daily Sleep Data'!D22</f>
        <v>0.97150259067357525</v>
      </c>
      <c r="E23" t="str">
        <f t="shared" si="0"/>
        <v>-</v>
      </c>
    </row>
    <row r="24" spans="1:5" x14ac:dyDescent="0.3">
      <c r="A24">
        <v>8053475328</v>
      </c>
      <c r="B24" s="1">
        <v>4.95</v>
      </c>
      <c r="C24" s="1">
        <v>5.0277777777777777</v>
      </c>
      <c r="D24" s="3">
        <f>'Daily Sleep Data'!B23/'Daily Sleep Data'!D23</f>
        <v>0.98453038674033155</v>
      </c>
      <c r="E24" t="str">
        <f t="shared" si="0"/>
        <v>-</v>
      </c>
    </row>
    <row r="25" spans="1:5" x14ac:dyDescent="0.3">
      <c r="A25">
        <v>8378563200</v>
      </c>
      <c r="B25" s="1">
        <v>7.3890624999999996</v>
      </c>
      <c r="C25" s="1">
        <v>8.0552083333333329</v>
      </c>
      <c r="D25" s="3">
        <f>'Daily Sleep Data'!B24/'Daily Sleep Data'!D24</f>
        <v>0.91730246993404885</v>
      </c>
      <c r="E25" t="str">
        <f t="shared" si="0"/>
        <v>-</v>
      </c>
    </row>
    <row r="26" spans="1:5" x14ac:dyDescent="0.3">
      <c r="A26">
        <v>8792009665</v>
      </c>
      <c r="B26" s="1">
        <v>7.2611111111111111</v>
      </c>
      <c r="C26" s="1">
        <v>7.5633333333333326</v>
      </c>
      <c r="D26" s="3">
        <f>'Daily Sleep Data'!B25/'Daily Sleep Data'!D25</f>
        <v>0.96004113412663439</v>
      </c>
      <c r="E26" t="str">
        <f t="shared" si="0"/>
        <v>-</v>
      </c>
    </row>
  </sheetData>
  <autoFilter ref="A2:D26" xr:uid="{9607163E-5CF0-497C-8E8D-E0ADD6081E3D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96F9-EF6D-4368-A7FA-57CFB58BD79C}">
  <dimension ref="A1:M26"/>
  <sheetViews>
    <sheetView tabSelected="1" workbookViewId="0">
      <selection activeCell="R15" sqref="R15"/>
    </sheetView>
  </sheetViews>
  <sheetFormatPr defaultRowHeight="14.4" x14ac:dyDescent="0.3"/>
  <cols>
    <col min="1" max="1" width="11" bestFit="1" customWidth="1"/>
    <col min="2" max="2" width="22.5546875" bestFit="1" customWidth="1"/>
    <col min="3" max="3" width="24.6640625" bestFit="1" customWidth="1"/>
    <col min="4" max="4" width="16.33203125" bestFit="1" customWidth="1"/>
    <col min="5" max="5" width="11.44140625" bestFit="1" customWidth="1"/>
  </cols>
  <sheetData>
    <row r="1" spans="1:13" ht="58.2" x14ac:dyDescent="0.85">
      <c r="F1" s="7" t="s">
        <v>11</v>
      </c>
      <c r="G1" s="7"/>
      <c r="H1" s="7"/>
      <c r="I1" s="8"/>
      <c r="J1" s="8"/>
      <c r="K1" s="8"/>
      <c r="L1" s="8"/>
      <c r="M1" s="8"/>
    </row>
    <row r="2" spans="1:13" x14ac:dyDescent="0.3">
      <c r="A2" s="4" t="s">
        <v>0</v>
      </c>
      <c r="B2" s="4" t="s">
        <v>1</v>
      </c>
      <c r="C2" s="4" t="s">
        <v>4</v>
      </c>
      <c r="D2" s="4" t="s">
        <v>5</v>
      </c>
      <c r="E2" s="4" t="s">
        <v>8</v>
      </c>
    </row>
    <row r="3" spans="1:13" x14ac:dyDescent="0.3">
      <c r="A3">
        <v>1503960366</v>
      </c>
      <c r="B3" s="1">
        <v>6.0046666666666644</v>
      </c>
      <c r="C3" s="1">
        <v>6.3866666666666667</v>
      </c>
      <c r="D3" t="s">
        <v>9</v>
      </c>
      <c r="E3" t="str">
        <f>IF((B3/C3)*100&gt;85,"-","Sleep Apnea")</f>
        <v>-</v>
      </c>
    </row>
    <row r="4" spans="1:13" x14ac:dyDescent="0.3">
      <c r="A4">
        <v>1644430081</v>
      </c>
      <c r="B4" s="1">
        <v>4.9000000000000004</v>
      </c>
      <c r="C4" s="1">
        <v>5.7666666666666666</v>
      </c>
      <c r="D4" s="11" t="s">
        <v>10</v>
      </c>
      <c r="E4" s="12" t="str">
        <f t="shared" ref="E4:E26" si="0">IF((B4/C4)*100&gt;85,"-","Sleep Apnea")</f>
        <v>Sleep Apnea</v>
      </c>
    </row>
    <row r="5" spans="1:13" x14ac:dyDescent="0.3">
      <c r="A5">
        <v>1844505072</v>
      </c>
      <c r="B5" s="1">
        <v>10.866666666666667</v>
      </c>
      <c r="C5" s="1">
        <v>16.016666666666666</v>
      </c>
      <c r="D5" s="11" t="s">
        <v>10</v>
      </c>
      <c r="E5" s="12" t="str">
        <f t="shared" si="0"/>
        <v>Sleep Apnea</v>
      </c>
    </row>
    <row r="6" spans="1:13" x14ac:dyDescent="0.3">
      <c r="A6">
        <v>1927972279</v>
      </c>
      <c r="B6" s="1">
        <v>6.95</v>
      </c>
      <c r="C6" s="1">
        <v>7.2966666666666669</v>
      </c>
      <c r="D6" t="s">
        <v>9</v>
      </c>
      <c r="E6" t="str">
        <f t="shared" si="0"/>
        <v>-</v>
      </c>
    </row>
    <row r="7" spans="1:13" x14ac:dyDescent="0.3">
      <c r="A7">
        <v>2026352035</v>
      </c>
      <c r="B7" s="1">
        <v>8.4363095238095251</v>
      </c>
      <c r="C7" s="1">
        <v>8.9607142857142872</v>
      </c>
      <c r="D7" t="s">
        <v>9</v>
      </c>
      <c r="E7" t="str">
        <f t="shared" si="0"/>
        <v>-</v>
      </c>
    </row>
    <row r="8" spans="1:13" x14ac:dyDescent="0.3">
      <c r="A8">
        <v>2320127002</v>
      </c>
      <c r="B8" s="1">
        <v>1.0166666666666666</v>
      </c>
      <c r="C8" s="1">
        <v>1.1499999999999999</v>
      </c>
      <c r="D8" s="11" t="s">
        <v>10</v>
      </c>
      <c r="E8" t="str">
        <f t="shared" si="0"/>
        <v>-</v>
      </c>
    </row>
    <row r="9" spans="1:13" x14ac:dyDescent="0.3">
      <c r="A9">
        <v>2347167796</v>
      </c>
      <c r="B9" s="1">
        <v>7.4466666666666663</v>
      </c>
      <c r="C9" s="1">
        <v>8.18888888888889</v>
      </c>
      <c r="D9" t="s">
        <v>9</v>
      </c>
      <c r="E9" t="str">
        <f t="shared" si="0"/>
        <v>-</v>
      </c>
    </row>
    <row r="10" spans="1:13" x14ac:dyDescent="0.3">
      <c r="A10">
        <v>3977333714</v>
      </c>
      <c r="B10" s="1">
        <v>4.8940476190476181</v>
      </c>
      <c r="C10" s="1">
        <v>7.6857142857142859</v>
      </c>
      <c r="D10" s="11" t="s">
        <v>10</v>
      </c>
      <c r="E10" s="12" t="str">
        <f t="shared" si="0"/>
        <v>Sleep Apnea</v>
      </c>
    </row>
    <row r="11" spans="1:13" x14ac:dyDescent="0.3">
      <c r="A11">
        <v>4020332650</v>
      </c>
      <c r="B11" s="1">
        <v>5.822916666666667</v>
      </c>
      <c r="C11" s="1">
        <v>6.3291666666666666</v>
      </c>
      <c r="D11" t="s">
        <v>9</v>
      </c>
      <c r="E11" t="str">
        <f t="shared" si="0"/>
        <v>-</v>
      </c>
    </row>
    <row r="12" spans="1:13" x14ac:dyDescent="0.3">
      <c r="A12">
        <v>4319703577</v>
      </c>
      <c r="B12" s="1">
        <v>7.9442307692307699</v>
      </c>
      <c r="C12" s="1">
        <v>8.3660256410256419</v>
      </c>
      <c r="D12" t="s">
        <v>9</v>
      </c>
      <c r="E12" t="str">
        <f t="shared" si="0"/>
        <v>-</v>
      </c>
    </row>
    <row r="13" spans="1:13" x14ac:dyDescent="0.3">
      <c r="A13">
        <v>4388161847</v>
      </c>
      <c r="B13" s="1">
        <v>6.71875</v>
      </c>
      <c r="C13" s="1">
        <v>7.1034722222222237</v>
      </c>
      <c r="D13" t="s">
        <v>9</v>
      </c>
      <c r="E13" t="str">
        <f t="shared" si="0"/>
        <v>-</v>
      </c>
    </row>
    <row r="14" spans="1:13" x14ac:dyDescent="0.3">
      <c r="A14">
        <v>4445114986</v>
      </c>
      <c r="B14" s="1">
        <v>6.4196428571428568</v>
      </c>
      <c r="C14" s="1">
        <v>6.9470238095238104</v>
      </c>
      <c r="D14" t="s">
        <v>9</v>
      </c>
      <c r="E14" t="str">
        <f t="shared" si="0"/>
        <v>-</v>
      </c>
    </row>
    <row r="15" spans="1:13" x14ac:dyDescent="0.3">
      <c r="A15">
        <v>4558609924</v>
      </c>
      <c r="B15" s="1">
        <v>2.1266666666666665</v>
      </c>
      <c r="C15" s="1">
        <v>2.3333333333333335</v>
      </c>
      <c r="D15" t="s">
        <v>9</v>
      </c>
      <c r="E15" t="str">
        <f t="shared" si="0"/>
        <v>-</v>
      </c>
    </row>
    <row r="16" spans="1:13" x14ac:dyDescent="0.3">
      <c r="A16">
        <v>4702921684</v>
      </c>
      <c r="B16" s="1">
        <v>7.0190476190476181</v>
      </c>
      <c r="C16" s="1">
        <v>7.3660714285714288</v>
      </c>
      <c r="D16" t="s">
        <v>9</v>
      </c>
      <c r="E16" t="str">
        <f t="shared" si="0"/>
        <v>-</v>
      </c>
    </row>
    <row r="17" spans="1:5" x14ac:dyDescent="0.3">
      <c r="A17">
        <v>5553957443</v>
      </c>
      <c r="B17" s="1">
        <v>7.7247311827956988</v>
      </c>
      <c r="C17" s="1">
        <v>8.4311827956989251</v>
      </c>
      <c r="D17" t="s">
        <v>9</v>
      </c>
      <c r="E17" t="str">
        <f t="shared" si="0"/>
        <v>-</v>
      </c>
    </row>
    <row r="18" spans="1:5" x14ac:dyDescent="0.3">
      <c r="A18">
        <v>5577150313</v>
      </c>
      <c r="B18" s="1">
        <v>7.2000000000000011</v>
      </c>
      <c r="C18" s="1">
        <v>7.6769230769230781</v>
      </c>
      <c r="D18" t="s">
        <v>9</v>
      </c>
      <c r="E18" t="str">
        <f t="shared" si="0"/>
        <v>-</v>
      </c>
    </row>
    <row r="19" spans="1:5" x14ac:dyDescent="0.3">
      <c r="A19">
        <v>6117666160</v>
      </c>
      <c r="B19" s="1">
        <v>7.9796296296296294</v>
      </c>
      <c r="C19" s="1">
        <v>8.5027777777777764</v>
      </c>
      <c r="D19" t="s">
        <v>9</v>
      </c>
      <c r="E19" t="str">
        <f t="shared" si="0"/>
        <v>-</v>
      </c>
    </row>
    <row r="20" spans="1:5" x14ac:dyDescent="0.3">
      <c r="A20">
        <v>6775888955</v>
      </c>
      <c r="B20" s="1">
        <v>5.8277777777777784</v>
      </c>
      <c r="C20" s="1">
        <v>6.1499999999999995</v>
      </c>
      <c r="D20" t="s">
        <v>9</v>
      </c>
      <c r="E20" t="str">
        <f t="shared" si="0"/>
        <v>-</v>
      </c>
    </row>
    <row r="21" spans="1:5" x14ac:dyDescent="0.3">
      <c r="A21">
        <v>6962181067</v>
      </c>
      <c r="B21" s="1">
        <v>7.4666666666666668</v>
      </c>
      <c r="C21" s="1">
        <v>7.7688172043010741</v>
      </c>
      <c r="D21" t="s">
        <v>9</v>
      </c>
      <c r="E21" t="str">
        <f t="shared" si="0"/>
        <v>-</v>
      </c>
    </row>
    <row r="22" spans="1:5" x14ac:dyDescent="0.3">
      <c r="A22">
        <v>7007744171</v>
      </c>
      <c r="B22" s="1">
        <v>1.1416666666666666</v>
      </c>
      <c r="C22" s="1">
        <v>1.1916666666666667</v>
      </c>
      <c r="D22" t="s">
        <v>9</v>
      </c>
      <c r="E22" t="str">
        <f t="shared" si="0"/>
        <v>-</v>
      </c>
    </row>
    <row r="23" spans="1:5" x14ac:dyDescent="0.3">
      <c r="A23">
        <v>7086361926</v>
      </c>
      <c r="B23" s="1">
        <v>7.5520833333333357</v>
      </c>
      <c r="C23" s="1">
        <v>7.773611111111113</v>
      </c>
      <c r="D23" t="s">
        <v>9</v>
      </c>
      <c r="E23" t="str">
        <f t="shared" si="0"/>
        <v>-</v>
      </c>
    </row>
    <row r="24" spans="1:5" x14ac:dyDescent="0.3">
      <c r="A24">
        <v>8053475328</v>
      </c>
      <c r="B24" s="1">
        <v>4.95</v>
      </c>
      <c r="C24" s="1">
        <v>5.0277777777777777</v>
      </c>
      <c r="D24" t="s">
        <v>9</v>
      </c>
      <c r="E24" t="str">
        <f t="shared" si="0"/>
        <v>-</v>
      </c>
    </row>
    <row r="25" spans="1:5" x14ac:dyDescent="0.3">
      <c r="A25">
        <v>8378563200</v>
      </c>
      <c r="B25" s="1">
        <v>7.3890624999999996</v>
      </c>
      <c r="C25" s="1">
        <v>8.0552083333333329</v>
      </c>
      <c r="D25" t="s">
        <v>9</v>
      </c>
      <c r="E25" t="str">
        <f t="shared" si="0"/>
        <v>-</v>
      </c>
    </row>
    <row r="26" spans="1:5" x14ac:dyDescent="0.3">
      <c r="A26">
        <v>8792009665</v>
      </c>
      <c r="B26" s="1">
        <v>7.2611111111111111</v>
      </c>
      <c r="C26" s="1">
        <v>7.5633333333333326</v>
      </c>
      <c r="D26" t="s">
        <v>9</v>
      </c>
      <c r="E26" t="str">
        <f t="shared" si="0"/>
        <v>-</v>
      </c>
    </row>
  </sheetData>
  <autoFilter ref="A2:D26" xr:uid="{0CBA96F9-EF6D-4368-A7FA-57CFB58BD79C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Sleep Data</vt:lpstr>
      <vt:lpstr>Inadequate Sleep</vt:lpstr>
      <vt:lpstr>Poor Sleep Efficiency</vt:lpstr>
      <vt:lpstr>Sleep Disorders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Galaxzy Travels</dc:creator>
  <cp:lastModifiedBy>Galaxzy Travels</cp:lastModifiedBy>
  <dcterms:created xsi:type="dcterms:W3CDTF">2024-07-07T03:35:52Z</dcterms:created>
  <dcterms:modified xsi:type="dcterms:W3CDTF">2024-07-08T12:06:13Z</dcterms:modified>
</cp:coreProperties>
</file>