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F1AE0D7D-74CC-4983-BEF8-18F1F28CBF40}" xr6:coauthVersionLast="45" xr6:coauthVersionMax="45" xr10:uidLastSave="{00000000-0000-0000-0000-000000000000}"/>
  <bookViews>
    <workbookView xWindow="-110" yWindow="-110" windowWidth="19420" windowHeight="10420" xr2:uid="{9BF8B8FA-A31B-40AD-BA86-73A524BCEE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B27" i="1"/>
  <c r="I25" i="1"/>
  <c r="C25" i="1"/>
  <c r="D25" i="1"/>
  <c r="E25" i="1"/>
  <c r="F25" i="1"/>
  <c r="B25" i="1"/>
  <c r="F24" i="1"/>
  <c r="E24" i="1"/>
  <c r="D24" i="1"/>
  <c r="C24" i="1"/>
  <c r="B24" i="1"/>
  <c r="F23" i="1"/>
  <c r="E23" i="1"/>
  <c r="D23" i="1"/>
  <c r="C23" i="1"/>
  <c r="B23" i="1"/>
  <c r="B22" i="1"/>
  <c r="I19" i="1"/>
  <c r="I20" i="1"/>
  <c r="C20" i="1"/>
  <c r="D20" i="1"/>
  <c r="E20" i="1"/>
  <c r="F20" i="1"/>
  <c r="B20" i="1"/>
  <c r="O12" i="1"/>
  <c r="M12" i="1"/>
  <c r="J3" i="1"/>
  <c r="J4" i="1"/>
  <c r="J5" i="1"/>
  <c r="J6" i="1"/>
  <c r="J7" i="1"/>
  <c r="J8" i="1"/>
  <c r="J9" i="1"/>
  <c r="J2" i="1"/>
  <c r="H11" i="1"/>
  <c r="I8" i="1" s="1"/>
  <c r="F8" i="1"/>
  <c r="C8" i="1"/>
  <c r="B2" i="1"/>
  <c r="A9" i="1"/>
  <c r="J10" i="1" l="1"/>
  <c r="K10" i="1" s="1"/>
  <c r="I5" i="1"/>
  <c r="I9" i="1"/>
  <c r="I2" i="1"/>
  <c r="I3" i="1"/>
  <c r="I4" i="1"/>
  <c r="I6" i="1"/>
  <c r="I7" i="1"/>
</calcChain>
</file>

<file path=xl/sharedStrings.xml><?xml version="1.0" encoding="utf-8"?>
<sst xmlns="http://schemas.openxmlformats.org/spreadsheetml/2006/main" count="21" uniqueCount="17">
  <si>
    <t>XI</t>
  </si>
  <si>
    <t>XI-XBAR</t>
  </si>
  <si>
    <t>Xbar</t>
  </si>
  <si>
    <t>(XI-XBAR)^2</t>
  </si>
  <si>
    <t>st. deviation</t>
  </si>
  <si>
    <t>xi</t>
  </si>
  <si>
    <t>xi-xbar</t>
  </si>
  <si>
    <t>(xi-xbar)^2</t>
  </si>
  <si>
    <t>mean</t>
  </si>
  <si>
    <t>st.deviation</t>
  </si>
  <si>
    <t>fi</t>
  </si>
  <si>
    <t>xi*fi</t>
  </si>
  <si>
    <t>sum</t>
  </si>
  <si>
    <t>xi-mean</t>
  </si>
  <si>
    <t>fi(xi-mean)</t>
  </si>
  <si>
    <t>sq.fi(xi-mean)</t>
  </si>
  <si>
    <t>std.dev.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</si>
</sst>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B734-59BB-442B-BA54-3B3FE1BB9FD3}">
  <dimension ref="A1:O27"/>
  <sheetViews>
    <sheetView tabSelected="1" topLeftCell="A10" workbookViewId="0">
      <selection activeCell="A27" sqref="A27:C27"/>
    </sheetView>
  </sheetViews>
  <sheetFormatPr defaultRowHeight="14.5" x14ac:dyDescent="0.35"/>
  <cols>
    <col min="1" max="1" width="11.81640625" customWidth="1"/>
    <col min="3" max="3" width="11.90625" customWidth="1"/>
    <col min="10" max="10" width="10" customWidth="1"/>
  </cols>
  <sheetData>
    <row r="1" spans="1:15" x14ac:dyDescent="0.35">
      <c r="A1" s="1" t="s">
        <v>0</v>
      </c>
      <c r="B1" s="2" t="s">
        <v>1</v>
      </c>
      <c r="C1" s="2" t="s">
        <v>3</v>
      </c>
      <c r="D1" s="2"/>
      <c r="E1" s="2"/>
      <c r="F1" s="2"/>
      <c r="G1" s="1"/>
      <c r="H1" s="2" t="s">
        <v>5</v>
      </c>
      <c r="I1" s="2" t="s">
        <v>6</v>
      </c>
      <c r="J1" s="2" t="s">
        <v>7</v>
      </c>
      <c r="K1" s="2"/>
      <c r="L1" s="3"/>
    </row>
    <row r="2" spans="1:15" x14ac:dyDescent="0.35">
      <c r="A2" s="4">
        <v>2</v>
      </c>
      <c r="B2" s="5">
        <f>2-6</f>
        <v>-4</v>
      </c>
      <c r="C2" s="5">
        <v>16</v>
      </c>
      <c r="D2" s="5"/>
      <c r="E2" s="5"/>
      <c r="F2" s="5"/>
      <c r="G2" s="4"/>
      <c r="H2" s="5">
        <v>12</v>
      </c>
      <c r="I2" s="5">
        <f>H2-H11</f>
        <v>2.5</v>
      </c>
      <c r="J2" s="5">
        <f>I2*I2</f>
        <v>6.25</v>
      </c>
      <c r="K2" s="5"/>
      <c r="L2" s="6"/>
    </row>
    <row r="3" spans="1:15" x14ac:dyDescent="0.35">
      <c r="A3" s="4">
        <v>3</v>
      </c>
      <c r="B3" s="5">
        <v>-3</v>
      </c>
      <c r="C3" s="5">
        <v>9</v>
      </c>
      <c r="D3" s="5"/>
      <c r="E3" s="5"/>
      <c r="F3" s="5"/>
      <c r="G3" s="4"/>
      <c r="H3" s="5">
        <v>6</v>
      </c>
      <c r="I3" s="5">
        <f>H3-H11</f>
        <v>-3.5</v>
      </c>
      <c r="J3" s="5">
        <f t="shared" ref="J3:J9" si="0">I3*I3</f>
        <v>12.25</v>
      </c>
      <c r="K3" s="5"/>
      <c r="L3" s="6"/>
    </row>
    <row r="4" spans="1:15" x14ac:dyDescent="0.35">
      <c r="A4" s="4">
        <v>6</v>
      </c>
      <c r="B4" s="5">
        <v>0</v>
      </c>
      <c r="C4" s="5">
        <v>0</v>
      </c>
      <c r="D4" s="5"/>
      <c r="E4" s="5"/>
      <c r="F4" s="5"/>
      <c r="G4" s="4"/>
      <c r="H4" s="5">
        <v>7</v>
      </c>
      <c r="I4" s="5">
        <f>H4-H11</f>
        <v>-2.5</v>
      </c>
      <c r="J4" s="5">
        <f t="shared" si="0"/>
        <v>6.25</v>
      </c>
      <c r="K4" s="5"/>
      <c r="L4" s="6"/>
    </row>
    <row r="5" spans="1:15" x14ac:dyDescent="0.35">
      <c r="A5" s="4">
        <v>8</v>
      </c>
      <c r="B5" s="5">
        <v>2</v>
      </c>
      <c r="C5" s="5">
        <v>4</v>
      </c>
      <c r="D5" s="5"/>
      <c r="E5" s="5"/>
      <c r="F5" s="5"/>
      <c r="G5" s="4"/>
      <c r="H5" s="5">
        <v>3</v>
      </c>
      <c r="I5" s="5">
        <f>H5-H11</f>
        <v>-6.5</v>
      </c>
      <c r="J5" s="5">
        <f t="shared" si="0"/>
        <v>42.25</v>
      </c>
      <c r="K5" s="5"/>
      <c r="L5" s="6"/>
    </row>
    <row r="6" spans="1:15" x14ac:dyDescent="0.35">
      <c r="A6" s="4">
        <v>11</v>
      </c>
      <c r="B6" s="5">
        <v>5</v>
      </c>
      <c r="C6" s="5">
        <v>25</v>
      </c>
      <c r="D6" s="5"/>
      <c r="E6" s="5"/>
      <c r="F6" s="5"/>
      <c r="G6" s="4"/>
      <c r="H6" s="5">
        <v>15</v>
      </c>
      <c r="I6" s="5">
        <f>H6-H11</f>
        <v>5.5</v>
      </c>
      <c r="J6" s="5">
        <f t="shared" si="0"/>
        <v>30.25</v>
      </c>
      <c r="K6" s="5"/>
      <c r="L6" s="6"/>
    </row>
    <row r="7" spans="1:15" x14ac:dyDescent="0.35">
      <c r="A7" s="4"/>
      <c r="B7" s="5"/>
      <c r="C7" s="5"/>
      <c r="D7" s="5"/>
      <c r="E7" s="5"/>
      <c r="F7" s="5"/>
      <c r="G7" s="4"/>
      <c r="H7" s="5">
        <v>10</v>
      </c>
      <c r="I7" s="5">
        <f>H7-H11</f>
        <v>0.5</v>
      </c>
      <c r="J7" s="5">
        <f t="shared" si="0"/>
        <v>0.25</v>
      </c>
      <c r="K7" s="5"/>
      <c r="L7" s="6"/>
    </row>
    <row r="8" spans="1:15" x14ac:dyDescent="0.35">
      <c r="A8" s="4" t="s">
        <v>2</v>
      </c>
      <c r="B8" s="5"/>
      <c r="C8" s="5">
        <f>SUM(C2:C6)</f>
        <v>54</v>
      </c>
      <c r="D8" s="5"/>
      <c r="E8" s="5" t="s">
        <v>4</v>
      </c>
      <c r="F8" s="5">
        <f>C8/5</f>
        <v>10.8</v>
      </c>
      <c r="G8" s="4"/>
      <c r="H8" s="5">
        <v>18</v>
      </c>
      <c r="I8" s="5">
        <f>H8-H11</f>
        <v>8.5</v>
      </c>
      <c r="J8" s="5">
        <f t="shared" si="0"/>
        <v>72.25</v>
      </c>
      <c r="K8" s="5"/>
      <c r="L8" s="6"/>
    </row>
    <row r="9" spans="1:15" x14ac:dyDescent="0.35">
      <c r="A9" s="4">
        <f>SUM(A2:A6)/5</f>
        <v>6</v>
      </c>
      <c r="B9" s="5"/>
      <c r="C9" s="5"/>
      <c r="D9" s="5"/>
      <c r="E9" s="5"/>
      <c r="F9" s="5">
        <v>3.286</v>
      </c>
      <c r="G9" s="4"/>
      <c r="H9" s="5">
        <v>5</v>
      </c>
      <c r="I9" s="5">
        <f>H9-H11</f>
        <v>-4.5</v>
      </c>
      <c r="J9" s="5">
        <f t="shared" si="0"/>
        <v>20.25</v>
      </c>
      <c r="K9" s="5"/>
      <c r="L9" s="6"/>
    </row>
    <row r="10" spans="1:15" ht="15" thickBot="1" x14ac:dyDescent="0.4">
      <c r="A10" s="7"/>
      <c r="B10" s="8"/>
      <c r="C10" s="8"/>
      <c r="D10" s="8"/>
      <c r="E10" s="8"/>
      <c r="F10" s="8"/>
      <c r="G10" s="4"/>
      <c r="H10" s="5" t="s">
        <v>8</v>
      </c>
      <c r="I10" s="5"/>
      <c r="J10" s="10">
        <f>SUM(J2:J9)</f>
        <v>190</v>
      </c>
      <c r="K10" s="5">
        <f>J10/8</f>
        <v>23.75</v>
      </c>
      <c r="L10" s="6"/>
    </row>
    <row r="11" spans="1:15" x14ac:dyDescent="0.35">
      <c r="G11" s="4"/>
      <c r="H11" s="5">
        <f>SUM(H2:H9)/8</f>
        <v>9.5</v>
      </c>
      <c r="I11" s="5"/>
      <c r="J11" s="5"/>
      <c r="K11" s="5"/>
      <c r="L11" s="6"/>
    </row>
    <row r="12" spans="1:15" x14ac:dyDescent="0.35">
      <c r="G12" s="4"/>
      <c r="H12" s="5"/>
      <c r="I12" s="5"/>
      <c r="J12" s="5" t="s">
        <v>9</v>
      </c>
      <c r="K12" s="5">
        <v>66.677999999999997</v>
      </c>
      <c r="L12" s="6"/>
      <c r="M12">
        <f>SQRT(K10)</f>
        <v>4.8733971724044816</v>
      </c>
      <c r="O12">
        <f>_xlfn.STDEV.P(H2:H9)</f>
        <v>4.8733971724044816</v>
      </c>
    </row>
    <row r="13" spans="1:15" ht="15" thickBot="1" x14ac:dyDescent="0.4">
      <c r="G13" s="7"/>
      <c r="H13" s="8"/>
      <c r="I13" s="8"/>
      <c r="J13" s="8"/>
      <c r="K13" s="8"/>
      <c r="L13" s="9"/>
    </row>
    <row r="18" spans="1:9" x14ac:dyDescent="0.35">
      <c r="A18" t="s">
        <v>5</v>
      </c>
      <c r="B18">
        <v>61</v>
      </c>
      <c r="C18">
        <v>64</v>
      </c>
      <c r="D18">
        <v>67</v>
      </c>
      <c r="E18">
        <v>70</v>
      </c>
      <c r="F18">
        <v>73</v>
      </c>
    </row>
    <row r="19" spans="1:9" x14ac:dyDescent="0.35">
      <c r="A19" t="s">
        <v>10</v>
      </c>
      <c r="B19">
        <v>5</v>
      </c>
      <c r="C19">
        <v>18</v>
      </c>
      <c r="D19">
        <v>42</v>
      </c>
      <c r="E19">
        <v>27</v>
      </c>
      <c r="F19">
        <v>8</v>
      </c>
      <c r="H19" t="s">
        <v>12</v>
      </c>
      <c r="I19">
        <f>SUM(B19:F19)</f>
        <v>100</v>
      </c>
    </row>
    <row r="20" spans="1:9" x14ac:dyDescent="0.35">
      <c r="A20" t="s">
        <v>11</v>
      </c>
      <c r="B20">
        <f>B18*B19</f>
        <v>305</v>
      </c>
      <c r="C20">
        <f t="shared" ref="C20:F20" si="1">C18*C19</f>
        <v>1152</v>
      </c>
      <c r="D20">
        <f t="shared" si="1"/>
        <v>2814</v>
      </c>
      <c r="E20">
        <f t="shared" si="1"/>
        <v>1890</v>
      </c>
      <c r="F20">
        <f t="shared" si="1"/>
        <v>584</v>
      </c>
      <c r="H20" t="s">
        <v>12</v>
      </c>
      <c r="I20">
        <f>SUM(B20:F20)</f>
        <v>6745</v>
      </c>
    </row>
    <row r="22" spans="1:9" x14ac:dyDescent="0.35">
      <c r="A22" t="s">
        <v>8</v>
      </c>
      <c r="B22">
        <f>I20/I19</f>
        <v>67.45</v>
      </c>
    </row>
    <row r="23" spans="1:9" x14ac:dyDescent="0.35">
      <c r="A23" t="s">
        <v>13</v>
      </c>
      <c r="B23">
        <f>B18-B22</f>
        <v>-6.4500000000000028</v>
      </c>
      <c r="C23">
        <f>C18-B23</f>
        <v>70.45</v>
      </c>
      <c r="D23">
        <f>D18-B22</f>
        <v>-0.45000000000000284</v>
      </c>
      <c r="E23">
        <f>E18-B22</f>
        <v>2.5499999999999972</v>
      </c>
      <c r="F23">
        <f>F18-B22</f>
        <v>5.5499999999999972</v>
      </c>
    </row>
    <row r="24" spans="1:9" x14ac:dyDescent="0.35">
      <c r="A24" t="s">
        <v>14</v>
      </c>
      <c r="B24">
        <f>B19*B23</f>
        <v>-32.250000000000014</v>
      </c>
      <c r="C24">
        <f>C19*C23</f>
        <v>1268.1000000000001</v>
      </c>
      <c r="D24">
        <f>D19*D23</f>
        <v>-18.900000000000119</v>
      </c>
      <c r="E24">
        <f>E19*E23</f>
        <v>68.849999999999923</v>
      </c>
      <c r="F24">
        <f>F19*F23</f>
        <v>44.399999999999977</v>
      </c>
    </row>
    <row r="25" spans="1:9" x14ac:dyDescent="0.35">
      <c r="A25" t="s">
        <v>15</v>
      </c>
      <c r="B25">
        <f>B24*B24</f>
        <v>1040.0625000000009</v>
      </c>
      <c r="C25">
        <f t="shared" ref="C25:F25" si="2">C24*C24</f>
        <v>1608077.6100000003</v>
      </c>
      <c r="D25">
        <f t="shared" si="2"/>
        <v>357.21000000000453</v>
      </c>
      <c r="E25">
        <f t="shared" si="2"/>
        <v>4740.3224999999893</v>
      </c>
      <c r="F25">
        <f t="shared" si="2"/>
        <v>1971.3599999999981</v>
      </c>
      <c r="H25" t="s">
        <v>12</v>
      </c>
      <c r="I25">
        <f>SUM(B25:F25)</f>
        <v>1616186.5650000004</v>
      </c>
    </row>
    <row r="27" spans="1:9" x14ac:dyDescent="0.35">
      <c r="A27" s="11" t="s">
        <v>16</v>
      </c>
      <c r="B27" s="11">
        <f>(I25/I19)</f>
        <v>16161.865650000003</v>
      </c>
      <c r="C27" s="11">
        <f>SQRT(B27)</f>
        <v>127.1293264750506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2020-10-01T08:44:55Z</dcterms:created>
  <dcterms:modified xsi:type="dcterms:W3CDTF">2020-10-01T09:59:20Z</dcterms:modified>
</cp:coreProperties>
</file>