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5EA21EE-6C4E-41C5-B55D-81F0C0642B6F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1" sheetId="1" r:id="rId1"/>
    <sheet name="2" sheetId="17" r:id="rId2"/>
    <sheet name="3" sheetId="4" r:id="rId3"/>
    <sheet name="4" sheetId="14" r:id="rId4"/>
    <sheet name="5" sheetId="16" r:id="rId5"/>
    <sheet name="6" sheetId="23" r:id="rId6"/>
    <sheet name="7" sheetId="7" r:id="rId7"/>
  </sheets>
  <definedNames>
    <definedName name="_xlnm._FilterDatabase" localSheetId="1" hidden="1">'2'!$A$1:$E$312</definedName>
    <definedName name="_xlnm._FilterDatabase" localSheetId="2" hidden="1">'3'!$A$1:$D$101</definedName>
    <definedName name="_xlnm._FilterDatabase" localSheetId="6" hidden="1">'7'!$A$1:$D$201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6" l="1"/>
  <c r="I3" i="7"/>
  <c r="J3" i="7"/>
  <c r="I4" i="7"/>
  <c r="J4" i="7"/>
  <c r="I5" i="7"/>
  <c r="J5" i="7"/>
  <c r="I6" i="7"/>
  <c r="J6" i="7"/>
  <c r="I7" i="7"/>
  <c r="J7" i="7"/>
  <c r="I8" i="7"/>
  <c r="J8" i="7"/>
  <c r="I9" i="7"/>
  <c r="J9" i="7"/>
  <c r="J2" i="7"/>
  <c r="I2" i="7"/>
  <c r="I3" i="23"/>
  <c r="J3" i="23"/>
  <c r="K3" i="23"/>
  <c r="I4" i="23"/>
  <c r="J4" i="23"/>
  <c r="K4" i="23"/>
  <c r="I5" i="23"/>
  <c r="J5" i="23"/>
  <c r="K5" i="23"/>
  <c r="I6" i="23"/>
  <c r="J6" i="23"/>
  <c r="K6" i="23"/>
  <c r="I7" i="23"/>
  <c r="J7" i="23"/>
  <c r="K7" i="23"/>
  <c r="I8" i="23"/>
  <c r="J8" i="23"/>
  <c r="K8" i="23"/>
  <c r="I9" i="23"/>
  <c r="J9" i="23"/>
  <c r="K9" i="23"/>
  <c r="J2" i="23"/>
  <c r="K2" i="23"/>
  <c r="I2" i="23"/>
  <c r="H9" i="16"/>
  <c r="H10" i="16"/>
  <c r="G5" i="16"/>
  <c r="H5" i="16" s="1"/>
  <c r="G7" i="16"/>
  <c r="H7" i="16" s="1"/>
  <c r="G9" i="16"/>
  <c r="G10" i="16"/>
  <c r="G2" i="16"/>
  <c r="H2" i="16" s="1"/>
  <c r="F3" i="16"/>
  <c r="G3" i="16" s="1"/>
  <c r="H3" i="16" s="1"/>
  <c r="F4" i="16"/>
  <c r="G4" i="16" s="1"/>
  <c r="H4" i="16" s="1"/>
  <c r="F5" i="16"/>
  <c r="F6" i="16"/>
  <c r="G6" i="16" s="1"/>
  <c r="H6" i="16" s="1"/>
  <c r="F7" i="16"/>
  <c r="F8" i="16"/>
  <c r="G8" i="16" s="1"/>
  <c r="H8" i="16" s="1"/>
  <c r="F2" i="16"/>
  <c r="E3" i="16"/>
  <c r="E4" i="16"/>
  <c r="E5" i="16"/>
  <c r="E6" i="16"/>
  <c r="E7" i="16"/>
  <c r="E8" i="16"/>
  <c r="E2" i="16"/>
  <c r="C14" i="14"/>
  <c r="D14" i="14"/>
  <c r="B14" i="14"/>
  <c r="I13" i="14"/>
  <c r="J13" i="14"/>
  <c r="H13" i="14"/>
  <c r="H3" i="14"/>
  <c r="I3" i="14"/>
  <c r="J3" i="14"/>
  <c r="H4" i="14"/>
  <c r="I4" i="14"/>
  <c r="J4" i="14"/>
  <c r="H5" i="14"/>
  <c r="I5" i="14"/>
  <c r="J5" i="14"/>
  <c r="H6" i="14"/>
  <c r="I6" i="14"/>
  <c r="J6" i="14"/>
  <c r="H7" i="14"/>
  <c r="I7" i="14"/>
  <c r="J7" i="14"/>
  <c r="H8" i="14"/>
  <c r="I8" i="14"/>
  <c r="J8" i="14"/>
  <c r="H9" i="14"/>
  <c r="I9" i="14"/>
  <c r="J9" i="14"/>
  <c r="H10" i="14"/>
  <c r="I10" i="14"/>
  <c r="J10" i="14"/>
  <c r="H11" i="14"/>
  <c r="I11" i="14"/>
  <c r="J11" i="14"/>
  <c r="I2" i="14"/>
  <c r="J2" i="14"/>
  <c r="H2" i="14"/>
  <c r="C13" i="14"/>
  <c r="D13" i="14"/>
  <c r="B13" i="14"/>
  <c r="G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2" i="4"/>
  <c r="G5" i="4"/>
  <c r="G3" i="4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" i="17"/>
  <c r="F2" i="17"/>
  <c r="I9" i="17"/>
  <c r="I6" i="17"/>
  <c r="I3" i="17"/>
  <c r="F8" i="1"/>
  <c r="E8" i="1"/>
  <c r="F5" i="1"/>
  <c r="F4" i="1"/>
  <c r="F6" i="1"/>
  <c r="F3" i="1"/>
  <c r="E4" i="1"/>
  <c r="E5" i="1"/>
  <c r="E6" i="1"/>
  <c r="E3" i="1"/>
  <c r="H3" i="1"/>
  <c r="G3" i="1"/>
  <c r="B9" i="16" l="1"/>
  <c r="I12" i="17"/>
  <c r="B11" i="1"/>
  <c r="B10" i="1"/>
  <c r="J10" i="23"/>
  <c r="K10" i="23"/>
  <c r="I10" i="23"/>
  <c r="I10" i="7" l="1"/>
  <c r="J10" i="7"/>
</calcChain>
</file>

<file path=xl/sharedStrings.xml><?xml version="1.0" encoding="utf-8"?>
<sst xmlns="http://schemas.openxmlformats.org/spreadsheetml/2006/main" count="1124" uniqueCount="889">
  <si>
    <t>Marks of Student A</t>
  </si>
  <si>
    <t>Marks of Student B</t>
  </si>
  <si>
    <t>Total Marks</t>
  </si>
  <si>
    <t>Mathematics</t>
  </si>
  <si>
    <t>English</t>
  </si>
  <si>
    <t>Science</t>
  </si>
  <si>
    <t>Analytics</t>
  </si>
  <si>
    <t>Standard Deviation</t>
  </si>
  <si>
    <t>Average</t>
  </si>
  <si>
    <t>Students</t>
  </si>
  <si>
    <t>History</t>
  </si>
  <si>
    <t>Accounts</t>
  </si>
  <si>
    <t>Maths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</si>
  <si>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</si>
  <si>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</si>
  <si>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</si>
  <si>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</si>
  <si>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</si>
  <si>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</si>
  <si>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</si>
  <si>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</si>
  <si>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</si>
  <si>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</si>
  <si>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</si>
  <si>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</si>
  <si>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</si>
  <si>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</si>
  <si>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</si>
  <si>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</si>
  <si>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</si>
  <si>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</si>
  <si>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</si>
  <si>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</si>
  <si>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</si>
  <si>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</si>
  <si>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</si>
  <si>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</si>
  <si>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</si>
  <si>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</si>
  <si>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</si>
  <si>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</si>
  <si>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</si>
  <si>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</si>
  <si>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</si>
  <si>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</si>
  <si>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</si>
  <si>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</si>
  <si>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</si>
  <si>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</si>
  <si>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</si>
  <si>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</si>
  <si>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</si>
  <si>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</si>
  <si>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</si>
  <si>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</si>
  <si>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</si>
  <si>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</si>
  <si>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</si>
  <si>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</si>
  <si>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</si>
  <si>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</si>
  <si>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</si>
  <si>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</si>
  <si>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</si>
  <si>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</si>
  <si>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</si>
  <si>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</si>
  <si>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</si>
  <si>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</si>
  <si>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</si>
  <si>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</si>
  <si>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</si>
  <si>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</si>
  <si>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</si>
  <si>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</si>
  <si>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</si>
  <si>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</si>
  <si>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</si>
  <si>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</si>
  <si>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</si>
  <si>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</si>
  <si>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</si>
  <si>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</si>
  <si>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</si>
  <si>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</si>
  <si>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</si>
  <si>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</si>
  <si>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</si>
  <si>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</si>
  <si>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</si>
  <si>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</si>
  <si>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</si>
  <si>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</si>
  <si>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</si>
  <si>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</si>
  <si>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</si>
  <si>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</si>
  <si>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</si>
  <si>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</si>
  <si>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</si>
  <si>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</si>
  <si>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</si>
  <si>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</si>
  <si>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</si>
  <si>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</si>
  <si>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</si>
  <si>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</si>
  <si>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</si>
  <si>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</si>
  <si>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</si>
  <si>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</si>
  <si>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</si>
  <si>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</si>
  <si>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</si>
  <si>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</si>
  <si>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</si>
  <si>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</si>
  <si>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</si>
  <si>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</si>
  <si>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</si>
  <si>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</si>
  <si>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</si>
  <si>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</si>
  <si>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</si>
  <si>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</si>
  <si>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</si>
  <si>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</si>
  <si>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</si>
  <si>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</si>
  <si>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</si>
  <si>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</si>
  <si>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</si>
  <si>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</si>
  <si>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</si>
  <si>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</si>
  <si>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</si>
  <si>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</si>
  <si>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</si>
  <si>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</si>
  <si>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</si>
  <si>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</si>
  <si>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</si>
  <si>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</si>
  <si>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</si>
  <si>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</si>
  <si>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</si>
  <si>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</si>
  <si>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</si>
  <si>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</si>
  <si>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</si>
  <si>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</si>
  <si>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</si>
  <si>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</si>
  <si>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</si>
  <si>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</si>
  <si>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</si>
  <si>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</si>
  <si>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</si>
  <si>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</si>
  <si>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</si>
  <si>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</si>
  <si>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</si>
  <si>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</si>
  <si>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</si>
  <si>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</si>
  <si>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</si>
  <si>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</si>
  <si>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</si>
  <si>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</si>
  <si>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</si>
  <si>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</si>
  <si>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</si>
  <si>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</si>
  <si>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</si>
  <si>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</si>
  <si>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</si>
  <si>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</si>
  <si>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</si>
  <si>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</si>
  <si>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</si>
  <si>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</si>
  <si>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</si>
  <si>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</si>
  <si>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</si>
  <si>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</si>
  <si>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</si>
  <si>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</si>
  <si>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</si>
  <si>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</si>
  <si>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</si>
  <si>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</si>
  <si>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</si>
  <si>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</si>
  <si>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</si>
  <si>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</si>
  <si>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</si>
  <si>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</si>
  <si>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</si>
  <si>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</si>
  <si>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</si>
  <si>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</si>
  <si>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</si>
  <si>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</si>
  <si>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</si>
  <si>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</si>
  <si>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</si>
  <si>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</si>
  <si>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</si>
  <si>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</si>
  <si>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</si>
  <si>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</si>
  <si>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</si>
  <si>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</si>
  <si>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</si>
  <si>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</si>
  <si>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</si>
  <si>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</si>
  <si>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</si>
  <si>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</si>
  <si>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</si>
  <si>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</si>
  <si>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</si>
  <si>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</si>
  <si>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</si>
  <si>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</si>
  <si>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</si>
  <si>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</si>
  <si>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</si>
  <si>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</si>
  <si>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</si>
  <si>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</si>
  <si>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</si>
  <si>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</si>
  <si>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</si>
  <si>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</si>
  <si>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</t>
  </si>
  <si>
    <t>S30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</si>
  <si>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</si>
  <si>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</si>
  <si>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</si>
  <si>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</si>
  <si>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</si>
  <si>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</si>
  <si>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</si>
  <si>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</si>
  <si>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</si>
  <si>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</si>
  <si>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</t>
  </si>
  <si>
    <t>S310</t>
  </si>
  <si>
    <t>S311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</si>
  <si>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</si>
  <si>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</si>
  <si>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</si>
  <si>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</si>
  <si>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</si>
  <si>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</si>
  <si>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</si>
  <si>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</si>
  <si>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</si>
  <si>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</si>
  <si>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</si>
  <si>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</si>
  <si>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</si>
  <si>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</si>
  <si>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</si>
  <si>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</si>
  <si>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</si>
  <si>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</si>
  <si>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</si>
  <si>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</si>
  <si>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</si>
  <si>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</si>
  <si>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</si>
  <si>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</si>
  <si>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</si>
  <si>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</si>
  <si>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</si>
  <si>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</si>
  <si>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</si>
  <si>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</si>
  <si>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</si>
  <si>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</si>
  <si>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</si>
  <si>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</si>
  <si>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</si>
  <si>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</si>
  <si>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</si>
  <si>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</si>
  <si>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</si>
  <si>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</si>
  <si>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</si>
  <si>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</si>
  <si>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</si>
  <si>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</si>
  <si>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</si>
  <si>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</si>
  <si>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</si>
  <si>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</si>
  <si>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</si>
  <si>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</si>
  <si>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</si>
  <si>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</si>
  <si>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</si>
  <si>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</si>
  <si>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</si>
  <si>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</si>
  <si>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</si>
  <si>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</si>
  <si>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</si>
  <si>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</si>
  <si>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</si>
  <si>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</si>
  <si>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</si>
  <si>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</si>
  <si>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</si>
  <si>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</si>
  <si>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</si>
  <si>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</si>
  <si>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</si>
  <si>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</si>
  <si>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</si>
  <si>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</si>
  <si>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</si>
  <si>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</si>
  <si>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Product</t>
  </si>
  <si>
    <t>Selling Price</t>
  </si>
  <si>
    <t>Cost price</t>
  </si>
  <si>
    <t>Category</t>
  </si>
  <si>
    <t>P1</t>
  </si>
  <si>
    <t>C1</t>
  </si>
  <si>
    <t>P2</t>
  </si>
  <si>
    <t>C2</t>
  </si>
  <si>
    <t>P3</t>
  </si>
  <si>
    <t>C3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</si>
  <si>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</si>
  <si>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</si>
  <si>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</si>
  <si>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</si>
  <si>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</si>
  <si>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</si>
  <si>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</si>
  <si>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</si>
  <si>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</si>
  <si>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</si>
  <si>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</si>
  <si>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</si>
  <si>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</si>
  <si>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</si>
  <si>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</si>
  <si>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</si>
  <si>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</si>
  <si>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</si>
  <si>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</si>
  <si>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</si>
  <si>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</si>
  <si>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</si>
  <si>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</si>
  <si>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</si>
  <si>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</si>
  <si>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</si>
  <si>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</si>
  <si>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</si>
  <si>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</si>
  <si>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</si>
  <si>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</si>
  <si>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</si>
  <si>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</si>
  <si>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</si>
  <si>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</si>
  <si>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</si>
  <si>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</si>
  <si>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</si>
  <si>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</si>
  <si>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</si>
  <si>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</si>
  <si>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</si>
  <si>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</si>
  <si>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</si>
  <si>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</si>
  <si>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</si>
  <si>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</si>
  <si>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</si>
  <si>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</si>
  <si>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</si>
  <si>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</si>
  <si>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</si>
  <si>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</si>
  <si>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</si>
  <si>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</si>
  <si>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</si>
  <si>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</si>
  <si>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</si>
  <si>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</si>
  <si>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</si>
  <si>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</si>
  <si>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</si>
  <si>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</si>
  <si>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</si>
  <si>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</si>
  <si>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</si>
  <si>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</si>
  <si>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</si>
  <si>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</si>
  <si>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</si>
  <si>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</si>
  <si>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</si>
  <si>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</si>
  <si>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</si>
  <si>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</si>
  <si>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</si>
  <si>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</si>
  <si>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</si>
  <si>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</si>
  <si>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</si>
  <si>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</si>
  <si>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</si>
  <si>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</si>
  <si>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</si>
  <si>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</si>
  <si>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</si>
  <si>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</si>
  <si>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</si>
  <si>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</si>
  <si>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</si>
  <si>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</si>
  <si>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</si>
  <si>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</si>
  <si>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</si>
  <si>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</si>
  <si>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</si>
  <si>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</si>
  <si>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Kohli</t>
  </si>
  <si>
    <t>Rohit</t>
  </si>
  <si>
    <t>Dhoni</t>
  </si>
  <si>
    <t>Balls  Faced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</si>
  <si>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</si>
  <si>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</si>
  <si>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</si>
  <si>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</si>
  <si>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</si>
  <si>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</si>
  <si>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</si>
  <si>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</si>
  <si>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</si>
  <si>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</si>
  <si>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Marks</t>
  </si>
  <si>
    <t>Students(f)</t>
  </si>
  <si>
    <t>30-40</t>
  </si>
  <si>
    <t>40-50</t>
  </si>
  <si>
    <t>50-60</t>
  </si>
  <si>
    <t>60-70</t>
  </si>
  <si>
    <t>70-80</t>
  </si>
  <si>
    <t>80-90</t>
  </si>
  <si>
    <t>90-100</t>
  </si>
  <si>
    <t>Student</t>
  </si>
  <si>
    <t>Total</t>
  </si>
  <si>
    <t>Prouct Name</t>
  </si>
  <si>
    <t>Cost Price</t>
  </si>
  <si>
    <t>A1</t>
  </si>
  <si>
    <t>A4</t>
  </si>
  <si>
    <t>A2</t>
  </si>
  <si>
    <t>C5</t>
  </si>
  <si>
    <t>A6</t>
  </si>
  <si>
    <t>A3</t>
  </si>
  <si>
    <t>C8</t>
  </si>
  <si>
    <t>A14</t>
  </si>
  <si>
    <t>C11</t>
  </si>
  <si>
    <t>A18</t>
  </si>
  <si>
    <t>A5</t>
  </si>
  <si>
    <t>C14</t>
  </si>
  <si>
    <t>A30</t>
  </si>
  <si>
    <t>C17</t>
  </si>
  <si>
    <t>A45</t>
  </si>
  <si>
    <t>A7</t>
  </si>
  <si>
    <t>C20</t>
  </si>
  <si>
    <t>A98</t>
  </si>
  <si>
    <t>A8</t>
  </si>
  <si>
    <t>C23</t>
  </si>
  <si>
    <t>A120</t>
  </si>
  <si>
    <t>A9</t>
  </si>
  <si>
    <t>C26</t>
  </si>
  <si>
    <t>A10</t>
  </si>
  <si>
    <t>C29</t>
  </si>
  <si>
    <t>A11</t>
  </si>
  <si>
    <t>C32</t>
  </si>
  <si>
    <t>A12</t>
  </si>
  <si>
    <t>C35</t>
  </si>
  <si>
    <t>A13</t>
  </si>
  <si>
    <t>C38</t>
  </si>
  <si>
    <t>C41</t>
  </si>
  <si>
    <t>A15</t>
  </si>
  <si>
    <t>C44</t>
  </si>
  <si>
    <t>A16</t>
  </si>
  <si>
    <t>C47</t>
  </si>
  <si>
    <t>A17</t>
  </si>
  <si>
    <t>C50</t>
  </si>
  <si>
    <t>C53</t>
  </si>
  <si>
    <t>A19</t>
  </si>
  <si>
    <t>C56</t>
  </si>
  <si>
    <t>A20</t>
  </si>
  <si>
    <t>C59</t>
  </si>
  <si>
    <t>A21</t>
  </si>
  <si>
    <t>C62</t>
  </si>
  <si>
    <t>A22</t>
  </si>
  <si>
    <t>C65</t>
  </si>
  <si>
    <t>A23</t>
  </si>
  <si>
    <t>C68</t>
  </si>
  <si>
    <t>A24</t>
  </si>
  <si>
    <t>C71</t>
  </si>
  <si>
    <t>A25</t>
  </si>
  <si>
    <t>C74</t>
  </si>
  <si>
    <t>A26</t>
  </si>
  <si>
    <t>C77</t>
  </si>
  <si>
    <t>A27</t>
  </si>
  <si>
    <t>C80</t>
  </si>
  <si>
    <t>A28</t>
  </si>
  <si>
    <t>C83</t>
  </si>
  <si>
    <t>A29</t>
  </si>
  <si>
    <t>C86</t>
  </si>
  <si>
    <t>C89</t>
  </si>
  <si>
    <t>A31</t>
  </si>
  <si>
    <t>C92</t>
  </si>
  <si>
    <t>A32</t>
  </si>
  <si>
    <t>C95</t>
  </si>
  <si>
    <t>A33</t>
  </si>
  <si>
    <t>C98</t>
  </si>
  <si>
    <t>A34</t>
  </si>
  <si>
    <t>C101</t>
  </si>
  <si>
    <t>A35</t>
  </si>
  <si>
    <t>C104</t>
  </si>
  <si>
    <t>A36</t>
  </si>
  <si>
    <t>C107</t>
  </si>
  <si>
    <t>A37</t>
  </si>
  <si>
    <t>C110</t>
  </si>
  <si>
    <t>A38</t>
  </si>
  <si>
    <t>C113</t>
  </si>
  <si>
    <t>A39</t>
  </si>
  <si>
    <t>C116</t>
  </si>
  <si>
    <t>A40</t>
  </si>
  <si>
    <t>C119</t>
  </si>
  <si>
    <t>A41</t>
  </si>
  <si>
    <t>C122</t>
  </si>
  <si>
    <t>A42</t>
  </si>
  <si>
    <t>C125</t>
  </si>
  <si>
    <t>A43</t>
  </si>
  <si>
    <t>C128</t>
  </si>
  <si>
    <t>A44</t>
  </si>
  <si>
    <t>C131</t>
  </si>
  <si>
    <t>C134</t>
  </si>
  <si>
    <t>A46</t>
  </si>
  <si>
    <t>C137</t>
  </si>
  <si>
    <t>A47</t>
  </si>
  <si>
    <t>C140</t>
  </si>
  <si>
    <t>A48</t>
  </si>
  <si>
    <t>C143</t>
  </si>
  <si>
    <t>A49</t>
  </si>
  <si>
    <t>C146</t>
  </si>
  <si>
    <t>A50</t>
  </si>
  <si>
    <t>C149</t>
  </si>
  <si>
    <t>A51</t>
  </si>
  <si>
    <t>C152</t>
  </si>
  <si>
    <t>A52</t>
  </si>
  <si>
    <t>C155</t>
  </si>
  <si>
    <t>A53</t>
  </si>
  <si>
    <t>C158</t>
  </si>
  <si>
    <t>A54</t>
  </si>
  <si>
    <t>C161</t>
  </si>
  <si>
    <t>A55</t>
  </si>
  <si>
    <t>C164</t>
  </si>
  <si>
    <t>A56</t>
  </si>
  <si>
    <t>C167</t>
  </si>
  <si>
    <t>A57</t>
  </si>
  <si>
    <t>C170</t>
  </si>
  <si>
    <t>A58</t>
  </si>
  <si>
    <t>C173</t>
  </si>
  <si>
    <t>A59</t>
  </si>
  <si>
    <t>C176</t>
  </si>
  <si>
    <t>A60</t>
  </si>
  <si>
    <t>C179</t>
  </si>
  <si>
    <t>A61</t>
  </si>
  <si>
    <t>C182</t>
  </si>
  <si>
    <t>A62</t>
  </si>
  <si>
    <t>C185</t>
  </si>
  <si>
    <t>A63</t>
  </si>
  <si>
    <t>C188</t>
  </si>
  <si>
    <t>A64</t>
  </si>
  <si>
    <t>C191</t>
  </si>
  <si>
    <t>A65</t>
  </si>
  <si>
    <t>C194</t>
  </si>
  <si>
    <t>A66</t>
  </si>
  <si>
    <t>C197</t>
  </si>
  <si>
    <t>A67</t>
  </si>
  <si>
    <t>C200</t>
  </si>
  <si>
    <t>A68</t>
  </si>
  <si>
    <t>C203</t>
  </si>
  <si>
    <t>A69</t>
  </si>
  <si>
    <t>C206</t>
  </si>
  <si>
    <t>A70</t>
  </si>
  <si>
    <t>C209</t>
  </si>
  <si>
    <t>A71</t>
  </si>
  <si>
    <t>C212</t>
  </si>
  <si>
    <t>A72</t>
  </si>
  <si>
    <t>C215</t>
  </si>
  <si>
    <t>A73</t>
  </si>
  <si>
    <t>C218</t>
  </si>
  <si>
    <t>A74</t>
  </si>
  <si>
    <t>C221</t>
  </si>
  <si>
    <t>A75</t>
  </si>
  <si>
    <t>C224</t>
  </si>
  <si>
    <t>A76</t>
  </si>
  <si>
    <t>C227</t>
  </si>
  <si>
    <t>A77</t>
  </si>
  <si>
    <t>C230</t>
  </si>
  <si>
    <t>A78</t>
  </si>
  <si>
    <t>C233</t>
  </si>
  <si>
    <t>A79</t>
  </si>
  <si>
    <t>C236</t>
  </si>
  <si>
    <t>A80</t>
  </si>
  <si>
    <t>C239</t>
  </si>
  <si>
    <t>A81</t>
  </si>
  <si>
    <t>C242</t>
  </si>
  <si>
    <t>A82</t>
  </si>
  <si>
    <t>C245</t>
  </si>
  <si>
    <t>A83</t>
  </si>
  <si>
    <t>C248</t>
  </si>
  <si>
    <t>A84</t>
  </si>
  <si>
    <t>C251</t>
  </si>
  <si>
    <t>A85</t>
  </si>
  <si>
    <t>C254</t>
  </si>
  <si>
    <t>A86</t>
  </si>
  <si>
    <t>C257</t>
  </si>
  <si>
    <t>A87</t>
  </si>
  <si>
    <t>C260</t>
  </si>
  <si>
    <t>A88</t>
  </si>
  <si>
    <t>C263</t>
  </si>
  <si>
    <t>A89</t>
  </si>
  <si>
    <t>C266</t>
  </si>
  <si>
    <t>A90</t>
  </si>
  <si>
    <t>C269</t>
  </si>
  <si>
    <t>A91</t>
  </si>
  <si>
    <t>C272</t>
  </si>
  <si>
    <t>A92</t>
  </si>
  <si>
    <t>C275</t>
  </si>
  <si>
    <t>A93</t>
  </si>
  <si>
    <t>C278</t>
  </si>
  <si>
    <t>A94</t>
  </si>
  <si>
    <t>C281</t>
  </si>
  <si>
    <t>A95</t>
  </si>
  <si>
    <t>C284</t>
  </si>
  <si>
    <t>A96</t>
  </si>
  <si>
    <t>C287</t>
  </si>
  <si>
    <t>A97</t>
  </si>
  <si>
    <t>C290</t>
  </si>
  <si>
    <t>C293</t>
  </si>
  <si>
    <t>A99</t>
  </si>
  <si>
    <t>C296</t>
  </si>
  <si>
    <t>A100</t>
  </si>
  <si>
    <t>C299</t>
  </si>
  <si>
    <t>A101</t>
  </si>
  <si>
    <t>C302</t>
  </si>
  <si>
    <t>A102</t>
  </si>
  <si>
    <t>C305</t>
  </si>
  <si>
    <t>A103</t>
  </si>
  <si>
    <t>C308</t>
  </si>
  <si>
    <t>A104</t>
  </si>
  <si>
    <t>C311</t>
  </si>
  <si>
    <t>A105</t>
  </si>
  <si>
    <t>C314</t>
  </si>
  <si>
    <t>A106</t>
  </si>
  <si>
    <t>C317</t>
  </si>
  <si>
    <t>A107</t>
  </si>
  <si>
    <t>C320</t>
  </si>
  <si>
    <t>A108</t>
  </si>
  <si>
    <t>C323</t>
  </si>
  <si>
    <t>A109</t>
  </si>
  <si>
    <t>C326</t>
  </si>
  <si>
    <t>A110</t>
  </si>
  <si>
    <t>C329</t>
  </si>
  <si>
    <t>A111</t>
  </si>
  <si>
    <t>C332</t>
  </si>
  <si>
    <t>A112</t>
  </si>
  <si>
    <t>C335</t>
  </si>
  <si>
    <t>A113</t>
  </si>
  <si>
    <t>C338</t>
  </si>
  <si>
    <t>A114</t>
  </si>
  <si>
    <t>C341</t>
  </si>
  <si>
    <t>A115</t>
  </si>
  <si>
    <t>C344</t>
  </si>
  <si>
    <t>A116</t>
  </si>
  <si>
    <t>C347</t>
  </si>
  <si>
    <t>A117</t>
  </si>
  <si>
    <t>C350</t>
  </si>
  <si>
    <t>A118</t>
  </si>
  <si>
    <t>C353</t>
  </si>
  <si>
    <t>A119</t>
  </si>
  <si>
    <t>C356</t>
  </si>
  <si>
    <t>C359</t>
  </si>
  <si>
    <t>A121</t>
  </si>
  <si>
    <t>C362</t>
  </si>
  <si>
    <t>A122</t>
  </si>
  <si>
    <t>C365</t>
  </si>
  <si>
    <t>A123</t>
  </si>
  <si>
    <t>C368</t>
  </si>
  <si>
    <t>A124</t>
  </si>
  <si>
    <t>C371</t>
  </si>
  <si>
    <t>A125</t>
  </si>
  <si>
    <t>C374</t>
  </si>
  <si>
    <t>A126</t>
  </si>
  <si>
    <t>C377</t>
  </si>
  <si>
    <t>A127</t>
  </si>
  <si>
    <t>C380</t>
  </si>
  <si>
    <t>A128</t>
  </si>
  <si>
    <t>C383</t>
  </si>
  <si>
    <t>A129</t>
  </si>
  <si>
    <t>C386</t>
  </si>
  <si>
    <t>A130</t>
  </si>
  <si>
    <t>C389</t>
  </si>
  <si>
    <t>A131</t>
  </si>
  <si>
    <t>C392</t>
  </si>
  <si>
    <t>A132</t>
  </si>
  <si>
    <t>C395</t>
  </si>
  <si>
    <t>A133</t>
  </si>
  <si>
    <t>C398</t>
  </si>
  <si>
    <t>A134</t>
  </si>
  <si>
    <t>C401</t>
  </si>
  <si>
    <t>A135</t>
  </si>
  <si>
    <t>C404</t>
  </si>
  <si>
    <t>A136</t>
  </si>
  <si>
    <t>C407</t>
  </si>
  <si>
    <t>A137</t>
  </si>
  <si>
    <t>C410</t>
  </si>
  <si>
    <t>A138</t>
  </si>
  <si>
    <t>C413</t>
  </si>
  <si>
    <t>A139</t>
  </si>
  <si>
    <t>C416</t>
  </si>
  <si>
    <t>A140</t>
  </si>
  <si>
    <t>C419</t>
  </si>
  <si>
    <t>A141</t>
  </si>
  <si>
    <t>C422</t>
  </si>
  <si>
    <t>A142</t>
  </si>
  <si>
    <t>C425</t>
  </si>
  <si>
    <t>A143</t>
  </si>
  <si>
    <t>C428</t>
  </si>
  <si>
    <t>A144</t>
  </si>
  <si>
    <t>C431</t>
  </si>
  <si>
    <t>A145</t>
  </si>
  <si>
    <t>C434</t>
  </si>
  <si>
    <t>A146</t>
  </si>
  <si>
    <t>C437</t>
  </si>
  <si>
    <t>A147</t>
  </si>
  <si>
    <t>C440</t>
  </si>
  <si>
    <t>A148</t>
  </si>
  <si>
    <t>C443</t>
  </si>
  <si>
    <t>A149</t>
  </si>
  <si>
    <t>C446</t>
  </si>
  <si>
    <t>A150</t>
  </si>
  <si>
    <t>C449</t>
  </si>
  <si>
    <t>A151</t>
  </si>
  <si>
    <t>C452</t>
  </si>
  <si>
    <t>A152</t>
  </si>
  <si>
    <t>C455</t>
  </si>
  <si>
    <t>A153</t>
  </si>
  <si>
    <t>C458</t>
  </si>
  <si>
    <t>A154</t>
  </si>
  <si>
    <t>C461</t>
  </si>
  <si>
    <t>A155</t>
  </si>
  <si>
    <t>C464</t>
  </si>
  <si>
    <t>A156</t>
  </si>
  <si>
    <t>C467</t>
  </si>
  <si>
    <t>A157</t>
  </si>
  <si>
    <t>C470</t>
  </si>
  <si>
    <t>A158</t>
  </si>
  <si>
    <t>C473</t>
  </si>
  <si>
    <t>A159</t>
  </si>
  <si>
    <t>C476</t>
  </si>
  <si>
    <t>A160</t>
  </si>
  <si>
    <t>C479</t>
  </si>
  <si>
    <t>A161</t>
  </si>
  <si>
    <t>C482</t>
  </si>
  <si>
    <t>A162</t>
  </si>
  <si>
    <t>C485</t>
  </si>
  <si>
    <t>A163</t>
  </si>
  <si>
    <t>C488</t>
  </si>
  <si>
    <t>A164</t>
  </si>
  <si>
    <t>C491</t>
  </si>
  <si>
    <t>A165</t>
  </si>
  <si>
    <t>C494</t>
  </si>
  <si>
    <t>A166</t>
  </si>
  <si>
    <t>C497</t>
  </si>
  <si>
    <t>A167</t>
  </si>
  <si>
    <t>C500</t>
  </si>
  <si>
    <t>A168</t>
  </si>
  <si>
    <t>C503</t>
  </si>
  <si>
    <t>A169</t>
  </si>
  <si>
    <t>C506</t>
  </si>
  <si>
    <t>A170</t>
  </si>
  <si>
    <t>C509</t>
  </si>
  <si>
    <t>A171</t>
  </si>
  <si>
    <t>C512</t>
  </si>
  <si>
    <t>A172</t>
  </si>
  <si>
    <t>C515</t>
  </si>
  <si>
    <t>A173</t>
  </si>
  <si>
    <t>C518</t>
  </si>
  <si>
    <t>A174</t>
  </si>
  <si>
    <t>C521</t>
  </si>
  <si>
    <t>A175</t>
  </si>
  <si>
    <t>C524</t>
  </si>
  <si>
    <t>A176</t>
  </si>
  <si>
    <t>C527</t>
  </si>
  <si>
    <t>A177</t>
  </si>
  <si>
    <t>C530</t>
  </si>
  <si>
    <t>A178</t>
  </si>
  <si>
    <t>C533</t>
  </si>
  <si>
    <t>A179</t>
  </si>
  <si>
    <t>C536</t>
  </si>
  <si>
    <t>A180</t>
  </si>
  <si>
    <t>C539</t>
  </si>
  <si>
    <t>A181</t>
  </si>
  <si>
    <t>C542</t>
  </si>
  <si>
    <t>A182</t>
  </si>
  <si>
    <t>C545</t>
  </si>
  <si>
    <t>A183</t>
  </si>
  <si>
    <t>C548</t>
  </si>
  <si>
    <t>A184</t>
  </si>
  <si>
    <t>C551</t>
  </si>
  <si>
    <t>A185</t>
  </si>
  <si>
    <t>C554</t>
  </si>
  <si>
    <t>A186</t>
  </si>
  <si>
    <t>C557</t>
  </si>
  <si>
    <t>A187</t>
  </si>
  <si>
    <t>C560</t>
  </si>
  <si>
    <t>A188</t>
  </si>
  <si>
    <t>C563</t>
  </si>
  <si>
    <t>A189</t>
  </si>
  <si>
    <t>C566</t>
  </si>
  <si>
    <t>A190</t>
  </si>
  <si>
    <t>C569</t>
  </si>
  <si>
    <t>A191</t>
  </si>
  <si>
    <t>C572</t>
  </si>
  <si>
    <t>A192</t>
  </si>
  <si>
    <t>C575</t>
  </si>
  <si>
    <t>A193</t>
  </si>
  <si>
    <t>C578</t>
  </si>
  <si>
    <t>A194</t>
  </si>
  <si>
    <t>C581</t>
  </si>
  <si>
    <t>A195</t>
  </si>
  <si>
    <t>C584</t>
  </si>
  <si>
    <t>A196</t>
  </si>
  <si>
    <t>C587</t>
  </si>
  <si>
    <t>A197</t>
  </si>
  <si>
    <t>C590</t>
  </si>
  <si>
    <t>A198</t>
  </si>
  <si>
    <t>C593</t>
  </si>
  <si>
    <t>A199</t>
  </si>
  <si>
    <t>C596</t>
  </si>
  <si>
    <t>A200</t>
  </si>
  <si>
    <t>C599</t>
  </si>
  <si>
    <t>Average mark of A</t>
  </si>
  <si>
    <t>Average mark of B</t>
  </si>
  <si>
    <t>%</t>
  </si>
  <si>
    <t>A</t>
  </si>
  <si>
    <t>B</t>
  </si>
  <si>
    <t>STD.DEV</t>
  </si>
  <si>
    <t>Q1</t>
  </si>
  <si>
    <t>How many  students scored marks above 65 in History?</t>
  </si>
  <si>
    <t>Ans.</t>
  </si>
  <si>
    <t>Q2</t>
  </si>
  <si>
    <t>How many students scored over 60 in History and above 80 in Accounts?</t>
  </si>
  <si>
    <t>Q3</t>
  </si>
  <si>
    <r>
      <t xml:space="preserve">How many students scored </t>
    </r>
    <r>
      <rPr>
        <sz val="11"/>
        <color rgb="FFFF0000"/>
        <rFont val="Calibri"/>
        <family val="2"/>
        <scheme val="minor"/>
      </rPr>
      <t>below 70 in Science</t>
    </r>
    <r>
      <rPr>
        <sz val="11"/>
        <color theme="1"/>
        <rFont val="Calibri"/>
        <family val="2"/>
        <scheme val="minor"/>
      </rPr>
      <t>, above 60 in History and</t>
    </r>
    <r>
      <rPr>
        <sz val="11"/>
        <color rgb="FFFF0000"/>
        <rFont val="Calibri"/>
        <family val="2"/>
        <scheme val="minor"/>
      </rPr>
      <t xml:space="preserve"> above 80 in Accounts</t>
    </r>
    <r>
      <rPr>
        <sz val="11"/>
        <color theme="1"/>
        <rFont val="Calibri"/>
        <family val="2"/>
        <scheme val="minor"/>
      </rPr>
      <t>?</t>
    </r>
  </si>
  <si>
    <t>Q4.</t>
  </si>
  <si>
    <t> Which student scored the  lowest marks in total?</t>
  </si>
  <si>
    <t>What is the total selling price of products where cost price is less than 80 and category is C3</t>
  </si>
  <si>
    <t>What is the total selling price of products falling in category C1</t>
  </si>
  <si>
    <t>what is the total profit for the products where category is C1 and cost price more than 70?</t>
  </si>
  <si>
    <t>PROFIT</t>
  </si>
  <si>
    <t>Strike Rate</t>
  </si>
  <si>
    <t>K</t>
  </si>
  <si>
    <t>R</t>
  </si>
  <si>
    <t>D</t>
  </si>
  <si>
    <t>Batting Avg.</t>
  </si>
  <si>
    <t>mean</t>
  </si>
  <si>
    <t>fx</t>
  </si>
  <si>
    <t>midpt(x)</t>
  </si>
  <si>
    <t> what is the standard deviation of marks scored by students?</t>
  </si>
  <si>
    <t>std.dev</t>
  </si>
  <si>
    <t>x-mean</t>
  </si>
  <si>
    <t>sq.</t>
  </si>
  <si>
    <t>f*sq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</si>
</sst>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0" borderId="0" xfId="0" applyFont="1"/>
    <xf numFmtId="1" fontId="4" fillId="0" borderId="0" xfId="0" applyNumberFormat="1" applyFont="1"/>
    <xf numFmtId="0" fontId="0" fillId="0" borderId="0" xfId="0" applyFill="1"/>
    <xf numFmtId="1" fontId="4" fillId="5" borderId="0" xfId="0" applyNumberFormat="1" applyFont="1" applyFill="1"/>
    <xf numFmtId="1" fontId="4" fillId="6" borderId="0" xfId="0" applyNumberFormat="1" applyFont="1" applyFill="1"/>
    <xf numFmtId="1" fontId="4" fillId="4" borderId="0" xfId="0" applyNumberFormat="1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169" fontId="0" fillId="0" borderId="0" xfId="0" applyNumberFormat="1"/>
    <xf numFmtId="0" fontId="0" fillId="0" borderId="1" xfId="0" applyBorder="1" applyAlignment="1">
      <alignment horizontal="center"/>
    </xf>
    <xf numFmtId="169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ED547-A025-4FD9-881F-2A47A19748E2}" name="Table1" displayName="Table1" ref="F1:F1048576" totalsRowShown="0" headerRowDxfId="6">
  <autoFilter ref="F1:F1048576" xr:uid="{FC31792D-3778-44BE-A417-AD74A2BAFAAE}">
    <filterColumn colId="0">
      <filters>
        <filter val="243"/>
      </filters>
    </filterColumn>
  </autoFilter>
  <tableColumns count="1">
    <tableColumn id="1" xr3:uid="{84880165-7FD0-42DA-9A7D-5E8BFBAD5508}" name="Total 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D134C-51B6-4948-9BBE-AEBA4763E024}" name="Table2" displayName="Table2" ref="A1:E312" totalsRowShown="0" headerRowDxfId="0">
  <autoFilter ref="A1:E312" xr:uid="{3DF9CCD9-28FE-41D2-A6E9-39A0DAE3F02E}"/>
  <tableColumns count="5">
    <tableColumn id="1" xr3:uid="{96961154-E92D-4994-829F-D5E269882535}" name="Students" dataDxfId="5"/>
    <tableColumn id="2" xr3:uid="{2403355F-DE20-4E65-A35A-58E6C715A7B0}" name="History" dataDxfId="4"/>
    <tableColumn id="3" xr3:uid="{6B4144AB-EDF6-40FA-B172-445C699B794C}" name="Accounts" dataDxfId="3"/>
    <tableColumn id="4" xr3:uid="{DEE3D6E3-279C-4E30-BF98-8A2E05E875AB}" name="Maths" dataDxfId="2"/>
    <tableColumn id="5" xr3:uid="{697F045D-4601-4871-B3C0-C6C28750D31B}" name="Scie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E8" sqref="E8:F8"/>
    </sheetView>
  </sheetViews>
  <sheetFormatPr defaultRowHeight="14.5" x14ac:dyDescent="0.35"/>
  <cols>
    <col min="1" max="1" width="16.7265625" customWidth="1"/>
    <col min="2" max="2" width="19.26953125" customWidth="1"/>
    <col min="3" max="3" width="16.90625" customWidth="1"/>
    <col min="4" max="5" width="12.90625" customWidth="1"/>
    <col min="6" max="6" width="10.36328125" bestFit="1" customWidth="1"/>
    <col min="7" max="7" width="19.1796875" customWidth="1"/>
    <col min="8" max="8" width="18.90625" customWidth="1"/>
  </cols>
  <sheetData>
    <row r="1" spans="1:8" x14ac:dyDescent="0.35">
      <c r="E1" s="22" t="s">
        <v>859</v>
      </c>
      <c r="F1" s="22"/>
    </row>
    <row r="2" spans="1:8" x14ac:dyDescent="0.35">
      <c r="B2" s="10" t="s">
        <v>0</v>
      </c>
      <c r="C2" s="10" t="s">
        <v>1</v>
      </c>
      <c r="D2" s="10" t="s">
        <v>2</v>
      </c>
      <c r="E2" s="9" t="s">
        <v>860</v>
      </c>
      <c r="F2" s="9" t="s">
        <v>861</v>
      </c>
      <c r="G2" s="10" t="s">
        <v>857</v>
      </c>
      <c r="H2" s="10" t="s">
        <v>858</v>
      </c>
    </row>
    <row r="3" spans="1:8" x14ac:dyDescent="0.35">
      <c r="A3" t="s">
        <v>3</v>
      </c>
      <c r="B3" s="10">
        <v>70</v>
      </c>
      <c r="C3" s="10">
        <v>65</v>
      </c>
      <c r="D3" s="10">
        <v>100</v>
      </c>
      <c r="E3" s="9">
        <f>(B3/$D3)*100</f>
        <v>70</v>
      </c>
      <c r="F3" s="9">
        <f>(C3/$D3)*100</f>
        <v>65</v>
      </c>
      <c r="G3">
        <f>SUM(B3:B6)/SUM($D$3:$D$6)*100</f>
        <v>80</v>
      </c>
      <c r="H3" s="21">
        <f>SUM(C3:C6)/SUM($D$3:$D$6)*100</f>
        <v>71.481481481481481</v>
      </c>
    </row>
    <row r="4" spans="1:8" x14ac:dyDescent="0.35">
      <c r="A4" t="s">
        <v>4</v>
      </c>
      <c r="B4" s="10">
        <v>40</v>
      </c>
      <c r="C4" s="10">
        <v>34</v>
      </c>
      <c r="D4" s="10">
        <v>50</v>
      </c>
      <c r="E4" s="9">
        <f t="shared" ref="E4:E6" si="0">(B4/$D4)*100</f>
        <v>80</v>
      </c>
      <c r="F4" s="9">
        <f>(C4/$D4)*100</f>
        <v>68</v>
      </c>
    </row>
    <row r="5" spans="1:8" x14ac:dyDescent="0.35">
      <c r="A5" t="s">
        <v>5</v>
      </c>
      <c r="B5" s="10">
        <v>30</v>
      </c>
      <c r="C5" s="10">
        <v>27</v>
      </c>
      <c r="D5" s="10">
        <v>40</v>
      </c>
      <c r="E5" s="9">
        <f t="shared" si="0"/>
        <v>75</v>
      </c>
      <c r="F5" s="9">
        <f>(C5/$D5)*100</f>
        <v>67.5</v>
      </c>
    </row>
    <row r="6" spans="1:8" x14ac:dyDescent="0.35">
      <c r="A6" t="s">
        <v>6</v>
      </c>
      <c r="B6" s="10">
        <v>76</v>
      </c>
      <c r="C6" s="10">
        <v>67</v>
      </c>
      <c r="D6" s="10">
        <v>80</v>
      </c>
      <c r="E6" s="9">
        <f t="shared" si="0"/>
        <v>95</v>
      </c>
      <c r="F6" s="9">
        <f t="shared" ref="F4:F6" si="1">(C6/$D6)*100</f>
        <v>83.75</v>
      </c>
    </row>
    <row r="8" spans="1:8" x14ac:dyDescent="0.35">
      <c r="D8" t="s">
        <v>862</v>
      </c>
      <c r="E8" s="23">
        <f>_xlfn.STDEV.P(E3:E6)</f>
        <v>9.354143466934854</v>
      </c>
      <c r="F8" s="23">
        <f>_xlfn.STDEV.P(F3:F6)</f>
        <v>7.4127740252890479</v>
      </c>
      <c r="G8" s="14"/>
      <c r="H8" s="14"/>
    </row>
    <row r="9" spans="1:8" x14ac:dyDescent="0.35">
      <c r="F9" s="14"/>
      <c r="G9" s="14"/>
      <c r="H9" s="14"/>
    </row>
    <row r="10" spans="1:8" x14ac:dyDescent="0.35">
      <c r="A10" t="s">
        <v>7</v>
      </c>
      <c r="B10">
        <f>_xlfn.STDEV.P(A13:A18)</f>
        <v>1.707825127659933</v>
      </c>
      <c r="F10" s="14"/>
      <c r="G10" s="14"/>
      <c r="H10" s="14"/>
    </row>
    <row r="11" spans="1:8" x14ac:dyDescent="0.35">
      <c r="A11" t="s">
        <v>8</v>
      </c>
      <c r="B11">
        <f>AVERAGE(A13:A18)</f>
        <v>7.5</v>
      </c>
      <c r="F11" s="14"/>
      <c r="G11" s="14"/>
      <c r="H11" s="14"/>
    </row>
    <row r="12" spans="1:8" x14ac:dyDescent="0.35">
      <c r="F12" s="14"/>
      <c r="G12" s="14"/>
      <c r="H12" s="14"/>
    </row>
    <row r="13" spans="1:8" x14ac:dyDescent="0.35">
      <c r="A13">
        <v>5</v>
      </c>
      <c r="F13" s="14"/>
      <c r="G13" s="14"/>
      <c r="H13" s="14"/>
    </row>
    <row r="14" spans="1:8" x14ac:dyDescent="0.35">
      <c r="A14">
        <v>6</v>
      </c>
      <c r="F14" s="14"/>
      <c r="G14" s="14"/>
      <c r="H14" s="14"/>
    </row>
    <row r="15" spans="1:8" x14ac:dyDescent="0.35">
      <c r="A15">
        <v>7</v>
      </c>
    </row>
    <row r="16" spans="1:8" x14ac:dyDescent="0.35">
      <c r="A16">
        <v>8</v>
      </c>
    </row>
    <row r="17" spans="1:1" x14ac:dyDescent="0.35">
      <c r="A17">
        <v>9</v>
      </c>
    </row>
    <row r="18" spans="1:1" x14ac:dyDescent="0.35">
      <c r="A18">
        <v>10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0"/>
  <sheetViews>
    <sheetView workbookViewId="0">
      <selection activeCell="H15" sqref="H15"/>
    </sheetView>
  </sheetViews>
  <sheetFormatPr defaultRowHeight="14.5" zeroHeight="1" x14ac:dyDescent="0.35"/>
  <cols>
    <col min="1" max="1" width="10.26953125" style="2" customWidth="1"/>
    <col min="2" max="2" width="8.81640625" customWidth="1"/>
    <col min="3" max="3" width="10.453125" customWidth="1"/>
    <col min="5" max="5" width="8.90625" customWidth="1"/>
    <col min="6" max="6" width="12.81640625" customWidth="1"/>
    <col min="7" max="7" width="3.453125" customWidth="1"/>
    <col min="8" max="8" width="5.26953125" customWidth="1"/>
  </cols>
  <sheetData>
    <row r="1" spans="1:9" x14ac:dyDescent="0.35">
      <c r="A1" s="6" t="s">
        <v>9</v>
      </c>
      <c r="B1" s="5" t="s">
        <v>10</v>
      </c>
      <c r="C1" s="5" t="s">
        <v>11</v>
      </c>
      <c r="D1" s="5" t="s">
        <v>12</v>
      </c>
      <c r="E1" s="5" t="s">
        <v>5</v>
      </c>
      <c r="F1" s="5" t="s">
        <v>2</v>
      </c>
      <c r="G1" s="5"/>
    </row>
    <row r="2" spans="1:9" hidden="1" x14ac:dyDescent="0.35">
      <c r="A2" s="10" t="s">
        <v>13</v>
      </c>
      <c r="B2" s="7">
        <v>70</v>
      </c>
      <c r="C2" s="7">
        <v>68</v>
      </c>
      <c r="D2" s="7">
        <v>80</v>
      </c>
      <c r="E2" s="7">
        <v>60</v>
      </c>
      <c r="F2" s="7">
        <f>SUM(B2:E2)</f>
        <v>278</v>
      </c>
      <c r="H2" t="s">
        <v>863</v>
      </c>
      <c r="I2" t="s">
        <v>864</v>
      </c>
    </row>
    <row r="3" spans="1:9" hidden="1" x14ac:dyDescent="0.35">
      <c r="A3" s="10" t="s">
        <v>14</v>
      </c>
      <c r="B3" s="7">
        <v>67</v>
      </c>
      <c r="C3" s="7">
        <v>83</v>
      </c>
      <c r="D3" s="7">
        <v>85.5</v>
      </c>
      <c r="E3" s="7">
        <v>66.5</v>
      </c>
      <c r="F3" s="7">
        <f>SUM(B3:E3)</f>
        <v>302</v>
      </c>
      <c r="H3" t="s">
        <v>865</v>
      </c>
      <c r="I3">
        <f>COUNTIF(B:B,"&gt;65")</f>
        <v>42</v>
      </c>
    </row>
    <row r="4" spans="1:9" hidden="1" x14ac:dyDescent="0.35">
      <c r="A4" s="10" t="s">
        <v>15</v>
      </c>
      <c r="B4" s="7">
        <v>31</v>
      </c>
      <c r="C4" s="7">
        <v>90.2</v>
      </c>
      <c r="D4" s="7">
        <v>88.3</v>
      </c>
      <c r="E4" s="7">
        <v>69.7</v>
      </c>
      <c r="F4" s="7">
        <f t="shared" ref="F4:F67" si="0">SUM(B4:E4)</f>
        <v>279.2</v>
      </c>
    </row>
    <row r="5" spans="1:9" hidden="1" x14ac:dyDescent="0.35">
      <c r="A5" s="10" t="s">
        <v>16</v>
      </c>
      <c r="B5" s="7">
        <v>70</v>
      </c>
      <c r="C5" s="7">
        <v>92</v>
      </c>
      <c r="D5" s="7">
        <v>89</v>
      </c>
      <c r="E5" s="7">
        <v>70.5</v>
      </c>
      <c r="F5" s="7">
        <f t="shared" si="0"/>
        <v>321.5</v>
      </c>
      <c r="H5" t="s">
        <v>866</v>
      </c>
      <c r="I5" t="s">
        <v>867</v>
      </c>
    </row>
    <row r="6" spans="1:9" hidden="1" x14ac:dyDescent="0.35">
      <c r="A6" s="10" t="s">
        <v>17</v>
      </c>
      <c r="B6" s="7">
        <v>71</v>
      </c>
      <c r="C6" s="7">
        <v>93.8</v>
      </c>
      <c r="D6" s="7">
        <v>89.7</v>
      </c>
      <c r="E6" s="7">
        <v>71.3</v>
      </c>
      <c r="F6" s="7">
        <f t="shared" si="0"/>
        <v>325.8</v>
      </c>
      <c r="H6" t="s">
        <v>865</v>
      </c>
      <c r="I6">
        <f>COUNTIFS($B:$B,"&gt;60",$C:$C,"&gt;80")</f>
        <v>59</v>
      </c>
    </row>
    <row r="7" spans="1:9" hidden="1" x14ac:dyDescent="0.35">
      <c r="A7" s="10" t="s">
        <v>18</v>
      </c>
      <c r="B7" s="7">
        <v>70</v>
      </c>
      <c r="C7" s="7">
        <v>95.6</v>
      </c>
      <c r="D7" s="7">
        <v>90.4</v>
      </c>
      <c r="E7" s="7">
        <v>72.099999999999994</v>
      </c>
      <c r="F7" s="7">
        <f t="shared" si="0"/>
        <v>328.1</v>
      </c>
    </row>
    <row r="8" spans="1:9" hidden="1" x14ac:dyDescent="0.35">
      <c r="A8" s="10" t="s">
        <v>19</v>
      </c>
      <c r="B8" s="7">
        <v>69</v>
      </c>
      <c r="C8" s="7">
        <v>97.4</v>
      </c>
      <c r="D8" s="7">
        <v>91.1</v>
      </c>
      <c r="E8" s="7">
        <v>72.900000000000006</v>
      </c>
      <c r="F8" s="7">
        <f t="shared" si="0"/>
        <v>330.4</v>
      </c>
      <c r="H8" t="s">
        <v>868</v>
      </c>
      <c r="I8" t="s">
        <v>869</v>
      </c>
    </row>
    <row r="9" spans="1:9" hidden="1" x14ac:dyDescent="0.35">
      <c r="A9" s="10" t="s">
        <v>20</v>
      </c>
      <c r="B9" s="7">
        <v>69</v>
      </c>
      <c r="C9" s="7">
        <v>99.2</v>
      </c>
      <c r="D9" s="7">
        <v>91.8</v>
      </c>
      <c r="E9" s="7">
        <v>73.7</v>
      </c>
      <c r="F9" s="7">
        <f t="shared" si="0"/>
        <v>333.7</v>
      </c>
      <c r="H9" t="s">
        <v>865</v>
      </c>
      <c r="I9">
        <f>COUNTIFS(E:E,"&lt;70",B:B,"&gt;60",C:C,"&gt;80")</f>
        <v>29</v>
      </c>
    </row>
    <row r="10" spans="1:9" hidden="1" x14ac:dyDescent="0.35">
      <c r="A10" s="10" t="s">
        <v>21</v>
      </c>
      <c r="B10" s="7">
        <v>68.599999999999994</v>
      </c>
      <c r="C10" s="7">
        <v>70</v>
      </c>
      <c r="D10" s="7">
        <v>82</v>
      </c>
      <c r="E10" s="7">
        <v>61</v>
      </c>
      <c r="F10" s="7">
        <f t="shared" si="0"/>
        <v>281.60000000000002</v>
      </c>
    </row>
    <row r="11" spans="1:9" hidden="1" x14ac:dyDescent="0.35">
      <c r="A11" s="10" t="s">
        <v>22</v>
      </c>
      <c r="B11" s="7">
        <v>68.2</v>
      </c>
      <c r="C11" s="7">
        <v>73</v>
      </c>
      <c r="D11" s="7">
        <v>81</v>
      </c>
      <c r="E11" s="7">
        <v>62</v>
      </c>
      <c r="F11" s="7">
        <f t="shared" si="0"/>
        <v>284.2</v>
      </c>
      <c r="H11" t="s">
        <v>870</v>
      </c>
      <c r="I11" t="s">
        <v>871</v>
      </c>
    </row>
    <row r="12" spans="1:9" hidden="1" x14ac:dyDescent="0.35">
      <c r="A12" s="10" t="s">
        <v>23</v>
      </c>
      <c r="B12" s="7">
        <v>67.8</v>
      </c>
      <c r="C12" s="7">
        <v>74</v>
      </c>
      <c r="D12" s="7">
        <v>82</v>
      </c>
      <c r="E12" s="7">
        <v>62.5</v>
      </c>
      <c r="F12" s="7">
        <f t="shared" si="0"/>
        <v>286.3</v>
      </c>
      <c r="H12" t="s">
        <v>865</v>
      </c>
      <c r="I12" s="7">
        <f>MIN(F2:F312)</f>
        <v>242.8</v>
      </c>
    </row>
    <row r="13" spans="1:9" hidden="1" x14ac:dyDescent="0.35">
      <c r="A13" s="10" t="s">
        <v>24</v>
      </c>
      <c r="B13" s="7">
        <v>67.400000000000006</v>
      </c>
      <c r="C13" s="7">
        <v>75.8</v>
      </c>
      <c r="D13" s="7">
        <v>82.7</v>
      </c>
      <c r="E13" s="7">
        <v>63.3</v>
      </c>
      <c r="F13" s="7">
        <f t="shared" si="0"/>
        <v>289.2</v>
      </c>
    </row>
    <row r="14" spans="1:9" hidden="1" x14ac:dyDescent="0.35">
      <c r="A14" s="10" t="s">
        <v>25</v>
      </c>
      <c r="B14" s="7">
        <v>66.599999999999994</v>
      </c>
      <c r="C14" s="7">
        <v>84.8</v>
      </c>
      <c r="D14" s="7">
        <v>86.2</v>
      </c>
      <c r="E14" s="7">
        <v>67.3</v>
      </c>
      <c r="F14" s="7">
        <f t="shared" si="0"/>
        <v>304.89999999999998</v>
      </c>
    </row>
    <row r="15" spans="1:9" hidden="1" x14ac:dyDescent="0.35">
      <c r="A15" s="10" t="s">
        <v>26</v>
      </c>
      <c r="B15" s="7">
        <v>67</v>
      </c>
      <c r="C15" s="7">
        <v>77.599999999999994</v>
      </c>
      <c r="D15" s="7">
        <v>83.4</v>
      </c>
      <c r="E15" s="7">
        <v>64.099999999999994</v>
      </c>
      <c r="F15" s="7">
        <f t="shared" si="0"/>
        <v>292.10000000000002</v>
      </c>
    </row>
    <row r="16" spans="1:9" hidden="1" x14ac:dyDescent="0.35">
      <c r="A16" s="10" t="s">
        <v>27</v>
      </c>
      <c r="B16" s="7">
        <v>66.599999999999994</v>
      </c>
      <c r="C16" s="7">
        <v>79.400000000000006</v>
      </c>
      <c r="D16" s="7">
        <v>84.1</v>
      </c>
      <c r="E16" s="7">
        <v>64.900000000000006</v>
      </c>
      <c r="F16" s="7">
        <f t="shared" si="0"/>
        <v>295</v>
      </c>
    </row>
    <row r="17" spans="1:6" hidden="1" x14ac:dyDescent="0.35">
      <c r="A17" s="10" t="s">
        <v>28</v>
      </c>
      <c r="B17" s="7">
        <v>66.2</v>
      </c>
      <c r="C17" s="7">
        <v>81.2</v>
      </c>
      <c r="D17" s="7">
        <v>84.8</v>
      </c>
      <c r="E17" s="7">
        <v>65.7</v>
      </c>
      <c r="F17" s="7">
        <f t="shared" si="0"/>
        <v>297.89999999999998</v>
      </c>
    </row>
    <row r="18" spans="1:6" hidden="1" x14ac:dyDescent="0.35">
      <c r="A18" s="10" t="s">
        <v>29</v>
      </c>
      <c r="B18" s="7">
        <v>65.8</v>
      </c>
      <c r="C18" s="7">
        <v>83</v>
      </c>
      <c r="D18" s="7">
        <v>85.5</v>
      </c>
      <c r="E18" s="7">
        <v>66.5</v>
      </c>
      <c r="F18" s="7">
        <f t="shared" si="0"/>
        <v>300.8</v>
      </c>
    </row>
    <row r="19" spans="1:6" hidden="1" x14ac:dyDescent="0.35">
      <c r="A19" s="10" t="s">
        <v>30</v>
      </c>
      <c r="B19" s="7">
        <v>65.400000000000006</v>
      </c>
      <c r="C19" s="7">
        <v>84.8</v>
      </c>
      <c r="D19" s="7">
        <v>86.2</v>
      </c>
      <c r="E19" s="7">
        <v>67.3</v>
      </c>
      <c r="F19" s="7">
        <f t="shared" si="0"/>
        <v>303.7</v>
      </c>
    </row>
    <row r="20" spans="1:6" hidden="1" x14ac:dyDescent="0.35">
      <c r="A20" s="10" t="s">
        <v>31</v>
      </c>
      <c r="B20" s="7">
        <v>65</v>
      </c>
      <c r="C20" s="7">
        <v>86.6</v>
      </c>
      <c r="D20" s="7">
        <v>86.9</v>
      </c>
      <c r="E20" s="7">
        <v>68.099999999999994</v>
      </c>
      <c r="F20" s="7">
        <f t="shared" si="0"/>
        <v>306.60000000000002</v>
      </c>
    </row>
    <row r="21" spans="1:6" hidden="1" x14ac:dyDescent="0.35">
      <c r="A21" s="10" t="s">
        <v>32</v>
      </c>
      <c r="B21" s="7">
        <v>64.599999999999994</v>
      </c>
      <c r="C21" s="7">
        <v>88.4</v>
      </c>
      <c r="D21" s="7">
        <v>87.6</v>
      </c>
      <c r="E21" s="7">
        <v>68.900000000000006</v>
      </c>
      <c r="F21" s="7">
        <f t="shared" si="0"/>
        <v>309.5</v>
      </c>
    </row>
    <row r="22" spans="1:6" hidden="1" x14ac:dyDescent="0.35">
      <c r="A22" s="10" t="s">
        <v>33</v>
      </c>
      <c r="B22" s="7">
        <v>64.2</v>
      </c>
      <c r="C22" s="7">
        <v>90.2</v>
      </c>
      <c r="D22" s="7">
        <v>88.3</v>
      </c>
      <c r="E22" s="7">
        <v>69.7</v>
      </c>
      <c r="F22" s="7">
        <f t="shared" si="0"/>
        <v>312.39999999999998</v>
      </c>
    </row>
    <row r="23" spans="1:6" hidden="1" x14ac:dyDescent="0.35">
      <c r="A23" s="10" t="s">
        <v>34</v>
      </c>
      <c r="B23" s="7">
        <v>63.8</v>
      </c>
      <c r="C23" s="7">
        <v>92</v>
      </c>
      <c r="D23" s="7">
        <v>89</v>
      </c>
      <c r="E23" s="7">
        <v>70.5</v>
      </c>
      <c r="F23" s="7">
        <f t="shared" si="0"/>
        <v>315.3</v>
      </c>
    </row>
    <row r="24" spans="1:6" hidden="1" x14ac:dyDescent="0.35">
      <c r="A24" s="10" t="s">
        <v>35</v>
      </c>
      <c r="B24" s="7">
        <v>63.4</v>
      </c>
      <c r="C24" s="7">
        <v>93.8</v>
      </c>
      <c r="D24" s="7">
        <v>89.7</v>
      </c>
      <c r="E24" s="7">
        <v>71.3</v>
      </c>
      <c r="F24" s="7">
        <f t="shared" si="0"/>
        <v>318.2</v>
      </c>
    </row>
    <row r="25" spans="1:6" hidden="1" x14ac:dyDescent="0.35">
      <c r="A25" s="10" t="s">
        <v>36</v>
      </c>
      <c r="B25" s="7">
        <v>66.2</v>
      </c>
      <c r="C25" s="7">
        <v>86.6</v>
      </c>
      <c r="D25" s="7">
        <v>86.9</v>
      </c>
      <c r="E25" s="7">
        <v>68.099999999999994</v>
      </c>
      <c r="F25" s="7">
        <f t="shared" si="0"/>
        <v>307.8</v>
      </c>
    </row>
    <row r="26" spans="1:6" hidden="1" x14ac:dyDescent="0.35">
      <c r="A26" s="10" t="s">
        <v>37</v>
      </c>
      <c r="B26" s="7">
        <v>63</v>
      </c>
      <c r="C26" s="7">
        <v>95.6</v>
      </c>
      <c r="D26" s="7">
        <v>90.4</v>
      </c>
      <c r="E26" s="7">
        <v>72.099999999999994</v>
      </c>
      <c r="F26" s="7">
        <f t="shared" si="0"/>
        <v>321.10000000000002</v>
      </c>
    </row>
    <row r="27" spans="1:6" hidden="1" x14ac:dyDescent="0.35">
      <c r="A27" s="10" t="s">
        <v>38</v>
      </c>
      <c r="B27" s="7">
        <v>62.6</v>
      </c>
      <c r="C27" s="7">
        <v>97.4</v>
      </c>
      <c r="D27" s="7">
        <v>91.1</v>
      </c>
      <c r="E27" s="7">
        <v>72.900000000000006</v>
      </c>
      <c r="F27" s="7">
        <f t="shared" si="0"/>
        <v>324</v>
      </c>
    </row>
    <row r="28" spans="1:6" hidden="1" x14ac:dyDescent="0.35">
      <c r="A28" s="10" t="s">
        <v>39</v>
      </c>
      <c r="B28" s="7">
        <v>62.2</v>
      </c>
      <c r="C28" s="7">
        <v>99.2</v>
      </c>
      <c r="D28" s="7">
        <v>91.8</v>
      </c>
      <c r="E28" s="7">
        <v>73.7</v>
      </c>
      <c r="F28" s="7">
        <f t="shared" si="0"/>
        <v>326.89999999999998</v>
      </c>
    </row>
    <row r="29" spans="1:6" hidden="1" x14ac:dyDescent="0.35">
      <c r="A29" s="10" t="s">
        <v>40</v>
      </c>
      <c r="B29" s="7">
        <v>61.8</v>
      </c>
      <c r="C29" s="7">
        <v>83</v>
      </c>
      <c r="D29" s="7">
        <v>85.5</v>
      </c>
      <c r="E29" s="7">
        <v>66.5</v>
      </c>
      <c r="F29" s="7">
        <f t="shared" si="0"/>
        <v>296.8</v>
      </c>
    </row>
    <row r="30" spans="1:6" hidden="1" x14ac:dyDescent="0.35">
      <c r="A30" s="10" t="s">
        <v>41</v>
      </c>
      <c r="B30" s="7">
        <v>61.4</v>
      </c>
      <c r="C30" s="7">
        <v>84.8</v>
      </c>
      <c r="D30" s="7">
        <v>86.2</v>
      </c>
      <c r="E30" s="7">
        <v>67.3</v>
      </c>
      <c r="F30" s="7">
        <f t="shared" si="0"/>
        <v>299.7</v>
      </c>
    </row>
    <row r="31" spans="1:6" hidden="1" x14ac:dyDescent="0.35">
      <c r="A31" s="10" t="s">
        <v>42</v>
      </c>
      <c r="B31" s="7">
        <v>61</v>
      </c>
      <c r="C31" s="7">
        <v>86.6</v>
      </c>
      <c r="D31" s="7">
        <v>86.9</v>
      </c>
      <c r="E31" s="7">
        <v>68.099999999999994</v>
      </c>
      <c r="F31" s="7">
        <f t="shared" si="0"/>
        <v>302.60000000000002</v>
      </c>
    </row>
    <row r="32" spans="1:6" hidden="1" x14ac:dyDescent="0.35">
      <c r="A32" s="10" t="s">
        <v>43</v>
      </c>
      <c r="B32" s="7">
        <v>60.6</v>
      </c>
      <c r="C32" s="7">
        <v>88.4</v>
      </c>
      <c r="D32" s="7">
        <v>87.6</v>
      </c>
      <c r="E32" s="7">
        <v>68.900000000000006</v>
      </c>
      <c r="F32" s="7">
        <f t="shared" si="0"/>
        <v>305.5</v>
      </c>
    </row>
    <row r="33" spans="1:6" hidden="1" x14ac:dyDescent="0.35">
      <c r="A33" s="10" t="s">
        <v>44</v>
      </c>
      <c r="B33" s="7">
        <v>60.2</v>
      </c>
      <c r="C33" s="7">
        <v>90.2</v>
      </c>
      <c r="D33" s="7">
        <v>88.3</v>
      </c>
      <c r="E33" s="7">
        <v>69.7</v>
      </c>
      <c r="F33" s="7">
        <f t="shared" si="0"/>
        <v>308.39999999999998</v>
      </c>
    </row>
    <row r="34" spans="1:6" hidden="1" x14ac:dyDescent="0.35">
      <c r="A34" s="10" t="s">
        <v>45</v>
      </c>
      <c r="B34" s="7">
        <v>59.8</v>
      </c>
      <c r="C34" s="7">
        <v>92</v>
      </c>
      <c r="D34" s="7">
        <v>89</v>
      </c>
      <c r="E34" s="7">
        <v>70.5</v>
      </c>
      <c r="F34" s="7">
        <f t="shared" si="0"/>
        <v>311.3</v>
      </c>
    </row>
    <row r="35" spans="1:6" hidden="1" x14ac:dyDescent="0.35">
      <c r="A35" s="10" t="s">
        <v>46</v>
      </c>
      <c r="B35" s="7">
        <v>59.4</v>
      </c>
      <c r="C35" s="7">
        <v>93.8</v>
      </c>
      <c r="D35" s="7">
        <v>89.7</v>
      </c>
      <c r="E35" s="7">
        <v>71.3</v>
      </c>
      <c r="F35" s="7">
        <f t="shared" si="0"/>
        <v>314.2</v>
      </c>
    </row>
    <row r="36" spans="1:6" hidden="1" x14ac:dyDescent="0.35">
      <c r="A36" s="10" t="s">
        <v>47</v>
      </c>
      <c r="B36" s="7">
        <v>65.8</v>
      </c>
      <c r="C36" s="7">
        <v>88.4</v>
      </c>
      <c r="D36" s="7">
        <v>87.6</v>
      </c>
      <c r="E36" s="7">
        <v>68.900000000000006</v>
      </c>
      <c r="F36" s="7">
        <f t="shared" si="0"/>
        <v>310.7</v>
      </c>
    </row>
    <row r="37" spans="1:6" hidden="1" x14ac:dyDescent="0.35">
      <c r="A37" s="10" t="s">
        <v>48</v>
      </c>
      <c r="B37" s="7">
        <v>59</v>
      </c>
      <c r="C37" s="7">
        <v>95.6</v>
      </c>
      <c r="D37" s="7">
        <v>90.4</v>
      </c>
      <c r="E37" s="7">
        <v>72.099999999999994</v>
      </c>
      <c r="F37" s="7">
        <f t="shared" si="0"/>
        <v>317.10000000000002</v>
      </c>
    </row>
    <row r="38" spans="1:6" hidden="1" x14ac:dyDescent="0.35">
      <c r="A38" s="10" t="s">
        <v>49</v>
      </c>
      <c r="B38" s="7">
        <v>58.6</v>
      </c>
      <c r="C38" s="7">
        <v>97.4</v>
      </c>
      <c r="D38" s="7">
        <v>91.1</v>
      </c>
      <c r="E38" s="7">
        <v>72.900000000000006</v>
      </c>
      <c r="F38" s="7">
        <f t="shared" si="0"/>
        <v>320</v>
      </c>
    </row>
    <row r="39" spans="1:6" hidden="1" x14ac:dyDescent="0.35">
      <c r="A39" s="10" t="s">
        <v>50</v>
      </c>
      <c r="B39" s="7">
        <v>58.2</v>
      </c>
      <c r="C39" s="7">
        <v>99.2</v>
      </c>
      <c r="D39" s="7">
        <v>91.8</v>
      </c>
      <c r="E39" s="7">
        <v>73.7</v>
      </c>
      <c r="F39" s="7">
        <f t="shared" si="0"/>
        <v>322.89999999999998</v>
      </c>
    </row>
    <row r="40" spans="1:6" hidden="1" x14ac:dyDescent="0.35">
      <c r="A40" s="10" t="s">
        <v>51</v>
      </c>
      <c r="B40" s="7">
        <v>57.8</v>
      </c>
      <c r="C40" s="7">
        <v>70</v>
      </c>
      <c r="D40" s="7">
        <v>82</v>
      </c>
      <c r="E40" s="7">
        <v>61</v>
      </c>
      <c r="F40" s="7">
        <f t="shared" si="0"/>
        <v>270.8</v>
      </c>
    </row>
    <row r="41" spans="1:6" hidden="1" x14ac:dyDescent="0.35">
      <c r="A41" s="10" t="s">
        <v>52</v>
      </c>
      <c r="B41" s="7">
        <v>57.4</v>
      </c>
      <c r="C41" s="7">
        <v>73</v>
      </c>
      <c r="D41" s="7">
        <v>81</v>
      </c>
      <c r="E41" s="7">
        <v>62</v>
      </c>
      <c r="F41" s="7">
        <f t="shared" si="0"/>
        <v>273.39999999999998</v>
      </c>
    </row>
    <row r="42" spans="1:6" hidden="1" x14ac:dyDescent="0.35">
      <c r="A42" s="10" t="s">
        <v>53</v>
      </c>
      <c r="B42" s="7">
        <v>57</v>
      </c>
      <c r="C42" s="7">
        <v>74</v>
      </c>
      <c r="D42" s="7">
        <v>82</v>
      </c>
      <c r="E42" s="7">
        <v>62.5</v>
      </c>
      <c r="F42" s="7">
        <f t="shared" si="0"/>
        <v>275.5</v>
      </c>
    </row>
    <row r="43" spans="1:6" hidden="1" x14ac:dyDescent="0.35">
      <c r="A43" s="10" t="s">
        <v>54</v>
      </c>
      <c r="B43" s="7">
        <v>56.6</v>
      </c>
      <c r="C43" s="7">
        <v>75.8</v>
      </c>
      <c r="D43" s="7">
        <v>82.7</v>
      </c>
      <c r="E43" s="7">
        <v>63.3</v>
      </c>
      <c r="F43" s="7">
        <f t="shared" si="0"/>
        <v>278.40000000000003</v>
      </c>
    </row>
    <row r="44" spans="1:6" hidden="1" x14ac:dyDescent="0.35">
      <c r="A44" s="10" t="s">
        <v>55</v>
      </c>
      <c r="B44" s="7">
        <v>56.2</v>
      </c>
      <c r="C44" s="7">
        <v>77.599999999999994</v>
      </c>
      <c r="D44" s="7">
        <v>83.4</v>
      </c>
      <c r="E44" s="7">
        <v>64.099999999999994</v>
      </c>
      <c r="F44" s="7">
        <f t="shared" si="0"/>
        <v>281.3</v>
      </c>
    </row>
    <row r="45" spans="1:6" hidden="1" x14ac:dyDescent="0.35">
      <c r="A45" s="10" t="s">
        <v>56</v>
      </c>
      <c r="B45" s="7">
        <v>55.8</v>
      </c>
      <c r="C45" s="7">
        <v>79.400000000000006</v>
      </c>
      <c r="D45" s="7">
        <v>84.1</v>
      </c>
      <c r="E45" s="7">
        <v>64.900000000000006</v>
      </c>
      <c r="F45" s="7">
        <f t="shared" si="0"/>
        <v>284.2</v>
      </c>
    </row>
    <row r="46" spans="1:6" hidden="1" x14ac:dyDescent="0.35">
      <c r="A46" s="10" t="s">
        <v>57</v>
      </c>
      <c r="B46" s="7">
        <v>55.4</v>
      </c>
      <c r="C46" s="7">
        <v>81.2</v>
      </c>
      <c r="D46" s="7">
        <v>84.8</v>
      </c>
      <c r="E46" s="7">
        <v>65.7</v>
      </c>
      <c r="F46" s="7">
        <f t="shared" si="0"/>
        <v>287.09999999999997</v>
      </c>
    </row>
    <row r="47" spans="1:6" hidden="1" x14ac:dyDescent="0.35">
      <c r="A47" s="10" t="s">
        <v>58</v>
      </c>
      <c r="B47" s="7">
        <v>65.400000000000006</v>
      </c>
      <c r="C47" s="7">
        <v>90.2</v>
      </c>
      <c r="D47" s="7">
        <v>88.3</v>
      </c>
      <c r="E47" s="7">
        <v>69.7</v>
      </c>
      <c r="F47" s="7">
        <f t="shared" si="0"/>
        <v>313.60000000000002</v>
      </c>
    </row>
    <row r="48" spans="1:6" hidden="1" x14ac:dyDescent="0.35">
      <c r="A48" s="10" t="s">
        <v>59</v>
      </c>
      <c r="B48" s="7">
        <v>55</v>
      </c>
      <c r="C48" s="7">
        <v>83</v>
      </c>
      <c r="D48" s="7">
        <v>85.5</v>
      </c>
      <c r="E48" s="7">
        <v>66.5</v>
      </c>
      <c r="F48" s="7">
        <f t="shared" si="0"/>
        <v>290</v>
      </c>
    </row>
    <row r="49" spans="1:6" hidden="1" x14ac:dyDescent="0.35">
      <c r="A49" s="10" t="s">
        <v>60</v>
      </c>
      <c r="B49" s="7">
        <v>54.6</v>
      </c>
      <c r="C49" s="7">
        <v>84.8</v>
      </c>
      <c r="D49" s="7">
        <v>86.2</v>
      </c>
      <c r="E49" s="7">
        <v>67.3</v>
      </c>
      <c r="F49" s="7">
        <f t="shared" si="0"/>
        <v>292.90000000000003</v>
      </c>
    </row>
    <row r="50" spans="1:6" hidden="1" x14ac:dyDescent="0.35">
      <c r="A50" s="10" t="s">
        <v>61</v>
      </c>
      <c r="B50" s="7">
        <v>54.2</v>
      </c>
      <c r="C50" s="7">
        <v>86.6</v>
      </c>
      <c r="D50" s="7">
        <v>86.9</v>
      </c>
      <c r="E50" s="7">
        <v>68.099999999999994</v>
      </c>
      <c r="F50" s="7">
        <f t="shared" si="0"/>
        <v>295.8</v>
      </c>
    </row>
    <row r="51" spans="1:6" hidden="1" x14ac:dyDescent="0.35">
      <c r="A51" s="10" t="s">
        <v>62</v>
      </c>
      <c r="B51" s="7">
        <v>53.8</v>
      </c>
      <c r="C51" s="7">
        <v>88.4</v>
      </c>
      <c r="D51" s="7">
        <v>87.6</v>
      </c>
      <c r="E51" s="7">
        <v>68.900000000000006</v>
      </c>
      <c r="F51" s="7">
        <f t="shared" si="0"/>
        <v>298.7</v>
      </c>
    </row>
    <row r="52" spans="1:6" hidden="1" x14ac:dyDescent="0.35">
      <c r="A52" s="10" t="s">
        <v>63</v>
      </c>
      <c r="B52" s="7">
        <v>53.4</v>
      </c>
      <c r="C52" s="7">
        <v>90.2</v>
      </c>
      <c r="D52" s="7">
        <v>88.3</v>
      </c>
      <c r="E52" s="7">
        <v>69.7</v>
      </c>
      <c r="F52" s="7">
        <f t="shared" si="0"/>
        <v>301.59999999999997</v>
      </c>
    </row>
    <row r="53" spans="1:6" hidden="1" x14ac:dyDescent="0.35">
      <c r="A53" s="10" t="s">
        <v>64</v>
      </c>
      <c r="B53" s="7">
        <v>53</v>
      </c>
      <c r="C53" s="7">
        <v>92</v>
      </c>
      <c r="D53" s="7">
        <v>89</v>
      </c>
      <c r="E53" s="7">
        <v>70.5</v>
      </c>
      <c r="F53" s="7">
        <f t="shared" si="0"/>
        <v>304.5</v>
      </c>
    </row>
    <row r="54" spans="1:6" hidden="1" x14ac:dyDescent="0.35">
      <c r="A54" s="10" t="s">
        <v>65</v>
      </c>
      <c r="B54" s="7">
        <v>52.6</v>
      </c>
      <c r="C54" s="7">
        <v>93.8</v>
      </c>
      <c r="D54" s="7">
        <v>89.7</v>
      </c>
      <c r="E54" s="7">
        <v>71.3</v>
      </c>
      <c r="F54" s="7">
        <f t="shared" si="0"/>
        <v>307.40000000000003</v>
      </c>
    </row>
    <row r="55" spans="1:6" hidden="1" x14ac:dyDescent="0.35">
      <c r="A55" s="10" t="s">
        <v>66</v>
      </c>
      <c r="B55" s="7">
        <v>52.2</v>
      </c>
      <c r="C55" s="7">
        <v>95.6</v>
      </c>
      <c r="D55" s="7">
        <v>90.4</v>
      </c>
      <c r="E55" s="7">
        <v>72.099999999999994</v>
      </c>
      <c r="F55" s="7">
        <f t="shared" si="0"/>
        <v>310.3</v>
      </c>
    </row>
    <row r="56" spans="1:6" hidden="1" x14ac:dyDescent="0.35">
      <c r="A56" s="10" t="s">
        <v>67</v>
      </c>
      <c r="B56" s="7">
        <v>51.8</v>
      </c>
      <c r="C56" s="7">
        <v>97.4</v>
      </c>
      <c r="D56" s="7">
        <v>91.1</v>
      </c>
      <c r="E56" s="7">
        <v>72.900000000000006</v>
      </c>
      <c r="F56" s="7">
        <f t="shared" si="0"/>
        <v>313.2</v>
      </c>
    </row>
    <row r="57" spans="1:6" hidden="1" x14ac:dyDescent="0.35">
      <c r="A57" s="10" t="s">
        <v>68</v>
      </c>
      <c r="B57" s="7">
        <v>51.4</v>
      </c>
      <c r="C57" s="7">
        <v>99.2</v>
      </c>
      <c r="D57" s="7">
        <v>91.8</v>
      </c>
      <c r="E57" s="7">
        <v>73.7</v>
      </c>
      <c r="F57" s="7">
        <f t="shared" si="0"/>
        <v>316.09999999999997</v>
      </c>
    </row>
    <row r="58" spans="1:6" hidden="1" x14ac:dyDescent="0.35">
      <c r="A58" s="10" t="s">
        <v>69</v>
      </c>
      <c r="B58" s="7">
        <v>65</v>
      </c>
      <c r="C58" s="7">
        <v>92</v>
      </c>
      <c r="D58" s="7">
        <v>89</v>
      </c>
      <c r="E58" s="7">
        <v>70.5</v>
      </c>
      <c r="F58" s="7">
        <f t="shared" si="0"/>
        <v>316.5</v>
      </c>
    </row>
    <row r="59" spans="1:6" hidden="1" x14ac:dyDescent="0.35">
      <c r="A59" s="10" t="s">
        <v>70</v>
      </c>
      <c r="B59" s="7">
        <v>51</v>
      </c>
      <c r="C59" s="7">
        <v>83</v>
      </c>
      <c r="D59" s="7">
        <v>85.5</v>
      </c>
      <c r="E59" s="7">
        <v>66.5</v>
      </c>
      <c r="F59" s="7">
        <f t="shared" si="0"/>
        <v>286</v>
      </c>
    </row>
    <row r="60" spans="1:6" hidden="1" x14ac:dyDescent="0.35">
      <c r="A60" s="10" t="s">
        <v>71</v>
      </c>
      <c r="B60" s="7">
        <v>50.6</v>
      </c>
      <c r="C60" s="7">
        <v>84.8</v>
      </c>
      <c r="D60" s="7">
        <v>86.2</v>
      </c>
      <c r="E60" s="7">
        <v>67.3</v>
      </c>
      <c r="F60" s="7">
        <f t="shared" si="0"/>
        <v>288.90000000000003</v>
      </c>
    </row>
    <row r="61" spans="1:6" hidden="1" x14ac:dyDescent="0.35">
      <c r="A61" s="10" t="s">
        <v>72</v>
      </c>
      <c r="B61" s="7">
        <v>50.2</v>
      </c>
      <c r="C61" s="7">
        <v>86.6</v>
      </c>
      <c r="D61" s="7">
        <v>86.9</v>
      </c>
      <c r="E61" s="7">
        <v>68.099999999999994</v>
      </c>
      <c r="F61" s="7">
        <f t="shared" si="0"/>
        <v>291.8</v>
      </c>
    </row>
    <row r="62" spans="1:6" hidden="1" x14ac:dyDescent="0.35">
      <c r="A62" s="10" t="s">
        <v>73</v>
      </c>
      <c r="B62" s="7">
        <v>49.8</v>
      </c>
      <c r="C62" s="7">
        <v>88.4</v>
      </c>
      <c r="D62" s="7">
        <v>87.6</v>
      </c>
      <c r="E62" s="7">
        <v>68.900000000000006</v>
      </c>
      <c r="F62" s="7">
        <f t="shared" si="0"/>
        <v>294.7</v>
      </c>
    </row>
    <row r="63" spans="1:6" hidden="1" x14ac:dyDescent="0.35">
      <c r="A63" s="10" t="s">
        <v>74</v>
      </c>
      <c r="B63" s="7">
        <v>49.4</v>
      </c>
      <c r="C63" s="7">
        <v>90.2</v>
      </c>
      <c r="D63" s="7">
        <v>88.3</v>
      </c>
      <c r="E63" s="7">
        <v>69.7</v>
      </c>
      <c r="F63" s="7">
        <f t="shared" si="0"/>
        <v>297.59999999999997</v>
      </c>
    </row>
    <row r="64" spans="1:6" hidden="1" x14ac:dyDescent="0.35">
      <c r="A64" s="10" t="s">
        <v>75</v>
      </c>
      <c r="B64" s="7">
        <v>49</v>
      </c>
      <c r="C64" s="7">
        <v>92</v>
      </c>
      <c r="D64" s="7">
        <v>89</v>
      </c>
      <c r="E64" s="7">
        <v>70.5</v>
      </c>
      <c r="F64" s="7">
        <f t="shared" si="0"/>
        <v>300.5</v>
      </c>
    </row>
    <row r="65" spans="1:6" hidden="1" x14ac:dyDescent="0.35">
      <c r="A65" s="10" t="s">
        <v>76</v>
      </c>
      <c r="B65" s="7">
        <v>48.6</v>
      </c>
      <c r="C65" s="7">
        <v>93.8</v>
      </c>
      <c r="D65" s="7">
        <v>89.7</v>
      </c>
      <c r="E65" s="7">
        <v>71.3</v>
      </c>
      <c r="F65" s="7">
        <f t="shared" si="0"/>
        <v>303.40000000000003</v>
      </c>
    </row>
    <row r="66" spans="1:6" hidden="1" x14ac:dyDescent="0.35">
      <c r="A66" s="10" t="s">
        <v>77</v>
      </c>
      <c r="B66" s="7">
        <v>48.2</v>
      </c>
      <c r="C66" s="7">
        <v>95.6</v>
      </c>
      <c r="D66" s="7">
        <v>90.4</v>
      </c>
      <c r="E66" s="7">
        <v>72.099999999999994</v>
      </c>
      <c r="F66" s="7">
        <f t="shared" si="0"/>
        <v>306.3</v>
      </c>
    </row>
    <row r="67" spans="1:6" hidden="1" x14ac:dyDescent="0.35">
      <c r="A67" s="10" t="s">
        <v>78</v>
      </c>
      <c r="B67" s="7">
        <v>47.8</v>
      </c>
      <c r="C67" s="7">
        <v>97.4</v>
      </c>
      <c r="D67" s="7">
        <v>91.1</v>
      </c>
      <c r="E67" s="7">
        <v>72.900000000000006</v>
      </c>
      <c r="F67" s="7">
        <f t="shared" si="0"/>
        <v>309.2</v>
      </c>
    </row>
    <row r="68" spans="1:6" hidden="1" x14ac:dyDescent="0.35">
      <c r="A68" s="10" t="s">
        <v>79</v>
      </c>
      <c r="B68" s="7">
        <v>47.4</v>
      </c>
      <c r="C68" s="7">
        <v>99.2</v>
      </c>
      <c r="D68" s="7">
        <v>91.8</v>
      </c>
      <c r="E68" s="7">
        <v>73.7</v>
      </c>
      <c r="F68" s="7">
        <f t="shared" ref="F68:F131" si="1">SUM(B68:E68)</f>
        <v>312.09999999999997</v>
      </c>
    </row>
    <row r="69" spans="1:6" hidden="1" x14ac:dyDescent="0.35">
      <c r="A69" s="10" t="s">
        <v>80</v>
      </c>
      <c r="B69" s="7">
        <v>64.599999999999994</v>
      </c>
      <c r="C69" s="7">
        <v>93.8</v>
      </c>
      <c r="D69" s="7">
        <v>89.7</v>
      </c>
      <c r="E69" s="7">
        <v>71.3</v>
      </c>
      <c r="F69" s="7">
        <f t="shared" si="1"/>
        <v>319.39999999999998</v>
      </c>
    </row>
    <row r="70" spans="1:6" hidden="1" x14ac:dyDescent="0.35">
      <c r="A70" s="10" t="s">
        <v>81</v>
      </c>
      <c r="B70" s="7">
        <v>47</v>
      </c>
      <c r="C70" s="7">
        <v>70</v>
      </c>
      <c r="D70" s="7">
        <v>82</v>
      </c>
      <c r="E70" s="7">
        <v>61</v>
      </c>
      <c r="F70" s="7">
        <f t="shared" si="1"/>
        <v>260</v>
      </c>
    </row>
    <row r="71" spans="1:6" hidden="1" x14ac:dyDescent="0.35">
      <c r="A71" s="10" t="s">
        <v>82</v>
      </c>
      <c r="B71" s="7">
        <v>46.6</v>
      </c>
      <c r="C71" s="7">
        <v>73</v>
      </c>
      <c r="D71" s="7">
        <v>81</v>
      </c>
      <c r="E71" s="7">
        <v>62</v>
      </c>
      <c r="F71" s="7">
        <f t="shared" si="1"/>
        <v>262.60000000000002</v>
      </c>
    </row>
    <row r="72" spans="1:6" hidden="1" x14ac:dyDescent="0.35">
      <c r="A72" s="10" t="s">
        <v>83</v>
      </c>
      <c r="B72" s="7">
        <v>46.2</v>
      </c>
      <c r="C72" s="7">
        <v>74</v>
      </c>
      <c r="D72" s="7">
        <v>82</v>
      </c>
      <c r="E72" s="7">
        <v>62.5</v>
      </c>
      <c r="F72" s="7">
        <f t="shared" si="1"/>
        <v>264.7</v>
      </c>
    </row>
    <row r="73" spans="1:6" hidden="1" x14ac:dyDescent="0.35">
      <c r="A73" s="10" t="s">
        <v>84</v>
      </c>
      <c r="B73" s="7">
        <v>45.8</v>
      </c>
      <c r="C73" s="7">
        <v>75.8</v>
      </c>
      <c r="D73" s="7">
        <v>82.7</v>
      </c>
      <c r="E73" s="7">
        <v>63.3</v>
      </c>
      <c r="F73" s="7">
        <f t="shared" si="1"/>
        <v>267.60000000000002</v>
      </c>
    </row>
    <row r="74" spans="1:6" hidden="1" x14ac:dyDescent="0.35">
      <c r="A74" s="10" t="s">
        <v>85</v>
      </c>
      <c r="B74" s="7">
        <v>45.4</v>
      </c>
      <c r="C74" s="7">
        <v>77.599999999999994</v>
      </c>
      <c r="D74" s="7">
        <v>83.4</v>
      </c>
      <c r="E74" s="7">
        <v>64.099999999999994</v>
      </c>
      <c r="F74" s="7">
        <f t="shared" si="1"/>
        <v>270.5</v>
      </c>
    </row>
    <row r="75" spans="1:6" hidden="1" x14ac:dyDescent="0.35">
      <c r="A75" s="10" t="s">
        <v>86</v>
      </c>
      <c r="B75" s="7">
        <v>45</v>
      </c>
      <c r="C75" s="7">
        <v>79.400000000000006</v>
      </c>
      <c r="D75" s="7">
        <v>84.1</v>
      </c>
      <c r="E75" s="7">
        <v>64.900000000000006</v>
      </c>
      <c r="F75" s="7">
        <f t="shared" si="1"/>
        <v>273.39999999999998</v>
      </c>
    </row>
    <row r="76" spans="1:6" hidden="1" x14ac:dyDescent="0.35">
      <c r="A76" s="10" t="s">
        <v>87</v>
      </c>
      <c r="B76" s="7">
        <v>44.6</v>
      </c>
      <c r="C76" s="7">
        <v>81.2</v>
      </c>
      <c r="D76" s="7">
        <v>84.8</v>
      </c>
      <c r="E76" s="7">
        <v>65.7</v>
      </c>
      <c r="F76" s="7">
        <f t="shared" si="1"/>
        <v>276.3</v>
      </c>
    </row>
    <row r="77" spans="1:6" hidden="1" x14ac:dyDescent="0.35">
      <c r="A77" s="10" t="s">
        <v>88</v>
      </c>
      <c r="B77" s="7">
        <v>44.2</v>
      </c>
      <c r="C77" s="7">
        <v>83</v>
      </c>
      <c r="D77" s="7">
        <v>85.5</v>
      </c>
      <c r="E77" s="7">
        <v>66.5</v>
      </c>
      <c r="F77" s="7">
        <f t="shared" si="1"/>
        <v>279.2</v>
      </c>
    </row>
    <row r="78" spans="1:6" hidden="1" x14ac:dyDescent="0.35">
      <c r="A78" s="10" t="s">
        <v>89</v>
      </c>
      <c r="B78" s="7">
        <v>43.8</v>
      </c>
      <c r="C78" s="7">
        <v>84.8</v>
      </c>
      <c r="D78" s="7">
        <v>86.2</v>
      </c>
      <c r="E78" s="7">
        <v>67.3</v>
      </c>
      <c r="F78" s="7">
        <f t="shared" si="1"/>
        <v>282.10000000000002</v>
      </c>
    </row>
    <row r="79" spans="1:6" hidden="1" x14ac:dyDescent="0.35">
      <c r="A79" s="10" t="s">
        <v>90</v>
      </c>
      <c r="B79" s="7">
        <v>43.4</v>
      </c>
      <c r="C79" s="7">
        <v>86.6</v>
      </c>
      <c r="D79" s="7">
        <v>86.9</v>
      </c>
      <c r="E79" s="7">
        <v>68.099999999999994</v>
      </c>
      <c r="F79" s="7">
        <f t="shared" si="1"/>
        <v>285</v>
      </c>
    </row>
    <row r="80" spans="1:6" hidden="1" x14ac:dyDescent="0.35">
      <c r="A80" s="10" t="s">
        <v>91</v>
      </c>
      <c r="B80" s="7">
        <v>64.2</v>
      </c>
      <c r="C80" s="7">
        <v>95.6</v>
      </c>
      <c r="D80" s="7">
        <v>90.4</v>
      </c>
      <c r="E80" s="7">
        <v>72.099999999999994</v>
      </c>
      <c r="F80" s="7">
        <f t="shared" si="1"/>
        <v>322.3</v>
      </c>
    </row>
    <row r="81" spans="1:6" hidden="1" x14ac:dyDescent="0.35">
      <c r="A81" s="10" t="s">
        <v>92</v>
      </c>
      <c r="B81" s="7">
        <v>43</v>
      </c>
      <c r="C81" s="7">
        <v>88.4</v>
      </c>
      <c r="D81" s="7">
        <v>87.6</v>
      </c>
      <c r="E81" s="7">
        <v>68.900000000000006</v>
      </c>
      <c r="F81" s="7">
        <f t="shared" si="1"/>
        <v>287.89999999999998</v>
      </c>
    </row>
    <row r="82" spans="1:6" hidden="1" x14ac:dyDescent="0.35">
      <c r="A82" s="10" t="s">
        <v>93</v>
      </c>
      <c r="B82" s="7">
        <v>42.6</v>
      </c>
      <c r="C82" s="7">
        <v>90.2</v>
      </c>
      <c r="D82" s="7">
        <v>88.3</v>
      </c>
      <c r="E82" s="7">
        <v>69.7</v>
      </c>
      <c r="F82" s="7">
        <f t="shared" si="1"/>
        <v>290.8</v>
      </c>
    </row>
    <row r="83" spans="1:6" hidden="1" x14ac:dyDescent="0.35">
      <c r="A83" s="10" t="s">
        <v>94</v>
      </c>
      <c r="B83" s="7">
        <v>42.2</v>
      </c>
      <c r="C83" s="7">
        <v>92</v>
      </c>
      <c r="D83" s="7">
        <v>89</v>
      </c>
      <c r="E83" s="7">
        <v>70.5</v>
      </c>
      <c r="F83" s="7">
        <f t="shared" si="1"/>
        <v>293.7</v>
      </c>
    </row>
    <row r="84" spans="1:6" hidden="1" x14ac:dyDescent="0.35">
      <c r="A84" s="10" t="s">
        <v>95</v>
      </c>
      <c r="B84" s="7">
        <v>41.8</v>
      </c>
      <c r="C84" s="7">
        <v>93.8</v>
      </c>
      <c r="D84" s="7">
        <v>89.7</v>
      </c>
      <c r="E84" s="7">
        <v>71.3</v>
      </c>
      <c r="F84" s="7">
        <f t="shared" si="1"/>
        <v>296.60000000000002</v>
      </c>
    </row>
    <row r="85" spans="1:6" hidden="1" x14ac:dyDescent="0.35">
      <c r="A85" s="10" t="s">
        <v>96</v>
      </c>
      <c r="B85" s="7">
        <v>41.4</v>
      </c>
      <c r="C85" s="7">
        <v>95.6</v>
      </c>
      <c r="D85" s="7">
        <v>90.4</v>
      </c>
      <c r="E85" s="7">
        <v>72.099999999999994</v>
      </c>
      <c r="F85" s="7">
        <f t="shared" si="1"/>
        <v>299.5</v>
      </c>
    </row>
    <row r="86" spans="1:6" hidden="1" x14ac:dyDescent="0.35">
      <c r="A86" s="10" t="s">
        <v>97</v>
      </c>
      <c r="B86" s="7">
        <v>41</v>
      </c>
      <c r="C86" s="7">
        <v>97.4</v>
      </c>
      <c r="D86" s="7">
        <v>91.1</v>
      </c>
      <c r="E86" s="7">
        <v>72.900000000000006</v>
      </c>
      <c r="F86" s="7">
        <f t="shared" si="1"/>
        <v>302.39999999999998</v>
      </c>
    </row>
    <row r="87" spans="1:6" hidden="1" x14ac:dyDescent="0.35">
      <c r="A87" s="10" t="s">
        <v>98</v>
      </c>
      <c r="B87" s="7">
        <v>40.6</v>
      </c>
      <c r="C87" s="7">
        <v>99.2</v>
      </c>
      <c r="D87" s="7">
        <v>91.8</v>
      </c>
      <c r="E87" s="7">
        <v>73.7</v>
      </c>
      <c r="F87" s="7">
        <f t="shared" si="1"/>
        <v>305.3</v>
      </c>
    </row>
    <row r="88" spans="1:6" hidden="1" x14ac:dyDescent="0.35">
      <c r="A88" s="10" t="s">
        <v>99</v>
      </c>
      <c r="B88" s="7">
        <v>40.200000000000003</v>
      </c>
      <c r="C88" s="7">
        <v>83</v>
      </c>
      <c r="D88" s="7">
        <v>85.5</v>
      </c>
      <c r="E88" s="7">
        <v>66.5</v>
      </c>
      <c r="F88" s="7">
        <f t="shared" si="1"/>
        <v>275.2</v>
      </c>
    </row>
    <row r="89" spans="1:6" hidden="1" x14ac:dyDescent="0.35">
      <c r="A89" s="10" t="s">
        <v>100</v>
      </c>
      <c r="B89" s="7">
        <v>39.799999999999997</v>
      </c>
      <c r="C89" s="7">
        <v>84.8</v>
      </c>
      <c r="D89" s="7">
        <v>86.2</v>
      </c>
      <c r="E89" s="7">
        <v>67.3</v>
      </c>
      <c r="F89" s="7">
        <f t="shared" si="1"/>
        <v>278.10000000000002</v>
      </c>
    </row>
    <row r="90" spans="1:6" hidden="1" x14ac:dyDescent="0.35">
      <c r="A90" s="10" t="s">
        <v>101</v>
      </c>
      <c r="B90" s="7">
        <v>39.4</v>
      </c>
      <c r="C90" s="7">
        <v>86.6</v>
      </c>
      <c r="D90" s="7">
        <v>86.9</v>
      </c>
      <c r="E90" s="7">
        <v>68.099999999999994</v>
      </c>
      <c r="F90" s="7">
        <f t="shared" si="1"/>
        <v>281</v>
      </c>
    </row>
    <row r="91" spans="1:6" hidden="1" x14ac:dyDescent="0.35">
      <c r="A91" s="10" t="s">
        <v>102</v>
      </c>
      <c r="B91" s="7">
        <v>63.8</v>
      </c>
      <c r="C91" s="7">
        <v>97.4</v>
      </c>
      <c r="D91" s="7">
        <v>91.1</v>
      </c>
      <c r="E91" s="7">
        <v>72.900000000000006</v>
      </c>
      <c r="F91" s="7">
        <f t="shared" si="1"/>
        <v>325.2</v>
      </c>
    </row>
    <row r="92" spans="1:6" hidden="1" x14ac:dyDescent="0.35">
      <c r="A92" s="10" t="s">
        <v>103</v>
      </c>
      <c r="B92" s="7">
        <v>39</v>
      </c>
      <c r="C92" s="7">
        <v>88.4</v>
      </c>
      <c r="D92" s="7">
        <v>87.6</v>
      </c>
      <c r="E92" s="7">
        <v>68.900000000000006</v>
      </c>
      <c r="F92" s="7">
        <f t="shared" si="1"/>
        <v>283.89999999999998</v>
      </c>
    </row>
    <row r="93" spans="1:6" hidden="1" x14ac:dyDescent="0.35">
      <c r="A93" s="10" t="s">
        <v>104</v>
      </c>
      <c r="B93" s="7">
        <v>38.6</v>
      </c>
      <c r="C93" s="7">
        <v>90.2</v>
      </c>
      <c r="D93" s="7">
        <v>88.3</v>
      </c>
      <c r="E93" s="7">
        <v>69.7</v>
      </c>
      <c r="F93" s="7">
        <f t="shared" si="1"/>
        <v>286.8</v>
      </c>
    </row>
    <row r="94" spans="1:6" hidden="1" x14ac:dyDescent="0.35">
      <c r="A94" s="10" t="s">
        <v>105</v>
      </c>
      <c r="B94" s="7">
        <v>38.200000000000003</v>
      </c>
      <c r="C94" s="7">
        <v>92</v>
      </c>
      <c r="D94" s="7">
        <v>89</v>
      </c>
      <c r="E94" s="7">
        <v>70.5</v>
      </c>
      <c r="F94" s="7">
        <f t="shared" si="1"/>
        <v>289.7</v>
      </c>
    </row>
    <row r="95" spans="1:6" hidden="1" x14ac:dyDescent="0.35">
      <c r="A95" s="10" t="s">
        <v>106</v>
      </c>
      <c r="B95" s="7">
        <v>37.799999999999997</v>
      </c>
      <c r="C95" s="7">
        <v>93.8</v>
      </c>
      <c r="D95" s="7">
        <v>89.7</v>
      </c>
      <c r="E95" s="7">
        <v>71.3</v>
      </c>
      <c r="F95" s="7">
        <f t="shared" si="1"/>
        <v>292.60000000000002</v>
      </c>
    </row>
    <row r="96" spans="1:6" hidden="1" x14ac:dyDescent="0.35">
      <c r="A96" s="10" t="s">
        <v>107</v>
      </c>
      <c r="B96" s="7">
        <v>37.4</v>
      </c>
      <c r="C96" s="7">
        <v>95.6</v>
      </c>
      <c r="D96" s="7">
        <v>90.4</v>
      </c>
      <c r="E96" s="7">
        <v>72.099999999999994</v>
      </c>
      <c r="F96" s="7">
        <f t="shared" si="1"/>
        <v>295.5</v>
      </c>
    </row>
    <row r="97" spans="1:6" hidden="1" x14ac:dyDescent="0.35">
      <c r="A97" s="10" t="s">
        <v>108</v>
      </c>
      <c r="B97" s="7">
        <v>37</v>
      </c>
      <c r="C97" s="7">
        <v>97.4</v>
      </c>
      <c r="D97" s="7">
        <v>91.1</v>
      </c>
      <c r="E97" s="7">
        <v>72.900000000000006</v>
      </c>
      <c r="F97" s="7">
        <f t="shared" si="1"/>
        <v>298.39999999999998</v>
      </c>
    </row>
    <row r="98" spans="1:6" hidden="1" x14ac:dyDescent="0.35">
      <c r="A98" s="10" t="s">
        <v>109</v>
      </c>
      <c r="B98" s="7">
        <v>36.6</v>
      </c>
      <c r="C98" s="7">
        <v>99.2</v>
      </c>
      <c r="D98" s="7">
        <v>91.8</v>
      </c>
      <c r="E98" s="7">
        <v>73.7</v>
      </c>
      <c r="F98" s="7">
        <f t="shared" si="1"/>
        <v>301.3</v>
      </c>
    </row>
    <row r="99" spans="1:6" hidden="1" x14ac:dyDescent="0.35">
      <c r="A99" s="10" t="s">
        <v>110</v>
      </c>
      <c r="B99" s="7">
        <v>36.200000000000003</v>
      </c>
      <c r="C99" s="7">
        <v>70</v>
      </c>
      <c r="D99" s="7">
        <v>82</v>
      </c>
      <c r="E99" s="7">
        <v>61</v>
      </c>
      <c r="F99" s="7">
        <f t="shared" si="1"/>
        <v>249.2</v>
      </c>
    </row>
    <row r="100" spans="1:6" hidden="1" x14ac:dyDescent="0.35">
      <c r="A100" s="10" t="s">
        <v>111</v>
      </c>
      <c r="B100" s="7">
        <v>35.799999999999997</v>
      </c>
      <c r="C100" s="7">
        <v>73</v>
      </c>
      <c r="D100" s="7">
        <v>81</v>
      </c>
      <c r="E100" s="7">
        <v>62</v>
      </c>
      <c r="F100" s="7">
        <f t="shared" si="1"/>
        <v>251.8</v>
      </c>
    </row>
    <row r="101" spans="1:6" hidden="1" x14ac:dyDescent="0.35">
      <c r="A101" s="10" t="s">
        <v>112</v>
      </c>
      <c r="B101" s="7">
        <v>35.4</v>
      </c>
      <c r="C101" s="7">
        <v>74</v>
      </c>
      <c r="D101" s="7">
        <v>82</v>
      </c>
      <c r="E101" s="7">
        <v>62.5</v>
      </c>
      <c r="F101" s="7">
        <f t="shared" si="1"/>
        <v>253.9</v>
      </c>
    </row>
    <row r="102" spans="1:6" hidden="1" x14ac:dyDescent="0.35">
      <c r="A102" s="10" t="s">
        <v>113</v>
      </c>
      <c r="B102" s="7">
        <v>63.4</v>
      </c>
      <c r="C102" s="7">
        <v>99.2</v>
      </c>
      <c r="D102" s="7">
        <v>91.8</v>
      </c>
      <c r="E102" s="7">
        <v>73.7</v>
      </c>
      <c r="F102" s="7">
        <f t="shared" si="1"/>
        <v>328.09999999999997</v>
      </c>
    </row>
    <row r="103" spans="1:6" hidden="1" x14ac:dyDescent="0.35">
      <c r="A103" s="10" t="s">
        <v>114</v>
      </c>
      <c r="B103" s="7">
        <v>35</v>
      </c>
      <c r="C103" s="7">
        <v>75.8</v>
      </c>
      <c r="D103" s="7">
        <v>82.7</v>
      </c>
      <c r="E103" s="7">
        <v>63.3</v>
      </c>
      <c r="F103" s="7">
        <f t="shared" si="1"/>
        <v>256.8</v>
      </c>
    </row>
    <row r="104" spans="1:6" hidden="1" x14ac:dyDescent="0.35">
      <c r="A104" s="10" t="s">
        <v>115</v>
      </c>
      <c r="B104" s="7">
        <v>34.6</v>
      </c>
      <c r="C104" s="7">
        <v>77.599999999999994</v>
      </c>
      <c r="D104" s="7">
        <v>83.4</v>
      </c>
      <c r="E104" s="7">
        <v>64.099999999999994</v>
      </c>
      <c r="F104" s="7">
        <f t="shared" si="1"/>
        <v>259.7</v>
      </c>
    </row>
    <row r="105" spans="1:6" hidden="1" x14ac:dyDescent="0.35">
      <c r="A105" s="10" t="s">
        <v>116</v>
      </c>
      <c r="B105" s="7">
        <v>34.200000000000003</v>
      </c>
      <c r="C105" s="7">
        <v>79.400000000000006</v>
      </c>
      <c r="D105" s="7">
        <v>84.1</v>
      </c>
      <c r="E105" s="7">
        <v>64.900000000000006</v>
      </c>
      <c r="F105" s="7">
        <f t="shared" si="1"/>
        <v>262.60000000000002</v>
      </c>
    </row>
    <row r="106" spans="1:6" hidden="1" x14ac:dyDescent="0.35">
      <c r="A106" s="10" t="s">
        <v>117</v>
      </c>
      <c r="B106" s="7">
        <v>33.799999999999997</v>
      </c>
      <c r="C106" s="7">
        <v>81.2</v>
      </c>
      <c r="D106" s="7">
        <v>84.8</v>
      </c>
      <c r="E106" s="7">
        <v>65.7</v>
      </c>
      <c r="F106" s="7">
        <f t="shared" si="1"/>
        <v>265.5</v>
      </c>
    </row>
    <row r="107" spans="1:6" hidden="1" x14ac:dyDescent="0.35">
      <c r="A107" s="10" t="s">
        <v>118</v>
      </c>
      <c r="B107" s="7">
        <v>33.4</v>
      </c>
      <c r="C107" s="7">
        <v>83</v>
      </c>
      <c r="D107" s="7">
        <v>85.5</v>
      </c>
      <c r="E107" s="7">
        <v>66.5</v>
      </c>
      <c r="F107" s="7">
        <f t="shared" si="1"/>
        <v>268.39999999999998</v>
      </c>
    </row>
    <row r="108" spans="1:6" hidden="1" x14ac:dyDescent="0.35">
      <c r="A108" s="10" t="s">
        <v>119</v>
      </c>
      <c r="B108" s="7">
        <v>33</v>
      </c>
      <c r="C108" s="7">
        <v>84.8</v>
      </c>
      <c r="D108" s="7">
        <v>86.2</v>
      </c>
      <c r="E108" s="7">
        <v>67.3</v>
      </c>
      <c r="F108" s="7">
        <f t="shared" si="1"/>
        <v>271.3</v>
      </c>
    </row>
    <row r="109" spans="1:6" hidden="1" x14ac:dyDescent="0.35">
      <c r="A109" s="10" t="s">
        <v>120</v>
      </c>
      <c r="B109" s="7">
        <v>32.6</v>
      </c>
      <c r="C109" s="7">
        <v>86.6</v>
      </c>
      <c r="D109" s="7">
        <v>86.9</v>
      </c>
      <c r="E109" s="7">
        <v>68.099999999999994</v>
      </c>
      <c r="F109" s="7">
        <f t="shared" si="1"/>
        <v>274.2</v>
      </c>
    </row>
    <row r="110" spans="1:6" hidden="1" x14ac:dyDescent="0.35">
      <c r="A110" s="10" t="s">
        <v>121</v>
      </c>
      <c r="B110" s="7">
        <v>32.200000000000003</v>
      </c>
      <c r="C110" s="7">
        <v>88.4</v>
      </c>
      <c r="D110" s="7">
        <v>87.6</v>
      </c>
      <c r="E110" s="7">
        <v>68.900000000000006</v>
      </c>
      <c r="F110" s="7">
        <f t="shared" si="1"/>
        <v>277.10000000000002</v>
      </c>
    </row>
    <row r="111" spans="1:6" hidden="1" x14ac:dyDescent="0.35">
      <c r="A111" s="10" t="s">
        <v>122</v>
      </c>
      <c r="B111" s="7">
        <v>31.8</v>
      </c>
      <c r="C111" s="7">
        <v>90.2</v>
      </c>
      <c r="D111" s="7">
        <v>88.3</v>
      </c>
      <c r="E111" s="7">
        <v>69.7</v>
      </c>
      <c r="F111" s="7">
        <f t="shared" si="1"/>
        <v>280</v>
      </c>
    </row>
    <row r="112" spans="1:6" hidden="1" x14ac:dyDescent="0.35">
      <c r="A112" s="10" t="s">
        <v>123</v>
      </c>
      <c r="B112" s="7">
        <v>31.4</v>
      </c>
      <c r="C112" s="7">
        <v>92</v>
      </c>
      <c r="D112" s="7">
        <v>89</v>
      </c>
      <c r="E112" s="7">
        <v>70.5</v>
      </c>
      <c r="F112" s="7">
        <f t="shared" si="1"/>
        <v>282.89999999999998</v>
      </c>
    </row>
    <row r="113" spans="1:6" hidden="1" x14ac:dyDescent="0.35">
      <c r="A113" s="10" t="s">
        <v>124</v>
      </c>
      <c r="B113" s="7">
        <v>71</v>
      </c>
      <c r="C113" s="7">
        <v>67</v>
      </c>
      <c r="D113" s="7">
        <v>78</v>
      </c>
      <c r="E113" s="7">
        <v>59</v>
      </c>
      <c r="F113" s="7">
        <f t="shared" si="1"/>
        <v>275</v>
      </c>
    </row>
    <row r="114" spans="1:6" hidden="1" x14ac:dyDescent="0.35">
      <c r="A114" s="10" t="s">
        <v>125</v>
      </c>
      <c r="B114" s="7">
        <v>63</v>
      </c>
      <c r="C114" s="7">
        <v>68</v>
      </c>
      <c r="D114" s="7">
        <v>80</v>
      </c>
      <c r="E114" s="7">
        <v>60</v>
      </c>
      <c r="F114" s="7">
        <f t="shared" si="1"/>
        <v>271</v>
      </c>
    </row>
    <row r="115" spans="1:6" hidden="1" x14ac:dyDescent="0.35">
      <c r="A115" s="10" t="s">
        <v>126</v>
      </c>
      <c r="B115" s="7">
        <v>31</v>
      </c>
      <c r="C115" s="7">
        <v>93.8</v>
      </c>
      <c r="D115" s="7">
        <v>89.7</v>
      </c>
      <c r="E115" s="7">
        <v>71.3</v>
      </c>
      <c r="F115" s="7">
        <f t="shared" si="1"/>
        <v>285.8</v>
      </c>
    </row>
    <row r="116" spans="1:6" hidden="1" x14ac:dyDescent="0.35">
      <c r="A116" s="10" t="s">
        <v>127</v>
      </c>
      <c r="B116" s="7">
        <v>36.200000000000003</v>
      </c>
      <c r="C116" s="7">
        <v>95.6</v>
      </c>
      <c r="D116" s="7">
        <v>90.4</v>
      </c>
      <c r="E116" s="7">
        <v>72.099999999999994</v>
      </c>
      <c r="F116" s="7">
        <f t="shared" si="1"/>
        <v>294.3</v>
      </c>
    </row>
    <row r="117" spans="1:6" hidden="1" x14ac:dyDescent="0.35">
      <c r="A117" s="10" t="s">
        <v>128</v>
      </c>
      <c r="B117" s="7">
        <v>35.799999999999997</v>
      </c>
      <c r="C117" s="7">
        <v>97.4</v>
      </c>
      <c r="D117" s="7">
        <v>91.1</v>
      </c>
      <c r="E117" s="7">
        <v>72.900000000000006</v>
      </c>
      <c r="F117" s="7">
        <f t="shared" si="1"/>
        <v>297.2</v>
      </c>
    </row>
    <row r="118" spans="1:6" hidden="1" x14ac:dyDescent="0.35">
      <c r="A118" s="10" t="s">
        <v>129</v>
      </c>
      <c r="B118" s="7">
        <v>35.4</v>
      </c>
      <c r="C118" s="7">
        <v>99.2</v>
      </c>
      <c r="D118" s="7">
        <v>91.8</v>
      </c>
      <c r="E118" s="7">
        <v>73.7</v>
      </c>
      <c r="F118" s="7">
        <f t="shared" si="1"/>
        <v>300.09999999999997</v>
      </c>
    </row>
    <row r="119" spans="1:6" hidden="1" x14ac:dyDescent="0.35">
      <c r="A119" s="10" t="s">
        <v>130</v>
      </c>
      <c r="B119" s="7">
        <v>35</v>
      </c>
      <c r="C119" s="7">
        <v>83</v>
      </c>
      <c r="D119" s="7">
        <v>85.5</v>
      </c>
      <c r="E119" s="7">
        <v>66.5</v>
      </c>
      <c r="F119" s="7">
        <f t="shared" si="1"/>
        <v>270</v>
      </c>
    </row>
    <row r="120" spans="1:6" hidden="1" x14ac:dyDescent="0.35">
      <c r="A120" s="10" t="s">
        <v>131</v>
      </c>
      <c r="B120" s="7">
        <v>34.6</v>
      </c>
      <c r="C120" s="7">
        <v>84.8</v>
      </c>
      <c r="D120" s="7">
        <v>86.2</v>
      </c>
      <c r="E120" s="7">
        <v>67.3</v>
      </c>
      <c r="F120" s="7">
        <f t="shared" si="1"/>
        <v>272.90000000000003</v>
      </c>
    </row>
    <row r="121" spans="1:6" hidden="1" x14ac:dyDescent="0.35">
      <c r="A121" s="10" t="s">
        <v>132</v>
      </c>
      <c r="B121" s="7">
        <v>34.200000000000003</v>
      </c>
      <c r="C121" s="7">
        <v>86.6</v>
      </c>
      <c r="D121" s="7">
        <v>86.9</v>
      </c>
      <c r="E121" s="7">
        <v>68.099999999999994</v>
      </c>
      <c r="F121" s="7">
        <f t="shared" si="1"/>
        <v>275.79999999999995</v>
      </c>
    </row>
    <row r="122" spans="1:6" hidden="1" x14ac:dyDescent="0.35">
      <c r="A122" s="10" t="s">
        <v>133</v>
      </c>
      <c r="B122" s="7">
        <v>33.799999999999997</v>
      </c>
      <c r="C122" s="7">
        <v>88.4</v>
      </c>
      <c r="D122" s="7">
        <v>87.6</v>
      </c>
      <c r="E122" s="7">
        <v>68.900000000000006</v>
      </c>
      <c r="F122" s="7">
        <f t="shared" si="1"/>
        <v>278.70000000000005</v>
      </c>
    </row>
    <row r="123" spans="1:6" hidden="1" x14ac:dyDescent="0.35">
      <c r="A123" s="10" t="s">
        <v>134</v>
      </c>
      <c r="B123" s="7">
        <v>33.4</v>
      </c>
      <c r="C123" s="7">
        <v>90.2</v>
      </c>
      <c r="D123" s="7">
        <v>88.3</v>
      </c>
      <c r="E123" s="7">
        <v>69.7</v>
      </c>
      <c r="F123" s="7">
        <f t="shared" si="1"/>
        <v>281.59999999999997</v>
      </c>
    </row>
    <row r="124" spans="1:6" hidden="1" x14ac:dyDescent="0.35">
      <c r="A124" s="10" t="s">
        <v>135</v>
      </c>
      <c r="B124" s="7">
        <v>33</v>
      </c>
      <c r="C124" s="7">
        <v>92</v>
      </c>
      <c r="D124" s="7">
        <v>89</v>
      </c>
      <c r="E124" s="7">
        <v>70.5</v>
      </c>
      <c r="F124" s="7">
        <f t="shared" si="1"/>
        <v>284.5</v>
      </c>
    </row>
    <row r="125" spans="1:6" hidden="1" x14ac:dyDescent="0.35">
      <c r="A125" s="10" t="s">
        <v>136</v>
      </c>
      <c r="B125" s="7">
        <v>62.6</v>
      </c>
      <c r="C125" s="7">
        <v>67</v>
      </c>
      <c r="D125" s="7">
        <v>78</v>
      </c>
      <c r="E125" s="7">
        <v>59</v>
      </c>
      <c r="F125" s="7">
        <f t="shared" si="1"/>
        <v>266.60000000000002</v>
      </c>
    </row>
    <row r="126" spans="1:6" hidden="1" x14ac:dyDescent="0.35">
      <c r="A126" s="10" t="s">
        <v>137</v>
      </c>
      <c r="B126" s="7">
        <v>32.6</v>
      </c>
      <c r="C126" s="7">
        <v>93.8</v>
      </c>
      <c r="D126" s="7">
        <v>89.7</v>
      </c>
      <c r="E126" s="7">
        <v>71.3</v>
      </c>
      <c r="F126" s="7">
        <f t="shared" si="1"/>
        <v>287.40000000000003</v>
      </c>
    </row>
    <row r="127" spans="1:6" hidden="1" x14ac:dyDescent="0.35">
      <c r="A127" s="10" t="s">
        <v>138</v>
      </c>
      <c r="B127" s="7">
        <v>32.200000000000003</v>
      </c>
      <c r="C127" s="7">
        <v>95.6</v>
      </c>
      <c r="D127" s="7">
        <v>90.4</v>
      </c>
      <c r="E127" s="7">
        <v>72.099999999999994</v>
      </c>
      <c r="F127" s="7">
        <f t="shared" si="1"/>
        <v>290.29999999999995</v>
      </c>
    </row>
    <row r="128" spans="1:6" hidden="1" x14ac:dyDescent="0.35">
      <c r="A128" s="10" t="s">
        <v>139</v>
      </c>
      <c r="B128" s="7">
        <v>31.8</v>
      </c>
      <c r="C128" s="7">
        <v>97.4</v>
      </c>
      <c r="D128" s="7">
        <v>91.1</v>
      </c>
      <c r="E128" s="7">
        <v>72.900000000000006</v>
      </c>
      <c r="F128" s="7">
        <f t="shared" si="1"/>
        <v>293.20000000000005</v>
      </c>
    </row>
    <row r="129" spans="1:6" hidden="1" x14ac:dyDescent="0.35">
      <c r="A129" s="10" t="s">
        <v>140</v>
      </c>
      <c r="B129" s="7">
        <v>31.4</v>
      </c>
      <c r="C129" s="7">
        <v>99.2</v>
      </c>
      <c r="D129" s="7">
        <v>91.8</v>
      </c>
      <c r="E129" s="7">
        <v>73.7</v>
      </c>
      <c r="F129" s="7">
        <f t="shared" si="1"/>
        <v>296.09999999999997</v>
      </c>
    </row>
    <row r="130" spans="1:6" hidden="1" x14ac:dyDescent="0.35">
      <c r="A130" s="10" t="s">
        <v>141</v>
      </c>
      <c r="B130" s="7">
        <v>31</v>
      </c>
      <c r="C130" s="7">
        <v>70</v>
      </c>
      <c r="D130" s="7">
        <v>82</v>
      </c>
      <c r="E130" s="7">
        <v>61</v>
      </c>
      <c r="F130" s="7">
        <f t="shared" si="1"/>
        <v>244</v>
      </c>
    </row>
    <row r="131" spans="1:6" hidden="1" x14ac:dyDescent="0.35">
      <c r="A131" s="10" t="s">
        <v>142</v>
      </c>
      <c r="B131" s="7">
        <v>36.200000000000003</v>
      </c>
      <c r="C131" s="7">
        <v>73</v>
      </c>
      <c r="D131" s="7">
        <v>81</v>
      </c>
      <c r="E131" s="7">
        <v>62</v>
      </c>
      <c r="F131" s="7">
        <f t="shared" si="1"/>
        <v>252.2</v>
      </c>
    </row>
    <row r="132" spans="1:6" hidden="1" x14ac:dyDescent="0.35">
      <c r="A132" s="10" t="s">
        <v>143</v>
      </c>
      <c r="B132" s="7">
        <v>35.799999999999997</v>
      </c>
      <c r="C132" s="7">
        <v>74</v>
      </c>
      <c r="D132" s="7">
        <v>82</v>
      </c>
      <c r="E132" s="7">
        <v>62.5</v>
      </c>
      <c r="F132" s="7">
        <f t="shared" ref="F132:F195" si="2">SUM(B132:E132)</f>
        <v>254.3</v>
      </c>
    </row>
    <row r="133" spans="1:6" hidden="1" x14ac:dyDescent="0.35">
      <c r="A133" s="10" t="s">
        <v>144</v>
      </c>
      <c r="B133" s="7">
        <v>35.4</v>
      </c>
      <c r="C133" s="7">
        <v>75.8</v>
      </c>
      <c r="D133" s="7">
        <v>82.7</v>
      </c>
      <c r="E133" s="7">
        <v>63.3</v>
      </c>
      <c r="F133" s="7">
        <f t="shared" si="2"/>
        <v>257.2</v>
      </c>
    </row>
    <row r="134" spans="1:6" hidden="1" x14ac:dyDescent="0.35">
      <c r="A134" s="10" t="s">
        <v>145</v>
      </c>
      <c r="B134" s="7">
        <v>35</v>
      </c>
      <c r="C134" s="7">
        <v>77.599999999999994</v>
      </c>
      <c r="D134" s="7">
        <v>83.4</v>
      </c>
      <c r="E134" s="7">
        <v>64.099999999999994</v>
      </c>
      <c r="F134" s="7">
        <f t="shared" si="2"/>
        <v>260.10000000000002</v>
      </c>
    </row>
    <row r="135" spans="1:6" hidden="1" x14ac:dyDescent="0.35">
      <c r="A135" s="10" t="s">
        <v>146</v>
      </c>
      <c r="B135" s="7">
        <v>34.6</v>
      </c>
      <c r="C135" s="7">
        <v>79.400000000000006</v>
      </c>
      <c r="D135" s="7">
        <v>84.1</v>
      </c>
      <c r="E135" s="7">
        <v>64.900000000000006</v>
      </c>
      <c r="F135" s="7">
        <f t="shared" si="2"/>
        <v>263</v>
      </c>
    </row>
    <row r="136" spans="1:6" hidden="1" x14ac:dyDescent="0.35">
      <c r="A136" s="10" t="s">
        <v>147</v>
      </c>
      <c r="B136" s="7">
        <v>62.2</v>
      </c>
      <c r="C136" s="7">
        <v>70</v>
      </c>
      <c r="D136" s="7">
        <v>82</v>
      </c>
      <c r="E136" s="7">
        <v>61</v>
      </c>
      <c r="F136" s="7">
        <f t="shared" si="2"/>
        <v>275.2</v>
      </c>
    </row>
    <row r="137" spans="1:6" hidden="1" x14ac:dyDescent="0.35">
      <c r="A137" s="10" t="s">
        <v>148</v>
      </c>
      <c r="B137" s="7">
        <v>34.200000000000003</v>
      </c>
      <c r="C137" s="7">
        <v>81.2</v>
      </c>
      <c r="D137" s="7">
        <v>84.8</v>
      </c>
      <c r="E137" s="7">
        <v>65.7</v>
      </c>
      <c r="F137" s="7">
        <f t="shared" si="2"/>
        <v>265.89999999999998</v>
      </c>
    </row>
    <row r="138" spans="1:6" hidden="1" x14ac:dyDescent="0.35">
      <c r="A138" s="10" t="s">
        <v>149</v>
      </c>
      <c r="B138" s="7">
        <v>33.799999999999997</v>
      </c>
      <c r="C138" s="7">
        <v>83</v>
      </c>
      <c r="D138" s="7">
        <v>85.5</v>
      </c>
      <c r="E138" s="7">
        <v>66.5</v>
      </c>
      <c r="F138" s="7">
        <f t="shared" si="2"/>
        <v>268.8</v>
      </c>
    </row>
    <row r="139" spans="1:6" hidden="1" x14ac:dyDescent="0.35">
      <c r="A139" s="10" t="s">
        <v>150</v>
      </c>
      <c r="B139" s="7">
        <v>33.4</v>
      </c>
      <c r="C139" s="7">
        <v>84.8</v>
      </c>
      <c r="D139" s="7">
        <v>86.2</v>
      </c>
      <c r="E139" s="7">
        <v>67.3</v>
      </c>
      <c r="F139" s="7">
        <f t="shared" si="2"/>
        <v>271.7</v>
      </c>
    </row>
    <row r="140" spans="1:6" hidden="1" x14ac:dyDescent="0.35">
      <c r="A140" s="10" t="s">
        <v>151</v>
      </c>
      <c r="B140" s="7">
        <v>33</v>
      </c>
      <c r="C140" s="7">
        <v>86.6</v>
      </c>
      <c r="D140" s="7">
        <v>86.9</v>
      </c>
      <c r="E140" s="7">
        <v>68.099999999999994</v>
      </c>
      <c r="F140" s="7">
        <f t="shared" si="2"/>
        <v>274.60000000000002</v>
      </c>
    </row>
    <row r="141" spans="1:6" hidden="1" x14ac:dyDescent="0.35">
      <c r="A141" s="10" t="s">
        <v>152</v>
      </c>
      <c r="B141" s="7">
        <v>32.6</v>
      </c>
      <c r="C141" s="7">
        <v>88.4</v>
      </c>
      <c r="D141" s="7">
        <v>87.6</v>
      </c>
      <c r="E141" s="7">
        <v>68.900000000000006</v>
      </c>
      <c r="F141" s="7">
        <f t="shared" si="2"/>
        <v>277.5</v>
      </c>
    </row>
    <row r="142" spans="1:6" hidden="1" x14ac:dyDescent="0.35">
      <c r="A142" s="10" t="s">
        <v>153</v>
      </c>
      <c r="B142" s="7">
        <v>32.200000000000003</v>
      </c>
      <c r="C142" s="7">
        <v>90.2</v>
      </c>
      <c r="D142" s="7">
        <v>88.3</v>
      </c>
      <c r="E142" s="7">
        <v>69.7</v>
      </c>
      <c r="F142" s="7">
        <f t="shared" si="2"/>
        <v>280.39999999999998</v>
      </c>
    </row>
    <row r="143" spans="1:6" hidden="1" x14ac:dyDescent="0.35">
      <c r="A143" s="10" t="s">
        <v>154</v>
      </c>
      <c r="B143" s="7">
        <v>31.8</v>
      </c>
      <c r="C143" s="7">
        <v>92</v>
      </c>
      <c r="D143" s="7">
        <v>89</v>
      </c>
      <c r="E143" s="7">
        <v>70.5</v>
      </c>
      <c r="F143" s="7">
        <f t="shared" si="2"/>
        <v>283.3</v>
      </c>
    </row>
    <row r="144" spans="1:6" hidden="1" x14ac:dyDescent="0.35">
      <c r="A144" s="10" t="s">
        <v>155</v>
      </c>
      <c r="B144" s="7">
        <v>31.4</v>
      </c>
      <c r="C144" s="7">
        <v>93.8</v>
      </c>
      <c r="D144" s="7">
        <v>89.7</v>
      </c>
      <c r="E144" s="7">
        <v>71.3</v>
      </c>
      <c r="F144" s="7">
        <f t="shared" si="2"/>
        <v>286.2</v>
      </c>
    </row>
    <row r="145" spans="1:6" hidden="1" x14ac:dyDescent="0.35">
      <c r="A145" s="10" t="s">
        <v>156</v>
      </c>
      <c r="B145" s="7">
        <v>31</v>
      </c>
      <c r="C145" s="7">
        <v>95.6</v>
      </c>
      <c r="D145" s="7">
        <v>90.4</v>
      </c>
      <c r="E145" s="7">
        <v>72.099999999999994</v>
      </c>
      <c r="F145" s="7">
        <f t="shared" si="2"/>
        <v>289.10000000000002</v>
      </c>
    </row>
    <row r="146" spans="1:6" hidden="1" x14ac:dyDescent="0.35">
      <c r="A146" s="10" t="s">
        <v>157</v>
      </c>
      <c r="B146" s="7">
        <v>37.799999999999997</v>
      </c>
      <c r="C146" s="7">
        <v>97.4</v>
      </c>
      <c r="D146" s="7">
        <v>91.1</v>
      </c>
      <c r="E146" s="7">
        <v>72.900000000000006</v>
      </c>
      <c r="F146" s="7">
        <f t="shared" si="2"/>
        <v>299.2</v>
      </c>
    </row>
    <row r="147" spans="1:6" hidden="1" x14ac:dyDescent="0.35">
      <c r="A147" s="10" t="s">
        <v>158</v>
      </c>
      <c r="B147" s="7">
        <v>61.8</v>
      </c>
      <c r="C147" s="7">
        <v>73</v>
      </c>
      <c r="D147" s="7">
        <v>81</v>
      </c>
      <c r="E147" s="7">
        <v>62</v>
      </c>
      <c r="F147" s="7">
        <f t="shared" si="2"/>
        <v>277.8</v>
      </c>
    </row>
    <row r="148" spans="1:6" hidden="1" x14ac:dyDescent="0.35">
      <c r="A148" s="10" t="s">
        <v>159</v>
      </c>
      <c r="B148" s="7">
        <v>37.4</v>
      </c>
      <c r="C148" s="7">
        <v>99.2</v>
      </c>
      <c r="D148" s="7">
        <v>91.8</v>
      </c>
      <c r="E148" s="7">
        <v>73.7</v>
      </c>
      <c r="F148" s="7">
        <f t="shared" si="2"/>
        <v>302.09999999999997</v>
      </c>
    </row>
    <row r="149" spans="1:6" hidden="1" x14ac:dyDescent="0.35">
      <c r="A149" s="10" t="s">
        <v>160</v>
      </c>
      <c r="B149" s="7">
        <v>37</v>
      </c>
      <c r="C149" s="7">
        <v>83</v>
      </c>
      <c r="D149" s="7">
        <v>85.5</v>
      </c>
      <c r="E149" s="7">
        <v>66.5</v>
      </c>
      <c r="F149" s="7">
        <f t="shared" si="2"/>
        <v>272</v>
      </c>
    </row>
    <row r="150" spans="1:6" hidden="1" x14ac:dyDescent="0.35">
      <c r="A150" s="10" t="s">
        <v>161</v>
      </c>
      <c r="B150" s="7">
        <v>36.6</v>
      </c>
      <c r="C150" s="7">
        <v>84.8</v>
      </c>
      <c r="D150" s="7">
        <v>86.2</v>
      </c>
      <c r="E150" s="7">
        <v>67.3</v>
      </c>
      <c r="F150" s="7">
        <f t="shared" si="2"/>
        <v>274.90000000000003</v>
      </c>
    </row>
    <row r="151" spans="1:6" hidden="1" x14ac:dyDescent="0.35">
      <c r="A151" s="10" t="s">
        <v>162</v>
      </c>
      <c r="B151" s="7">
        <v>36.200000000000003</v>
      </c>
      <c r="C151" s="7">
        <v>86.6</v>
      </c>
      <c r="D151" s="7">
        <v>86.9</v>
      </c>
      <c r="E151" s="7">
        <v>68.099999999999994</v>
      </c>
      <c r="F151" s="7">
        <f t="shared" si="2"/>
        <v>277.79999999999995</v>
      </c>
    </row>
    <row r="152" spans="1:6" hidden="1" x14ac:dyDescent="0.35">
      <c r="A152" s="10" t="s">
        <v>163</v>
      </c>
      <c r="B152" s="7">
        <v>35.799999999999997</v>
      </c>
      <c r="C152" s="7">
        <v>88.4</v>
      </c>
      <c r="D152" s="7">
        <v>87.6</v>
      </c>
      <c r="E152" s="7">
        <v>68.900000000000006</v>
      </c>
      <c r="F152" s="7">
        <f t="shared" si="2"/>
        <v>280.70000000000005</v>
      </c>
    </row>
    <row r="153" spans="1:6" hidden="1" x14ac:dyDescent="0.35">
      <c r="A153" s="10" t="s">
        <v>164</v>
      </c>
      <c r="B153" s="7">
        <v>35.4</v>
      </c>
      <c r="C153" s="7">
        <v>90.2</v>
      </c>
      <c r="D153" s="7">
        <v>88.3</v>
      </c>
      <c r="E153" s="7">
        <v>69.7</v>
      </c>
      <c r="F153" s="7">
        <f t="shared" si="2"/>
        <v>283.59999999999997</v>
      </c>
    </row>
    <row r="154" spans="1:6" hidden="1" x14ac:dyDescent="0.35">
      <c r="A154" s="10" t="s">
        <v>165</v>
      </c>
      <c r="B154" s="7">
        <v>35</v>
      </c>
      <c r="C154" s="7">
        <v>92</v>
      </c>
      <c r="D154" s="7">
        <v>89</v>
      </c>
      <c r="E154" s="7">
        <v>70.5</v>
      </c>
      <c r="F154" s="7">
        <f t="shared" si="2"/>
        <v>286.5</v>
      </c>
    </row>
    <row r="155" spans="1:6" hidden="1" x14ac:dyDescent="0.35">
      <c r="A155" s="10" t="s">
        <v>166</v>
      </c>
      <c r="B155" s="7">
        <v>34.6</v>
      </c>
      <c r="C155" s="7">
        <v>93.8</v>
      </c>
      <c r="D155" s="7">
        <v>89.7</v>
      </c>
      <c r="E155" s="7">
        <v>71.3</v>
      </c>
      <c r="F155" s="7">
        <f t="shared" si="2"/>
        <v>289.40000000000003</v>
      </c>
    </row>
    <row r="156" spans="1:6" hidden="1" x14ac:dyDescent="0.35">
      <c r="A156" s="10" t="s">
        <v>167</v>
      </c>
      <c r="B156" s="7">
        <v>34.200000000000003</v>
      </c>
      <c r="C156" s="7">
        <v>95.6</v>
      </c>
      <c r="D156" s="7">
        <v>90.4</v>
      </c>
      <c r="E156" s="7">
        <v>72.099999999999994</v>
      </c>
      <c r="F156" s="7">
        <f t="shared" si="2"/>
        <v>292.3</v>
      </c>
    </row>
    <row r="157" spans="1:6" hidden="1" x14ac:dyDescent="0.35">
      <c r="A157" s="10" t="s">
        <v>168</v>
      </c>
      <c r="B157" s="7">
        <v>33.799999999999997</v>
      </c>
      <c r="C157" s="7">
        <v>97.4</v>
      </c>
      <c r="D157" s="7">
        <v>91.1</v>
      </c>
      <c r="E157" s="7">
        <v>72.900000000000006</v>
      </c>
      <c r="F157" s="7">
        <f t="shared" si="2"/>
        <v>295.2</v>
      </c>
    </row>
    <row r="158" spans="1:6" hidden="1" x14ac:dyDescent="0.35">
      <c r="A158" s="10" t="s">
        <v>169</v>
      </c>
      <c r="B158" s="7">
        <v>61.4</v>
      </c>
      <c r="C158" s="7">
        <v>74</v>
      </c>
      <c r="D158" s="7">
        <v>82</v>
      </c>
      <c r="E158" s="7">
        <v>62.5</v>
      </c>
      <c r="F158" s="7">
        <f t="shared" si="2"/>
        <v>279.89999999999998</v>
      </c>
    </row>
    <row r="159" spans="1:6" hidden="1" x14ac:dyDescent="0.35">
      <c r="A159" s="10" t="s">
        <v>170</v>
      </c>
      <c r="B159" s="7">
        <v>33.4</v>
      </c>
      <c r="C159" s="7">
        <v>99.2</v>
      </c>
      <c r="D159" s="7">
        <v>91.8</v>
      </c>
      <c r="E159" s="7">
        <v>73.7</v>
      </c>
      <c r="F159" s="7">
        <f t="shared" si="2"/>
        <v>298.09999999999997</v>
      </c>
    </row>
    <row r="160" spans="1:6" hidden="1" x14ac:dyDescent="0.35">
      <c r="A160" s="10" t="s">
        <v>171</v>
      </c>
      <c r="B160" s="7">
        <v>33</v>
      </c>
      <c r="C160" s="7">
        <v>99.233618233618202</v>
      </c>
      <c r="D160" s="7">
        <v>91.737891737891701</v>
      </c>
      <c r="E160" s="7">
        <v>73.698005698005701</v>
      </c>
      <c r="F160" s="7">
        <f t="shared" si="2"/>
        <v>297.66951566951559</v>
      </c>
    </row>
    <row r="161" spans="1:6" hidden="1" x14ac:dyDescent="0.35">
      <c r="A161" s="10" t="s">
        <v>172</v>
      </c>
      <c r="B161" s="7">
        <v>32.6</v>
      </c>
      <c r="C161" s="7">
        <v>81.2</v>
      </c>
      <c r="D161" s="7">
        <v>84.8</v>
      </c>
      <c r="E161" s="7">
        <v>65.7</v>
      </c>
      <c r="F161" s="7">
        <f t="shared" si="2"/>
        <v>264.3</v>
      </c>
    </row>
    <row r="162" spans="1:6" hidden="1" x14ac:dyDescent="0.35">
      <c r="A162" s="10" t="s">
        <v>173</v>
      </c>
      <c r="B162" s="7">
        <v>32.200000000000003</v>
      </c>
      <c r="C162" s="7">
        <v>83</v>
      </c>
      <c r="D162" s="7">
        <v>85.5</v>
      </c>
      <c r="E162" s="7">
        <v>66.5</v>
      </c>
      <c r="F162" s="7">
        <f t="shared" si="2"/>
        <v>267.2</v>
      </c>
    </row>
    <row r="163" spans="1:6" hidden="1" x14ac:dyDescent="0.35">
      <c r="A163" s="10" t="s">
        <v>174</v>
      </c>
      <c r="B163" s="7">
        <v>31.8</v>
      </c>
      <c r="C163" s="7">
        <v>84.8</v>
      </c>
      <c r="D163" s="7">
        <v>86.2</v>
      </c>
      <c r="E163" s="7">
        <v>67.3</v>
      </c>
      <c r="F163" s="7">
        <f t="shared" si="2"/>
        <v>270.10000000000002</v>
      </c>
    </row>
    <row r="164" spans="1:6" hidden="1" x14ac:dyDescent="0.35">
      <c r="A164" s="10" t="s">
        <v>175</v>
      </c>
      <c r="B164" s="7">
        <v>31.4</v>
      </c>
      <c r="C164" s="7">
        <v>86.6</v>
      </c>
      <c r="D164" s="7">
        <v>86.9</v>
      </c>
      <c r="E164" s="7">
        <v>68.099999999999994</v>
      </c>
      <c r="F164" s="7">
        <f t="shared" si="2"/>
        <v>273</v>
      </c>
    </row>
    <row r="165" spans="1:6" hidden="1" x14ac:dyDescent="0.35">
      <c r="A165" s="10" t="s">
        <v>176</v>
      </c>
      <c r="B165" s="7">
        <v>31</v>
      </c>
      <c r="C165" s="7">
        <v>88.4</v>
      </c>
      <c r="D165" s="7">
        <v>87.6</v>
      </c>
      <c r="E165" s="7">
        <v>68.900000000000006</v>
      </c>
      <c r="F165" s="7">
        <f t="shared" si="2"/>
        <v>275.89999999999998</v>
      </c>
    </row>
    <row r="166" spans="1:6" hidden="1" x14ac:dyDescent="0.35">
      <c r="A166" s="10" t="s">
        <v>177</v>
      </c>
      <c r="B166" s="7">
        <v>70</v>
      </c>
      <c r="C166" s="7">
        <v>90.2</v>
      </c>
      <c r="D166" s="7">
        <v>88.3</v>
      </c>
      <c r="E166" s="7">
        <v>69.7</v>
      </c>
      <c r="F166" s="7">
        <f t="shared" si="2"/>
        <v>318.2</v>
      </c>
    </row>
    <row r="167" spans="1:6" hidden="1" x14ac:dyDescent="0.35">
      <c r="A167" s="10" t="s">
        <v>178</v>
      </c>
      <c r="B167" s="7">
        <v>71</v>
      </c>
      <c r="C167" s="7">
        <v>92</v>
      </c>
      <c r="D167" s="7">
        <v>89</v>
      </c>
      <c r="E167" s="7">
        <v>70.5</v>
      </c>
      <c r="F167" s="7">
        <f t="shared" si="2"/>
        <v>322.5</v>
      </c>
    </row>
    <row r="168" spans="1:6" hidden="1" x14ac:dyDescent="0.35">
      <c r="A168" s="10" t="s">
        <v>179</v>
      </c>
      <c r="B168" s="7">
        <v>70</v>
      </c>
      <c r="C168" s="7">
        <v>93.8</v>
      </c>
      <c r="D168" s="7">
        <v>89.7</v>
      </c>
      <c r="E168" s="7">
        <v>71.3</v>
      </c>
      <c r="F168" s="7">
        <f t="shared" si="2"/>
        <v>324.8</v>
      </c>
    </row>
    <row r="169" spans="1:6" hidden="1" x14ac:dyDescent="0.35">
      <c r="A169" s="10" t="s">
        <v>180</v>
      </c>
      <c r="B169" s="7">
        <v>61</v>
      </c>
      <c r="C169" s="7">
        <v>75.8</v>
      </c>
      <c r="D169" s="7">
        <v>82.7</v>
      </c>
      <c r="E169" s="7">
        <v>63.3</v>
      </c>
      <c r="F169" s="7">
        <f t="shared" si="2"/>
        <v>282.8</v>
      </c>
    </row>
    <row r="170" spans="1:6" hidden="1" x14ac:dyDescent="0.35">
      <c r="A170" s="10" t="s">
        <v>181</v>
      </c>
      <c r="B170" s="7">
        <v>69</v>
      </c>
      <c r="C170" s="7">
        <v>95.6</v>
      </c>
      <c r="D170" s="7">
        <v>90.4</v>
      </c>
      <c r="E170" s="7">
        <v>72.099999999999994</v>
      </c>
      <c r="F170" s="7">
        <f t="shared" si="2"/>
        <v>327.10000000000002</v>
      </c>
    </row>
    <row r="171" spans="1:6" hidden="1" x14ac:dyDescent="0.35">
      <c r="A171" s="10" t="s">
        <v>182</v>
      </c>
      <c r="B171" s="7">
        <v>69</v>
      </c>
      <c r="C171" s="7">
        <v>97.4</v>
      </c>
      <c r="D171" s="7">
        <v>91.1</v>
      </c>
      <c r="E171" s="7">
        <v>72.900000000000006</v>
      </c>
      <c r="F171" s="7">
        <f t="shared" si="2"/>
        <v>330.4</v>
      </c>
    </row>
    <row r="172" spans="1:6" hidden="1" x14ac:dyDescent="0.35">
      <c r="A172" s="10" t="s">
        <v>183</v>
      </c>
      <c r="B172" s="7">
        <v>68.599999999999994</v>
      </c>
      <c r="C172" s="7">
        <v>99.2</v>
      </c>
      <c r="D172" s="7">
        <v>91.8</v>
      </c>
      <c r="E172" s="7">
        <v>73.7</v>
      </c>
      <c r="F172" s="7">
        <f t="shared" si="2"/>
        <v>333.3</v>
      </c>
    </row>
    <row r="173" spans="1:6" hidden="1" x14ac:dyDescent="0.35">
      <c r="A173" s="10" t="s">
        <v>184</v>
      </c>
      <c r="B173" s="7">
        <v>68.2</v>
      </c>
      <c r="C173" s="7">
        <v>83</v>
      </c>
      <c r="D173" s="7">
        <v>85.5</v>
      </c>
      <c r="E173" s="7">
        <v>66.5</v>
      </c>
      <c r="F173" s="7">
        <f t="shared" si="2"/>
        <v>303.2</v>
      </c>
    </row>
    <row r="174" spans="1:6" hidden="1" x14ac:dyDescent="0.35">
      <c r="A174" s="10" t="s">
        <v>185</v>
      </c>
      <c r="B174" s="7">
        <v>67.8</v>
      </c>
      <c r="C174" s="7">
        <v>84.8</v>
      </c>
      <c r="D174" s="7">
        <v>86.2</v>
      </c>
      <c r="E174" s="7">
        <v>67.3</v>
      </c>
      <c r="F174" s="7">
        <f t="shared" si="2"/>
        <v>306.10000000000002</v>
      </c>
    </row>
    <row r="175" spans="1:6" hidden="1" x14ac:dyDescent="0.35">
      <c r="A175" s="10" t="s">
        <v>186</v>
      </c>
      <c r="B175" s="7">
        <v>67.400000000000006</v>
      </c>
      <c r="C175" s="7">
        <v>86.6</v>
      </c>
      <c r="D175" s="7">
        <v>86.9</v>
      </c>
      <c r="E175" s="7">
        <v>68.099999999999994</v>
      </c>
      <c r="F175" s="7">
        <f t="shared" si="2"/>
        <v>309</v>
      </c>
    </row>
    <row r="176" spans="1:6" hidden="1" x14ac:dyDescent="0.35">
      <c r="A176" s="10" t="s">
        <v>187</v>
      </c>
      <c r="B176" s="7">
        <v>67</v>
      </c>
      <c r="C176" s="7">
        <v>88.4</v>
      </c>
      <c r="D176" s="7">
        <v>87.6</v>
      </c>
      <c r="E176" s="7">
        <v>68.900000000000006</v>
      </c>
      <c r="F176" s="7">
        <f t="shared" si="2"/>
        <v>311.89999999999998</v>
      </c>
    </row>
    <row r="177" spans="1:6" hidden="1" x14ac:dyDescent="0.35">
      <c r="A177" s="10" t="s">
        <v>188</v>
      </c>
      <c r="B177" s="7">
        <v>66.599999999999994</v>
      </c>
      <c r="C177" s="7">
        <v>90.2</v>
      </c>
      <c r="D177" s="7">
        <v>88.3</v>
      </c>
      <c r="E177" s="7">
        <v>69.7</v>
      </c>
      <c r="F177" s="7">
        <f t="shared" si="2"/>
        <v>314.8</v>
      </c>
    </row>
    <row r="178" spans="1:6" hidden="1" x14ac:dyDescent="0.35">
      <c r="A178" s="10" t="s">
        <v>189</v>
      </c>
      <c r="B178" s="7">
        <v>66.2</v>
      </c>
      <c r="C178" s="7">
        <v>92</v>
      </c>
      <c r="D178" s="7">
        <v>89</v>
      </c>
      <c r="E178" s="7">
        <v>70.5</v>
      </c>
      <c r="F178" s="7">
        <f t="shared" si="2"/>
        <v>317.7</v>
      </c>
    </row>
    <row r="179" spans="1:6" hidden="1" x14ac:dyDescent="0.35">
      <c r="A179" s="10" t="s">
        <v>190</v>
      </c>
      <c r="B179" s="7">
        <v>65.8</v>
      </c>
      <c r="C179" s="7">
        <v>93.8</v>
      </c>
      <c r="D179" s="7">
        <v>89.7</v>
      </c>
      <c r="E179" s="7">
        <v>71.3</v>
      </c>
      <c r="F179" s="7">
        <f t="shared" si="2"/>
        <v>320.60000000000002</v>
      </c>
    </row>
    <row r="180" spans="1:6" hidden="1" x14ac:dyDescent="0.35">
      <c r="A180" s="10" t="s">
        <v>191</v>
      </c>
      <c r="B180" s="7">
        <v>60.6</v>
      </c>
      <c r="C180" s="7">
        <v>77.599999999999994</v>
      </c>
      <c r="D180" s="7">
        <v>83.4</v>
      </c>
      <c r="E180" s="7">
        <v>64.099999999999994</v>
      </c>
      <c r="F180" s="7">
        <f t="shared" si="2"/>
        <v>285.7</v>
      </c>
    </row>
    <row r="181" spans="1:6" hidden="1" x14ac:dyDescent="0.35">
      <c r="A181" s="10" t="s">
        <v>192</v>
      </c>
      <c r="B181" s="7">
        <v>65.400000000000006</v>
      </c>
      <c r="C181" s="7">
        <v>95.6</v>
      </c>
      <c r="D181" s="7">
        <v>90.4</v>
      </c>
      <c r="E181" s="7">
        <v>72.099999999999994</v>
      </c>
      <c r="F181" s="7">
        <f t="shared" si="2"/>
        <v>323.5</v>
      </c>
    </row>
    <row r="182" spans="1:6" hidden="1" x14ac:dyDescent="0.35">
      <c r="A182" s="10" t="s">
        <v>193</v>
      </c>
      <c r="B182" s="7">
        <v>65</v>
      </c>
      <c r="C182" s="7">
        <v>97.4</v>
      </c>
      <c r="D182" s="7">
        <v>91.1</v>
      </c>
      <c r="E182" s="7">
        <v>72.900000000000006</v>
      </c>
      <c r="F182" s="7">
        <f t="shared" si="2"/>
        <v>326.39999999999998</v>
      </c>
    </row>
    <row r="183" spans="1:6" hidden="1" x14ac:dyDescent="0.35">
      <c r="A183" s="10" t="s">
        <v>194</v>
      </c>
      <c r="B183" s="7">
        <v>64.599999999999994</v>
      </c>
      <c r="C183" s="7">
        <v>99.2</v>
      </c>
      <c r="D183" s="7">
        <v>91.8</v>
      </c>
      <c r="E183" s="7">
        <v>73.7</v>
      </c>
      <c r="F183" s="7">
        <f t="shared" si="2"/>
        <v>329.3</v>
      </c>
    </row>
    <row r="184" spans="1:6" hidden="1" x14ac:dyDescent="0.35">
      <c r="A184" s="10" t="s">
        <v>195</v>
      </c>
      <c r="B184" s="7">
        <v>64.2</v>
      </c>
      <c r="C184" s="7">
        <v>99.233618233618202</v>
      </c>
      <c r="D184" s="7">
        <v>91.737891737891701</v>
      </c>
      <c r="E184" s="7">
        <v>73.698005698005701</v>
      </c>
      <c r="F184" s="7">
        <f t="shared" si="2"/>
        <v>328.86951566951564</v>
      </c>
    </row>
    <row r="185" spans="1:6" hidden="1" x14ac:dyDescent="0.35">
      <c r="A185" s="10" t="s">
        <v>196</v>
      </c>
      <c r="B185" s="7">
        <v>63.8</v>
      </c>
      <c r="C185" s="7">
        <v>81.2</v>
      </c>
      <c r="D185" s="7">
        <v>84.8</v>
      </c>
      <c r="E185" s="7">
        <v>65.7</v>
      </c>
      <c r="F185" s="7">
        <f t="shared" si="2"/>
        <v>295.5</v>
      </c>
    </row>
    <row r="186" spans="1:6" hidden="1" x14ac:dyDescent="0.35">
      <c r="A186" s="10" t="s">
        <v>197</v>
      </c>
      <c r="B186" s="7">
        <v>63.4</v>
      </c>
      <c r="C186" s="7">
        <v>83</v>
      </c>
      <c r="D186" s="7">
        <v>85.5</v>
      </c>
      <c r="E186" s="7">
        <v>66.5</v>
      </c>
      <c r="F186" s="7">
        <f t="shared" si="2"/>
        <v>298.39999999999998</v>
      </c>
    </row>
    <row r="187" spans="1:6" hidden="1" x14ac:dyDescent="0.35">
      <c r="A187" s="10" t="s">
        <v>198</v>
      </c>
      <c r="B187" s="7">
        <v>63</v>
      </c>
      <c r="C187" s="7">
        <v>84.8</v>
      </c>
      <c r="D187" s="7">
        <v>86.2</v>
      </c>
      <c r="E187" s="7">
        <v>67.3</v>
      </c>
      <c r="F187" s="7">
        <f t="shared" si="2"/>
        <v>301.3</v>
      </c>
    </row>
    <row r="188" spans="1:6" hidden="1" x14ac:dyDescent="0.35">
      <c r="A188" s="10" t="s">
        <v>199</v>
      </c>
      <c r="B188" s="7">
        <v>62.6</v>
      </c>
      <c r="C188" s="7">
        <v>86.6</v>
      </c>
      <c r="D188" s="7">
        <v>86.9</v>
      </c>
      <c r="E188" s="7">
        <v>68.099999999999994</v>
      </c>
      <c r="F188" s="7">
        <f t="shared" si="2"/>
        <v>304.2</v>
      </c>
    </row>
    <row r="189" spans="1:6" hidden="1" x14ac:dyDescent="0.35">
      <c r="A189" s="10" t="s">
        <v>200</v>
      </c>
      <c r="B189" s="7">
        <v>62.2</v>
      </c>
      <c r="C189" s="7">
        <v>88.4</v>
      </c>
      <c r="D189" s="7">
        <v>87.6</v>
      </c>
      <c r="E189" s="7">
        <v>68.900000000000006</v>
      </c>
      <c r="F189" s="7">
        <f t="shared" si="2"/>
        <v>307.10000000000002</v>
      </c>
    </row>
    <row r="190" spans="1:6" hidden="1" x14ac:dyDescent="0.35">
      <c r="A190" s="10" t="s">
        <v>201</v>
      </c>
      <c r="B190" s="7">
        <v>61.8</v>
      </c>
      <c r="C190" s="7">
        <v>90.2</v>
      </c>
      <c r="D190" s="7">
        <v>88.3</v>
      </c>
      <c r="E190" s="7">
        <v>69.7</v>
      </c>
      <c r="F190" s="7">
        <f t="shared" si="2"/>
        <v>310</v>
      </c>
    </row>
    <row r="191" spans="1:6" hidden="1" x14ac:dyDescent="0.35">
      <c r="A191" s="10" t="s">
        <v>202</v>
      </c>
      <c r="B191" s="7">
        <v>60.2</v>
      </c>
      <c r="C191" s="7">
        <v>79.400000000000006</v>
      </c>
      <c r="D191" s="7">
        <v>84.1</v>
      </c>
      <c r="E191" s="7">
        <v>64.900000000000006</v>
      </c>
      <c r="F191" s="7">
        <f t="shared" si="2"/>
        <v>288.60000000000002</v>
      </c>
    </row>
    <row r="192" spans="1:6" hidden="1" x14ac:dyDescent="0.35">
      <c r="A192" s="10" t="s">
        <v>203</v>
      </c>
      <c r="B192" s="7">
        <v>61.4</v>
      </c>
      <c r="C192" s="7">
        <v>92</v>
      </c>
      <c r="D192" s="7">
        <v>89</v>
      </c>
      <c r="E192" s="7">
        <v>70.5</v>
      </c>
      <c r="F192" s="7">
        <f t="shared" si="2"/>
        <v>312.89999999999998</v>
      </c>
    </row>
    <row r="193" spans="1:6" hidden="1" x14ac:dyDescent="0.35">
      <c r="A193" s="10" t="s">
        <v>204</v>
      </c>
      <c r="B193" s="7">
        <v>61</v>
      </c>
      <c r="C193" s="7">
        <v>93.8</v>
      </c>
      <c r="D193" s="7">
        <v>89.7</v>
      </c>
      <c r="E193" s="7">
        <v>71.3</v>
      </c>
      <c r="F193" s="7">
        <f t="shared" si="2"/>
        <v>315.8</v>
      </c>
    </row>
    <row r="194" spans="1:6" hidden="1" x14ac:dyDescent="0.35">
      <c r="A194" s="10" t="s">
        <v>205</v>
      </c>
      <c r="B194" s="7">
        <v>60.6</v>
      </c>
      <c r="C194" s="7">
        <v>95.6</v>
      </c>
      <c r="D194" s="7">
        <v>90.4</v>
      </c>
      <c r="E194" s="7">
        <v>72.099999999999994</v>
      </c>
      <c r="F194" s="7">
        <f t="shared" si="2"/>
        <v>318.7</v>
      </c>
    </row>
    <row r="195" spans="1:6" hidden="1" x14ac:dyDescent="0.35">
      <c r="A195" s="10" t="s">
        <v>206</v>
      </c>
      <c r="B195" s="7">
        <v>60.2</v>
      </c>
      <c r="C195" s="7">
        <v>97.4</v>
      </c>
      <c r="D195" s="7">
        <v>91.1</v>
      </c>
      <c r="E195" s="7">
        <v>72.900000000000006</v>
      </c>
      <c r="F195" s="7">
        <f t="shared" si="2"/>
        <v>321.60000000000002</v>
      </c>
    </row>
    <row r="196" spans="1:6" hidden="1" x14ac:dyDescent="0.35">
      <c r="A196" s="10" t="s">
        <v>207</v>
      </c>
      <c r="B196" s="7">
        <v>59.8</v>
      </c>
      <c r="C196" s="7">
        <v>99.2</v>
      </c>
      <c r="D196" s="7">
        <v>91.8</v>
      </c>
      <c r="E196" s="7">
        <v>73.7</v>
      </c>
      <c r="F196" s="7">
        <f t="shared" ref="F196:F259" si="3">SUM(B196:E196)</f>
        <v>324.5</v>
      </c>
    </row>
    <row r="197" spans="1:6" hidden="1" x14ac:dyDescent="0.35">
      <c r="A197" s="10" t="s">
        <v>208</v>
      </c>
      <c r="B197" s="7">
        <v>59.4</v>
      </c>
      <c r="C197" s="7">
        <v>83</v>
      </c>
      <c r="D197" s="7">
        <v>85.5</v>
      </c>
      <c r="E197" s="7">
        <v>66.5</v>
      </c>
      <c r="F197" s="7">
        <f t="shared" si="3"/>
        <v>294.39999999999998</v>
      </c>
    </row>
    <row r="198" spans="1:6" hidden="1" x14ac:dyDescent="0.35">
      <c r="A198" s="10" t="s">
        <v>209</v>
      </c>
      <c r="B198" s="7">
        <v>59</v>
      </c>
      <c r="C198" s="7">
        <v>84.8</v>
      </c>
      <c r="D198" s="7">
        <v>86.2</v>
      </c>
      <c r="E198" s="7">
        <v>67.3</v>
      </c>
      <c r="F198" s="7">
        <f t="shared" si="3"/>
        <v>297.3</v>
      </c>
    </row>
    <row r="199" spans="1:6" hidden="1" x14ac:dyDescent="0.35">
      <c r="A199" s="10" t="s">
        <v>210</v>
      </c>
      <c r="B199" s="7">
        <v>58.6</v>
      </c>
      <c r="C199" s="7">
        <v>86.6</v>
      </c>
      <c r="D199" s="7">
        <v>86.9</v>
      </c>
      <c r="E199" s="7">
        <v>68.099999999999994</v>
      </c>
      <c r="F199" s="7">
        <f t="shared" si="3"/>
        <v>300.2</v>
      </c>
    </row>
    <row r="200" spans="1:6" hidden="1" x14ac:dyDescent="0.35">
      <c r="A200" s="10" t="s">
        <v>211</v>
      </c>
      <c r="B200" s="7">
        <v>58.2</v>
      </c>
      <c r="C200" s="7">
        <v>88.4</v>
      </c>
      <c r="D200" s="7">
        <v>87.6</v>
      </c>
      <c r="E200" s="7">
        <v>68.900000000000006</v>
      </c>
      <c r="F200" s="7">
        <f t="shared" si="3"/>
        <v>303.10000000000002</v>
      </c>
    </row>
    <row r="201" spans="1:6" hidden="1" x14ac:dyDescent="0.35">
      <c r="A201" s="10" t="s">
        <v>212</v>
      </c>
      <c r="B201" s="7">
        <v>57.8</v>
      </c>
      <c r="C201" s="7">
        <v>90.2</v>
      </c>
      <c r="D201" s="7">
        <v>88.3</v>
      </c>
      <c r="E201" s="7">
        <v>69.7</v>
      </c>
      <c r="F201" s="7">
        <f t="shared" si="3"/>
        <v>306</v>
      </c>
    </row>
    <row r="202" spans="1:6" hidden="1" x14ac:dyDescent="0.35">
      <c r="A202" s="10" t="s">
        <v>213</v>
      </c>
      <c r="B202" s="7">
        <v>59.8</v>
      </c>
      <c r="C202" s="7">
        <v>81.2</v>
      </c>
      <c r="D202" s="7">
        <v>84.8</v>
      </c>
      <c r="E202" s="7">
        <v>65.7</v>
      </c>
      <c r="F202" s="7">
        <f t="shared" si="3"/>
        <v>291.5</v>
      </c>
    </row>
    <row r="203" spans="1:6" hidden="1" x14ac:dyDescent="0.35">
      <c r="A203" s="10" t="s">
        <v>214</v>
      </c>
      <c r="B203" s="7">
        <v>57.4</v>
      </c>
      <c r="C203" s="7">
        <v>92</v>
      </c>
      <c r="D203" s="7">
        <v>89</v>
      </c>
      <c r="E203" s="7">
        <v>70.5</v>
      </c>
      <c r="F203" s="7">
        <f t="shared" si="3"/>
        <v>308.89999999999998</v>
      </c>
    </row>
    <row r="204" spans="1:6" hidden="1" x14ac:dyDescent="0.35">
      <c r="A204" s="10" t="s">
        <v>215</v>
      </c>
      <c r="B204" s="7">
        <v>57</v>
      </c>
      <c r="C204" s="7">
        <v>93.8</v>
      </c>
      <c r="D204" s="7">
        <v>89.7</v>
      </c>
      <c r="E204" s="7">
        <v>71.3</v>
      </c>
      <c r="F204" s="7">
        <f t="shared" si="3"/>
        <v>311.8</v>
      </c>
    </row>
    <row r="205" spans="1:6" hidden="1" x14ac:dyDescent="0.35">
      <c r="A205" s="10" t="s">
        <v>216</v>
      </c>
      <c r="B205" s="7">
        <v>56.6</v>
      </c>
      <c r="C205" s="7">
        <v>95.6</v>
      </c>
      <c r="D205" s="7">
        <v>90.4</v>
      </c>
      <c r="E205" s="7">
        <v>72.099999999999994</v>
      </c>
      <c r="F205" s="7">
        <f t="shared" si="3"/>
        <v>314.7</v>
      </c>
    </row>
    <row r="206" spans="1:6" hidden="1" x14ac:dyDescent="0.35">
      <c r="A206" s="10" t="s">
        <v>217</v>
      </c>
      <c r="B206" s="7">
        <v>56.2</v>
      </c>
      <c r="C206" s="7">
        <v>97.4</v>
      </c>
      <c r="D206" s="7">
        <v>91.1</v>
      </c>
      <c r="E206" s="7">
        <v>72.900000000000006</v>
      </c>
      <c r="F206" s="7">
        <f t="shared" si="3"/>
        <v>317.60000000000002</v>
      </c>
    </row>
    <row r="207" spans="1:6" hidden="1" x14ac:dyDescent="0.35">
      <c r="A207" s="10" t="s">
        <v>218</v>
      </c>
      <c r="B207" s="7">
        <v>55.8</v>
      </c>
      <c r="C207" s="7">
        <v>99.2</v>
      </c>
      <c r="D207" s="7">
        <v>91.8</v>
      </c>
      <c r="E207" s="7">
        <v>73.7</v>
      </c>
      <c r="F207" s="7">
        <f t="shared" si="3"/>
        <v>320.5</v>
      </c>
    </row>
    <row r="208" spans="1:6" hidden="1" x14ac:dyDescent="0.35">
      <c r="A208" s="10" t="s">
        <v>219</v>
      </c>
      <c r="B208" s="7">
        <v>55.4</v>
      </c>
      <c r="C208" s="7">
        <v>99.233618233618202</v>
      </c>
      <c r="D208" s="7">
        <v>91.737891737891701</v>
      </c>
      <c r="E208" s="7">
        <v>73.698005698005701</v>
      </c>
      <c r="F208" s="7">
        <f t="shared" si="3"/>
        <v>320.06951566951562</v>
      </c>
    </row>
    <row r="209" spans="1:6" hidden="1" x14ac:dyDescent="0.35">
      <c r="A209" s="10" t="s">
        <v>220</v>
      </c>
      <c r="B209" s="7">
        <v>55</v>
      </c>
      <c r="C209" s="7">
        <v>81.2</v>
      </c>
      <c r="D209" s="7">
        <v>84.8</v>
      </c>
      <c r="E209" s="7">
        <v>65.7</v>
      </c>
      <c r="F209" s="7">
        <f t="shared" si="3"/>
        <v>286.7</v>
      </c>
    </row>
    <row r="210" spans="1:6" hidden="1" x14ac:dyDescent="0.35">
      <c r="A210" s="10" t="s">
        <v>221</v>
      </c>
      <c r="B210" s="7">
        <v>54.6</v>
      </c>
      <c r="C210" s="7">
        <v>83</v>
      </c>
      <c r="D210" s="7">
        <v>85.5</v>
      </c>
      <c r="E210" s="7">
        <v>66.5</v>
      </c>
      <c r="F210" s="7">
        <f t="shared" si="3"/>
        <v>289.60000000000002</v>
      </c>
    </row>
    <row r="211" spans="1:6" hidden="1" x14ac:dyDescent="0.35">
      <c r="A211" s="10" t="s">
        <v>222</v>
      </c>
      <c r="B211" s="7">
        <v>54.2</v>
      </c>
      <c r="C211" s="7">
        <v>84.8</v>
      </c>
      <c r="D211" s="7">
        <v>86.2</v>
      </c>
      <c r="E211" s="7">
        <v>67.3</v>
      </c>
      <c r="F211" s="7">
        <f t="shared" si="3"/>
        <v>292.5</v>
      </c>
    </row>
    <row r="212" spans="1:6" hidden="1" x14ac:dyDescent="0.35">
      <c r="A212" s="10" t="s">
        <v>223</v>
      </c>
      <c r="B212" s="7">
        <v>53.8</v>
      </c>
      <c r="C212" s="7">
        <v>86.6</v>
      </c>
      <c r="D212" s="7">
        <v>86.9</v>
      </c>
      <c r="E212" s="7">
        <v>68.099999999999994</v>
      </c>
      <c r="F212" s="7">
        <f t="shared" si="3"/>
        <v>295.39999999999998</v>
      </c>
    </row>
    <row r="213" spans="1:6" hidden="1" x14ac:dyDescent="0.35">
      <c r="A213" s="10" t="s">
        <v>224</v>
      </c>
      <c r="B213" s="7">
        <v>59.4</v>
      </c>
      <c r="C213" s="7">
        <v>83</v>
      </c>
      <c r="D213" s="7">
        <v>85.5</v>
      </c>
      <c r="E213" s="7">
        <v>66.5</v>
      </c>
      <c r="F213" s="7">
        <f t="shared" si="3"/>
        <v>294.39999999999998</v>
      </c>
    </row>
    <row r="214" spans="1:6" hidden="1" x14ac:dyDescent="0.35">
      <c r="A214" s="10" t="s">
        <v>225</v>
      </c>
      <c r="B214" s="7">
        <v>53.4</v>
      </c>
      <c r="C214" s="7">
        <v>88.4</v>
      </c>
      <c r="D214" s="7">
        <v>87.6</v>
      </c>
      <c r="E214" s="7">
        <v>68.900000000000006</v>
      </c>
      <c r="F214" s="7">
        <f t="shared" si="3"/>
        <v>298.3</v>
      </c>
    </row>
    <row r="215" spans="1:6" hidden="1" x14ac:dyDescent="0.35">
      <c r="A215" s="10" t="s">
        <v>226</v>
      </c>
      <c r="B215" s="7">
        <v>53</v>
      </c>
      <c r="C215" s="7">
        <v>90.2</v>
      </c>
      <c r="D215" s="7">
        <v>88.3</v>
      </c>
      <c r="E215" s="7">
        <v>69.7</v>
      </c>
      <c r="F215" s="7">
        <f t="shared" si="3"/>
        <v>301.2</v>
      </c>
    </row>
    <row r="216" spans="1:6" hidden="1" x14ac:dyDescent="0.35">
      <c r="A216" s="10" t="s">
        <v>227</v>
      </c>
      <c r="B216" s="7">
        <v>52.6</v>
      </c>
      <c r="C216" s="7">
        <v>92</v>
      </c>
      <c r="D216" s="7">
        <v>89</v>
      </c>
      <c r="E216" s="7">
        <v>70.5</v>
      </c>
      <c r="F216" s="7">
        <f t="shared" si="3"/>
        <v>304.10000000000002</v>
      </c>
    </row>
    <row r="217" spans="1:6" hidden="1" x14ac:dyDescent="0.35">
      <c r="A217" s="10" t="s">
        <v>228</v>
      </c>
      <c r="B217" s="7">
        <v>52.2</v>
      </c>
      <c r="C217" s="7">
        <v>93.8</v>
      </c>
      <c r="D217" s="7">
        <v>89.7</v>
      </c>
      <c r="E217" s="7">
        <v>71.3</v>
      </c>
      <c r="F217" s="7">
        <f t="shared" si="3"/>
        <v>307</v>
      </c>
    </row>
    <row r="218" spans="1:6" hidden="1" x14ac:dyDescent="0.35">
      <c r="A218" s="10" t="s">
        <v>229</v>
      </c>
      <c r="B218" s="7">
        <v>51.8</v>
      </c>
      <c r="C218" s="7">
        <v>95.6</v>
      </c>
      <c r="D218" s="7">
        <v>90.4</v>
      </c>
      <c r="E218" s="7">
        <v>72.099999999999994</v>
      </c>
      <c r="F218" s="7">
        <f t="shared" si="3"/>
        <v>309.89999999999998</v>
      </c>
    </row>
    <row r="219" spans="1:6" hidden="1" x14ac:dyDescent="0.35">
      <c r="A219" s="10" t="s">
        <v>230</v>
      </c>
      <c r="B219" s="7">
        <v>51.4</v>
      </c>
      <c r="C219" s="7">
        <v>97.4</v>
      </c>
      <c r="D219" s="7">
        <v>91.1</v>
      </c>
      <c r="E219" s="7">
        <v>72.900000000000006</v>
      </c>
      <c r="F219" s="7">
        <f t="shared" si="3"/>
        <v>312.8</v>
      </c>
    </row>
    <row r="220" spans="1:6" hidden="1" x14ac:dyDescent="0.35">
      <c r="A220" s="10" t="s">
        <v>231</v>
      </c>
      <c r="B220" s="7">
        <v>51</v>
      </c>
      <c r="C220" s="7">
        <v>99.2</v>
      </c>
      <c r="D220" s="7">
        <v>91.8</v>
      </c>
      <c r="E220" s="7">
        <v>73.7</v>
      </c>
      <c r="F220" s="7">
        <f t="shared" si="3"/>
        <v>315.7</v>
      </c>
    </row>
    <row r="221" spans="1:6" hidden="1" x14ac:dyDescent="0.35">
      <c r="A221" s="10" t="s">
        <v>232</v>
      </c>
      <c r="B221" s="7">
        <v>50.6</v>
      </c>
      <c r="C221" s="7">
        <v>83</v>
      </c>
      <c r="D221" s="7">
        <v>85.5</v>
      </c>
      <c r="E221" s="7">
        <v>66.5</v>
      </c>
      <c r="F221" s="7">
        <f t="shared" si="3"/>
        <v>285.60000000000002</v>
      </c>
    </row>
    <row r="222" spans="1:6" hidden="1" x14ac:dyDescent="0.35">
      <c r="A222" s="10" t="s">
        <v>233</v>
      </c>
      <c r="B222" s="7">
        <v>50.2</v>
      </c>
      <c r="C222" s="7">
        <v>84.8</v>
      </c>
      <c r="D222" s="7">
        <v>86.2</v>
      </c>
      <c r="E222" s="7">
        <v>67.3</v>
      </c>
      <c r="F222" s="7">
        <f t="shared" si="3"/>
        <v>288.5</v>
      </c>
    </row>
    <row r="223" spans="1:6" hidden="1" x14ac:dyDescent="0.35">
      <c r="A223" s="10" t="s">
        <v>234</v>
      </c>
      <c r="B223" s="7">
        <v>49.8</v>
      </c>
      <c r="C223" s="7">
        <v>86.6</v>
      </c>
      <c r="D223" s="7">
        <v>86.9</v>
      </c>
      <c r="E223" s="7">
        <v>68.099999999999994</v>
      </c>
      <c r="F223" s="7">
        <f t="shared" si="3"/>
        <v>291.39999999999998</v>
      </c>
    </row>
    <row r="224" spans="1:6" hidden="1" x14ac:dyDescent="0.35">
      <c r="A224" s="10" t="s">
        <v>235</v>
      </c>
      <c r="B224" s="7">
        <v>70</v>
      </c>
      <c r="C224" s="7">
        <v>70</v>
      </c>
      <c r="D224" s="7">
        <v>82</v>
      </c>
      <c r="E224" s="7">
        <v>61</v>
      </c>
      <c r="F224" s="7">
        <f t="shared" si="3"/>
        <v>283</v>
      </c>
    </row>
    <row r="225" spans="1:6" hidden="1" x14ac:dyDescent="0.35">
      <c r="A225" s="10" t="s">
        <v>236</v>
      </c>
      <c r="B225" s="7">
        <v>59</v>
      </c>
      <c r="C225" s="7">
        <v>84.8</v>
      </c>
      <c r="D225" s="7">
        <v>86.2</v>
      </c>
      <c r="E225" s="7">
        <v>67.3</v>
      </c>
      <c r="F225" s="7">
        <f t="shared" si="3"/>
        <v>297.3</v>
      </c>
    </row>
    <row r="226" spans="1:6" hidden="1" x14ac:dyDescent="0.35">
      <c r="A226" s="10" t="s">
        <v>237</v>
      </c>
      <c r="B226" s="7">
        <v>49.4</v>
      </c>
      <c r="C226" s="7">
        <v>88.4</v>
      </c>
      <c r="D226" s="7">
        <v>87.6</v>
      </c>
      <c r="E226" s="7">
        <v>68.900000000000006</v>
      </c>
      <c r="F226" s="7">
        <f t="shared" si="3"/>
        <v>294.3</v>
      </c>
    </row>
    <row r="227" spans="1:6" hidden="1" x14ac:dyDescent="0.35">
      <c r="A227" s="10" t="s">
        <v>238</v>
      </c>
      <c r="B227" s="7">
        <v>49</v>
      </c>
      <c r="C227" s="7">
        <v>90.2</v>
      </c>
      <c r="D227" s="7">
        <v>88.3</v>
      </c>
      <c r="E227" s="7">
        <v>69.7</v>
      </c>
      <c r="F227" s="7">
        <f t="shared" si="3"/>
        <v>297.2</v>
      </c>
    </row>
    <row r="228" spans="1:6" hidden="1" x14ac:dyDescent="0.35">
      <c r="A228" s="10" t="s">
        <v>239</v>
      </c>
      <c r="B228" s="7">
        <v>48.6</v>
      </c>
      <c r="C228" s="7">
        <v>92</v>
      </c>
      <c r="D228" s="7">
        <v>89</v>
      </c>
      <c r="E228" s="7">
        <v>70.5</v>
      </c>
      <c r="F228" s="7">
        <f t="shared" si="3"/>
        <v>300.10000000000002</v>
      </c>
    </row>
    <row r="229" spans="1:6" hidden="1" x14ac:dyDescent="0.35">
      <c r="A229" s="10" t="s">
        <v>240</v>
      </c>
      <c r="B229" s="7">
        <v>48.2</v>
      </c>
      <c r="C229" s="7">
        <v>93.8</v>
      </c>
      <c r="D229" s="7">
        <v>89.7</v>
      </c>
      <c r="E229" s="7">
        <v>71.3</v>
      </c>
      <c r="F229" s="7">
        <f t="shared" si="3"/>
        <v>303</v>
      </c>
    </row>
    <row r="230" spans="1:6" hidden="1" x14ac:dyDescent="0.35">
      <c r="A230" s="10" t="s">
        <v>241</v>
      </c>
      <c r="B230" s="7">
        <v>47.8</v>
      </c>
      <c r="C230" s="7">
        <v>95.6</v>
      </c>
      <c r="D230" s="7">
        <v>90.4</v>
      </c>
      <c r="E230" s="7">
        <v>72.099999999999994</v>
      </c>
      <c r="F230" s="7">
        <f t="shared" si="3"/>
        <v>305.89999999999998</v>
      </c>
    </row>
    <row r="231" spans="1:6" hidden="1" x14ac:dyDescent="0.35">
      <c r="A231" s="10" t="s">
        <v>242</v>
      </c>
      <c r="B231" s="7">
        <v>47.4</v>
      </c>
      <c r="C231" s="7">
        <v>97.4</v>
      </c>
      <c r="D231" s="7">
        <v>91.1</v>
      </c>
      <c r="E231" s="7">
        <v>72.900000000000006</v>
      </c>
      <c r="F231" s="7">
        <f t="shared" si="3"/>
        <v>308.8</v>
      </c>
    </row>
    <row r="232" spans="1:6" hidden="1" x14ac:dyDescent="0.35">
      <c r="A232" s="10" t="s">
        <v>243</v>
      </c>
      <c r="B232" s="7">
        <v>47</v>
      </c>
      <c r="C232" s="7">
        <v>99.2</v>
      </c>
      <c r="D232" s="7">
        <v>91.8</v>
      </c>
      <c r="E232" s="7">
        <v>73.7</v>
      </c>
      <c r="F232" s="7">
        <f t="shared" si="3"/>
        <v>311.7</v>
      </c>
    </row>
    <row r="233" spans="1:6" hidden="1" x14ac:dyDescent="0.35">
      <c r="A233" s="10" t="s">
        <v>244</v>
      </c>
      <c r="B233" s="7">
        <v>46.6</v>
      </c>
      <c r="C233" s="7">
        <v>99.233618233618202</v>
      </c>
      <c r="D233" s="7">
        <v>91.737891737891701</v>
      </c>
      <c r="E233" s="7">
        <v>73.698005698005701</v>
      </c>
      <c r="F233" s="7">
        <f t="shared" si="3"/>
        <v>311.26951566951561</v>
      </c>
    </row>
    <row r="234" spans="1:6" hidden="1" x14ac:dyDescent="0.35">
      <c r="A234" s="10" t="s">
        <v>245</v>
      </c>
      <c r="B234" s="7">
        <v>46.2</v>
      </c>
      <c r="C234" s="7">
        <v>81.2</v>
      </c>
      <c r="D234" s="7">
        <v>84.8</v>
      </c>
      <c r="E234" s="7">
        <v>65.7</v>
      </c>
      <c r="F234" s="7">
        <f t="shared" si="3"/>
        <v>277.89999999999998</v>
      </c>
    </row>
    <row r="235" spans="1:6" hidden="1" x14ac:dyDescent="0.35">
      <c r="A235" s="10" t="s">
        <v>246</v>
      </c>
      <c r="B235" s="7">
        <v>45.8</v>
      </c>
      <c r="C235" s="7">
        <v>83</v>
      </c>
      <c r="D235" s="7">
        <v>85.5</v>
      </c>
      <c r="E235" s="7">
        <v>66.5</v>
      </c>
      <c r="F235" s="7">
        <f t="shared" si="3"/>
        <v>280.8</v>
      </c>
    </row>
    <row r="236" spans="1:6" hidden="1" x14ac:dyDescent="0.35">
      <c r="A236" s="10" t="s">
        <v>247</v>
      </c>
      <c r="B236" s="7">
        <v>58.6</v>
      </c>
      <c r="C236" s="7">
        <v>86.6</v>
      </c>
      <c r="D236" s="7">
        <v>86.9</v>
      </c>
      <c r="E236" s="7">
        <v>68.099999999999994</v>
      </c>
      <c r="F236" s="7">
        <f t="shared" si="3"/>
        <v>300.2</v>
      </c>
    </row>
    <row r="237" spans="1:6" hidden="1" x14ac:dyDescent="0.35">
      <c r="A237" s="10" t="s">
        <v>248</v>
      </c>
      <c r="B237" s="7">
        <v>45.4</v>
      </c>
      <c r="C237" s="7">
        <v>84.8</v>
      </c>
      <c r="D237" s="7">
        <v>86.2</v>
      </c>
      <c r="E237" s="7">
        <v>67.3</v>
      </c>
      <c r="F237" s="7">
        <f t="shared" si="3"/>
        <v>283.7</v>
      </c>
    </row>
    <row r="238" spans="1:6" hidden="1" x14ac:dyDescent="0.35">
      <c r="A238" s="10" t="s">
        <v>249</v>
      </c>
      <c r="B238" s="7">
        <v>45</v>
      </c>
      <c r="C238" s="7">
        <v>86.6</v>
      </c>
      <c r="D238" s="7">
        <v>86.9</v>
      </c>
      <c r="E238" s="7">
        <v>68.099999999999994</v>
      </c>
      <c r="F238" s="7">
        <f t="shared" si="3"/>
        <v>286.60000000000002</v>
      </c>
    </row>
    <row r="239" spans="1:6" hidden="1" x14ac:dyDescent="0.35">
      <c r="A239" s="10" t="s">
        <v>250</v>
      </c>
      <c r="B239" s="7">
        <v>58.2</v>
      </c>
      <c r="C239" s="7">
        <v>88.4</v>
      </c>
      <c r="D239" s="7">
        <v>87.6</v>
      </c>
      <c r="E239" s="7">
        <v>68.900000000000006</v>
      </c>
      <c r="F239" s="7">
        <f t="shared" si="3"/>
        <v>303.10000000000002</v>
      </c>
    </row>
    <row r="240" spans="1:6" hidden="1" x14ac:dyDescent="0.35">
      <c r="A240" s="10" t="s">
        <v>251</v>
      </c>
      <c r="B240" s="7">
        <v>57.8</v>
      </c>
      <c r="C240" s="7">
        <v>90.2</v>
      </c>
      <c r="D240" s="7">
        <v>88.3</v>
      </c>
      <c r="E240" s="7">
        <v>69.7</v>
      </c>
      <c r="F240" s="7">
        <f t="shared" si="3"/>
        <v>306</v>
      </c>
    </row>
    <row r="241" spans="1:6" hidden="1" x14ac:dyDescent="0.35">
      <c r="A241" s="10" t="s">
        <v>252</v>
      </c>
      <c r="B241" s="7">
        <v>57.4</v>
      </c>
      <c r="C241" s="7">
        <v>92</v>
      </c>
      <c r="D241" s="7">
        <v>89</v>
      </c>
      <c r="E241" s="7">
        <v>70.5</v>
      </c>
      <c r="F241" s="7">
        <f t="shared" si="3"/>
        <v>308.89999999999998</v>
      </c>
    </row>
    <row r="242" spans="1:6" hidden="1" x14ac:dyDescent="0.35">
      <c r="A242" s="10" t="s">
        <v>253</v>
      </c>
      <c r="B242" s="7">
        <v>57</v>
      </c>
      <c r="C242" s="7">
        <v>93.8</v>
      </c>
      <c r="D242" s="7">
        <v>89.7</v>
      </c>
      <c r="E242" s="7">
        <v>71.3</v>
      </c>
      <c r="F242" s="7">
        <f t="shared" si="3"/>
        <v>311.8</v>
      </c>
    </row>
    <row r="243" spans="1:6" hidden="1" x14ac:dyDescent="0.35">
      <c r="A243" s="10" t="s">
        <v>254</v>
      </c>
      <c r="B243" s="7">
        <v>56.6</v>
      </c>
      <c r="C243" s="7">
        <v>95.6</v>
      </c>
      <c r="D243" s="7">
        <v>90.4</v>
      </c>
      <c r="E243" s="7">
        <v>72.099999999999994</v>
      </c>
      <c r="F243" s="7">
        <f t="shared" si="3"/>
        <v>314.7</v>
      </c>
    </row>
    <row r="244" spans="1:6" hidden="1" x14ac:dyDescent="0.35">
      <c r="A244" s="10" t="s">
        <v>255</v>
      </c>
      <c r="B244" s="7">
        <v>56.2</v>
      </c>
      <c r="C244" s="7">
        <v>97.4</v>
      </c>
      <c r="D244" s="7">
        <v>91.1</v>
      </c>
      <c r="E244" s="7">
        <v>72.900000000000006</v>
      </c>
      <c r="F244" s="7">
        <f t="shared" si="3"/>
        <v>317.60000000000002</v>
      </c>
    </row>
    <row r="245" spans="1:6" hidden="1" x14ac:dyDescent="0.35">
      <c r="A245" s="10" t="s">
        <v>256</v>
      </c>
      <c r="B245" s="7">
        <v>55.8</v>
      </c>
      <c r="C245" s="7">
        <v>99.2</v>
      </c>
      <c r="D245" s="7">
        <v>91.8</v>
      </c>
      <c r="E245" s="7">
        <v>73.7</v>
      </c>
      <c r="F245" s="7">
        <f t="shared" si="3"/>
        <v>320.5</v>
      </c>
    </row>
    <row r="246" spans="1:6" hidden="1" x14ac:dyDescent="0.35">
      <c r="A246" s="10" t="s">
        <v>257</v>
      </c>
      <c r="B246" s="7">
        <v>55.4</v>
      </c>
      <c r="C246" s="7">
        <v>68</v>
      </c>
      <c r="D246" s="7">
        <v>80</v>
      </c>
      <c r="E246" s="7">
        <v>60</v>
      </c>
      <c r="F246" s="7">
        <f t="shared" si="3"/>
        <v>263.39999999999998</v>
      </c>
    </row>
    <row r="247" spans="1:6" hidden="1" x14ac:dyDescent="0.35">
      <c r="A247" s="10" t="s">
        <v>258</v>
      </c>
      <c r="B247" s="7">
        <v>69</v>
      </c>
      <c r="C247" s="7">
        <v>73</v>
      </c>
      <c r="D247" s="7">
        <v>81</v>
      </c>
      <c r="E247" s="7">
        <v>62</v>
      </c>
      <c r="F247" s="7">
        <f t="shared" si="3"/>
        <v>285</v>
      </c>
    </row>
    <row r="248" spans="1:6" hidden="1" x14ac:dyDescent="0.35">
      <c r="A248" s="10" t="s">
        <v>259</v>
      </c>
      <c r="B248" s="7">
        <v>55</v>
      </c>
      <c r="C248" s="7">
        <v>67</v>
      </c>
      <c r="D248" s="7">
        <v>78</v>
      </c>
      <c r="E248" s="7">
        <v>59</v>
      </c>
      <c r="F248" s="7">
        <f t="shared" si="3"/>
        <v>259</v>
      </c>
    </row>
    <row r="249" spans="1:6" hidden="1" x14ac:dyDescent="0.35">
      <c r="A249" s="10" t="s">
        <v>260</v>
      </c>
      <c r="B249" s="7">
        <v>54.6</v>
      </c>
      <c r="C249" s="7">
        <v>70</v>
      </c>
      <c r="D249" s="7">
        <v>82</v>
      </c>
      <c r="E249" s="7">
        <v>61</v>
      </c>
      <c r="F249" s="7">
        <f t="shared" si="3"/>
        <v>267.60000000000002</v>
      </c>
    </row>
    <row r="250" spans="1:6" hidden="1" x14ac:dyDescent="0.35">
      <c r="A250" s="10" t="s">
        <v>261</v>
      </c>
      <c r="B250" s="7">
        <v>54.2</v>
      </c>
      <c r="C250" s="7">
        <v>73</v>
      </c>
      <c r="D250" s="7">
        <v>81</v>
      </c>
      <c r="E250" s="7">
        <v>62</v>
      </c>
      <c r="F250" s="7">
        <f t="shared" si="3"/>
        <v>270.2</v>
      </c>
    </row>
    <row r="251" spans="1:6" hidden="1" x14ac:dyDescent="0.35">
      <c r="A251" s="10" t="s">
        <v>262</v>
      </c>
      <c r="B251" s="7">
        <v>53.8</v>
      </c>
      <c r="C251" s="7">
        <v>74</v>
      </c>
      <c r="D251" s="7">
        <v>82</v>
      </c>
      <c r="E251" s="7">
        <v>62.5</v>
      </c>
      <c r="F251" s="7">
        <f t="shared" si="3"/>
        <v>272.3</v>
      </c>
    </row>
    <row r="252" spans="1:6" hidden="1" x14ac:dyDescent="0.35">
      <c r="A252" s="10" t="s">
        <v>263</v>
      </c>
      <c r="B252" s="7">
        <v>53.4</v>
      </c>
      <c r="C252" s="7">
        <v>75.8</v>
      </c>
      <c r="D252" s="7">
        <v>82.7</v>
      </c>
      <c r="E252" s="7">
        <v>63.3</v>
      </c>
      <c r="F252" s="7">
        <f t="shared" si="3"/>
        <v>275.2</v>
      </c>
    </row>
    <row r="253" spans="1:6" hidden="1" x14ac:dyDescent="0.35">
      <c r="A253" s="10" t="s">
        <v>264</v>
      </c>
      <c r="B253" s="7">
        <v>53</v>
      </c>
      <c r="C253" s="7">
        <v>77.599999999999994</v>
      </c>
      <c r="D253" s="7">
        <v>83.4</v>
      </c>
      <c r="E253" s="7">
        <v>64.099999999999994</v>
      </c>
      <c r="F253" s="7">
        <f t="shared" si="3"/>
        <v>278.10000000000002</v>
      </c>
    </row>
    <row r="254" spans="1:6" hidden="1" x14ac:dyDescent="0.35">
      <c r="A254" s="10" t="s">
        <v>265</v>
      </c>
      <c r="B254" s="7">
        <v>52.6</v>
      </c>
      <c r="C254" s="7">
        <v>79.400000000000006</v>
      </c>
      <c r="D254" s="7">
        <v>84.1</v>
      </c>
      <c r="E254" s="7">
        <v>64.900000000000006</v>
      </c>
      <c r="F254" s="7">
        <f t="shared" si="3"/>
        <v>281</v>
      </c>
    </row>
    <row r="255" spans="1:6" hidden="1" x14ac:dyDescent="0.35">
      <c r="A255" s="10" t="s">
        <v>266</v>
      </c>
      <c r="B255" s="7">
        <v>52.2</v>
      </c>
      <c r="C255" s="7">
        <v>81.2</v>
      </c>
      <c r="D255" s="7">
        <v>84.8</v>
      </c>
      <c r="E255" s="7">
        <v>65.7</v>
      </c>
      <c r="F255" s="7">
        <f t="shared" si="3"/>
        <v>283.89999999999998</v>
      </c>
    </row>
    <row r="256" spans="1:6" hidden="1" x14ac:dyDescent="0.35">
      <c r="A256" s="10" t="s">
        <v>267</v>
      </c>
      <c r="B256" s="7">
        <v>51.8</v>
      </c>
      <c r="C256" s="7">
        <v>83</v>
      </c>
      <c r="D256" s="7">
        <v>85.5</v>
      </c>
      <c r="E256" s="7">
        <v>66.5</v>
      </c>
      <c r="F256" s="7">
        <f t="shared" si="3"/>
        <v>286.8</v>
      </c>
    </row>
    <row r="257" spans="1:6" hidden="1" x14ac:dyDescent="0.35">
      <c r="A257" s="10" t="s">
        <v>268</v>
      </c>
      <c r="B257" s="7">
        <v>51.4</v>
      </c>
      <c r="C257" s="7">
        <v>84.8</v>
      </c>
      <c r="D257" s="7">
        <v>86.2</v>
      </c>
      <c r="E257" s="7">
        <v>67.3</v>
      </c>
      <c r="F257" s="7">
        <f t="shared" si="3"/>
        <v>289.7</v>
      </c>
    </row>
    <row r="258" spans="1:6" hidden="1" x14ac:dyDescent="0.35">
      <c r="A258" s="10" t="s">
        <v>269</v>
      </c>
      <c r="B258" s="7">
        <v>69</v>
      </c>
      <c r="C258" s="7">
        <v>74</v>
      </c>
      <c r="D258" s="7">
        <v>82</v>
      </c>
      <c r="E258" s="7">
        <v>62.5</v>
      </c>
      <c r="F258" s="7">
        <f t="shared" si="3"/>
        <v>287.5</v>
      </c>
    </row>
    <row r="259" spans="1:6" hidden="1" x14ac:dyDescent="0.35">
      <c r="A259" s="10" t="s">
        <v>270</v>
      </c>
      <c r="B259" s="7">
        <v>51</v>
      </c>
      <c r="C259" s="7">
        <v>86.6</v>
      </c>
      <c r="D259" s="7">
        <v>86.9</v>
      </c>
      <c r="E259" s="7">
        <v>68.099999999999994</v>
      </c>
      <c r="F259" s="7">
        <f t="shared" si="3"/>
        <v>292.60000000000002</v>
      </c>
    </row>
    <row r="260" spans="1:6" hidden="1" x14ac:dyDescent="0.35">
      <c r="A260" s="10" t="s">
        <v>271</v>
      </c>
      <c r="B260" s="7">
        <v>50.6</v>
      </c>
      <c r="C260" s="7">
        <v>88.4</v>
      </c>
      <c r="D260" s="7">
        <v>87.6</v>
      </c>
      <c r="E260" s="7">
        <v>68.900000000000006</v>
      </c>
      <c r="F260" s="7">
        <f t="shared" ref="F260:F312" si="4">SUM(B260:E260)</f>
        <v>295.5</v>
      </c>
    </row>
    <row r="261" spans="1:6" hidden="1" x14ac:dyDescent="0.35">
      <c r="A261" s="10" t="s">
        <v>272</v>
      </c>
      <c r="B261" s="7">
        <v>50.2</v>
      </c>
      <c r="C261" s="7">
        <v>90.2</v>
      </c>
      <c r="D261" s="7">
        <v>88.3</v>
      </c>
      <c r="E261" s="7">
        <v>69.7</v>
      </c>
      <c r="F261" s="7">
        <f t="shared" si="4"/>
        <v>298.39999999999998</v>
      </c>
    </row>
    <row r="262" spans="1:6" hidden="1" x14ac:dyDescent="0.35">
      <c r="A262" s="10" t="s">
        <v>273</v>
      </c>
      <c r="B262" s="7">
        <v>49.8</v>
      </c>
      <c r="C262" s="7">
        <v>92</v>
      </c>
      <c r="D262" s="7">
        <v>89</v>
      </c>
      <c r="E262" s="7">
        <v>70.5</v>
      </c>
      <c r="F262" s="7">
        <f t="shared" si="4"/>
        <v>301.3</v>
      </c>
    </row>
    <row r="263" spans="1:6" hidden="1" x14ac:dyDescent="0.35">
      <c r="A263" s="10" t="s">
        <v>274</v>
      </c>
      <c r="B263" s="7">
        <v>49.4</v>
      </c>
      <c r="C263" s="7">
        <v>93.8</v>
      </c>
      <c r="D263" s="7">
        <v>89.7</v>
      </c>
      <c r="E263" s="7">
        <v>71.3</v>
      </c>
      <c r="F263" s="7">
        <f t="shared" si="4"/>
        <v>304.2</v>
      </c>
    </row>
    <row r="264" spans="1:6" hidden="1" x14ac:dyDescent="0.35">
      <c r="A264" s="10" t="s">
        <v>275</v>
      </c>
      <c r="B264" s="7">
        <v>49</v>
      </c>
      <c r="C264" s="7">
        <v>95.6</v>
      </c>
      <c r="D264" s="7">
        <v>90.4</v>
      </c>
      <c r="E264" s="7">
        <v>72.099999999999994</v>
      </c>
      <c r="F264" s="7">
        <f t="shared" si="4"/>
        <v>307.10000000000002</v>
      </c>
    </row>
    <row r="265" spans="1:6" hidden="1" x14ac:dyDescent="0.35">
      <c r="A265" s="10" t="s">
        <v>276</v>
      </c>
      <c r="B265" s="7">
        <v>48.6</v>
      </c>
      <c r="C265" s="7">
        <v>97.4</v>
      </c>
      <c r="D265" s="7">
        <v>91.1</v>
      </c>
      <c r="E265" s="7">
        <v>72.900000000000006</v>
      </c>
      <c r="F265" s="7">
        <f t="shared" si="4"/>
        <v>310</v>
      </c>
    </row>
    <row r="266" spans="1:6" hidden="1" x14ac:dyDescent="0.35">
      <c r="A266" s="10" t="s">
        <v>277</v>
      </c>
      <c r="B266" s="7">
        <v>48.2</v>
      </c>
      <c r="C266" s="7">
        <v>99.2</v>
      </c>
      <c r="D266" s="7">
        <v>91.8</v>
      </c>
      <c r="E266" s="7">
        <v>73.7</v>
      </c>
      <c r="F266" s="7">
        <f t="shared" si="4"/>
        <v>312.89999999999998</v>
      </c>
    </row>
    <row r="267" spans="1:6" hidden="1" x14ac:dyDescent="0.35">
      <c r="A267" s="10" t="s">
        <v>278</v>
      </c>
      <c r="B267" s="7">
        <v>47.8</v>
      </c>
      <c r="C267" s="7">
        <v>68</v>
      </c>
      <c r="D267" s="7">
        <v>80</v>
      </c>
      <c r="E267" s="7">
        <v>60</v>
      </c>
      <c r="F267" s="7">
        <f t="shared" si="4"/>
        <v>255.8</v>
      </c>
    </row>
    <row r="268" spans="1:6" hidden="1" x14ac:dyDescent="0.35">
      <c r="A268" s="10" t="s">
        <v>279</v>
      </c>
      <c r="B268" s="7">
        <v>47.4</v>
      </c>
      <c r="C268" s="7">
        <v>67</v>
      </c>
      <c r="D268" s="7">
        <v>78</v>
      </c>
      <c r="E268" s="7">
        <v>59</v>
      </c>
      <c r="F268" s="7">
        <f t="shared" si="4"/>
        <v>251.4</v>
      </c>
    </row>
    <row r="269" spans="1:6" hidden="1" x14ac:dyDescent="0.35">
      <c r="A269" s="10" t="s">
        <v>280</v>
      </c>
      <c r="B269" s="7">
        <v>68.599999999999994</v>
      </c>
      <c r="C269" s="7">
        <v>75.8</v>
      </c>
      <c r="D269" s="7">
        <v>82.7</v>
      </c>
      <c r="E269" s="7">
        <v>63.3</v>
      </c>
      <c r="F269" s="7">
        <f t="shared" si="4"/>
        <v>290.39999999999998</v>
      </c>
    </row>
    <row r="270" spans="1:6" hidden="1" x14ac:dyDescent="0.35">
      <c r="A270" s="10" t="s">
        <v>281</v>
      </c>
      <c r="B270" s="7">
        <v>47</v>
      </c>
      <c r="C270" s="7">
        <v>70</v>
      </c>
      <c r="D270" s="7">
        <v>82</v>
      </c>
      <c r="E270" s="7">
        <v>61</v>
      </c>
      <c r="F270" s="7">
        <f t="shared" si="4"/>
        <v>260</v>
      </c>
    </row>
    <row r="271" spans="1:6" hidden="1" x14ac:dyDescent="0.35">
      <c r="A271" s="10" t="s">
        <v>282</v>
      </c>
      <c r="B271" s="7">
        <v>46.6</v>
      </c>
      <c r="C271" s="7">
        <v>73</v>
      </c>
      <c r="D271" s="7">
        <v>81</v>
      </c>
      <c r="E271" s="7">
        <v>62</v>
      </c>
      <c r="F271" s="7">
        <f t="shared" si="4"/>
        <v>262.60000000000002</v>
      </c>
    </row>
    <row r="272" spans="1:6" hidden="1" x14ac:dyDescent="0.35">
      <c r="A272" s="10" t="s">
        <v>283</v>
      </c>
      <c r="B272" s="7">
        <v>46.2</v>
      </c>
      <c r="C272" s="7">
        <v>74</v>
      </c>
      <c r="D272" s="7">
        <v>82</v>
      </c>
      <c r="E272" s="7">
        <v>62.5</v>
      </c>
      <c r="F272" s="7">
        <f t="shared" si="4"/>
        <v>264.7</v>
      </c>
    </row>
    <row r="273" spans="1:6" hidden="1" x14ac:dyDescent="0.35">
      <c r="A273" s="10" t="s">
        <v>284</v>
      </c>
      <c r="B273" s="7">
        <v>45.8</v>
      </c>
      <c r="C273" s="7">
        <v>75.8</v>
      </c>
      <c r="D273" s="7">
        <v>82.7</v>
      </c>
      <c r="E273" s="7">
        <v>63.3</v>
      </c>
      <c r="F273" s="7">
        <f t="shared" si="4"/>
        <v>267.60000000000002</v>
      </c>
    </row>
    <row r="274" spans="1:6" hidden="1" x14ac:dyDescent="0.35">
      <c r="A274" s="10" t="s">
        <v>285</v>
      </c>
      <c r="B274" s="7">
        <v>45.4</v>
      </c>
      <c r="C274" s="7">
        <v>77.599999999999994</v>
      </c>
      <c r="D274" s="7">
        <v>83.4</v>
      </c>
      <c r="E274" s="7">
        <v>64.099999999999994</v>
      </c>
      <c r="F274" s="7">
        <f t="shared" si="4"/>
        <v>270.5</v>
      </c>
    </row>
    <row r="275" spans="1:6" hidden="1" x14ac:dyDescent="0.35">
      <c r="A275" s="10" t="s">
        <v>286</v>
      </c>
      <c r="B275" s="7">
        <v>45</v>
      </c>
      <c r="C275" s="7">
        <v>79.400000000000006</v>
      </c>
      <c r="D275" s="7">
        <v>84.1</v>
      </c>
      <c r="E275" s="7">
        <v>64.900000000000006</v>
      </c>
      <c r="F275" s="7">
        <f t="shared" si="4"/>
        <v>273.39999999999998</v>
      </c>
    </row>
    <row r="276" spans="1:6" hidden="1" x14ac:dyDescent="0.35">
      <c r="A276" s="10" t="s">
        <v>287</v>
      </c>
      <c r="B276" s="7">
        <v>44.6</v>
      </c>
      <c r="C276" s="7">
        <v>81.2</v>
      </c>
      <c r="D276" s="7">
        <v>84.8</v>
      </c>
      <c r="E276" s="7">
        <v>65.7</v>
      </c>
      <c r="F276" s="7">
        <f t="shared" si="4"/>
        <v>276.3</v>
      </c>
    </row>
    <row r="277" spans="1:6" hidden="1" x14ac:dyDescent="0.35">
      <c r="A277" s="10" t="s">
        <v>288</v>
      </c>
      <c r="B277" s="7">
        <v>44.2</v>
      </c>
      <c r="C277" s="7">
        <v>83</v>
      </c>
      <c r="D277" s="7">
        <v>85.5</v>
      </c>
      <c r="E277" s="7">
        <v>66.5</v>
      </c>
      <c r="F277" s="7">
        <f t="shared" si="4"/>
        <v>279.2</v>
      </c>
    </row>
    <row r="278" spans="1:6" hidden="1" x14ac:dyDescent="0.35">
      <c r="A278" s="10" t="s">
        <v>289</v>
      </c>
      <c r="B278" s="7">
        <v>43.8</v>
      </c>
      <c r="C278" s="7">
        <v>84.8</v>
      </c>
      <c r="D278" s="7">
        <v>86.2</v>
      </c>
      <c r="E278" s="7">
        <v>67.3</v>
      </c>
      <c r="F278" s="7">
        <f t="shared" si="4"/>
        <v>282.10000000000002</v>
      </c>
    </row>
    <row r="279" spans="1:6" hidden="1" x14ac:dyDescent="0.35">
      <c r="A279" s="10" t="s">
        <v>290</v>
      </c>
      <c r="B279" s="7">
        <v>43.4</v>
      </c>
      <c r="C279" s="7">
        <v>86.6</v>
      </c>
      <c r="D279" s="7">
        <v>86.9</v>
      </c>
      <c r="E279" s="7">
        <v>68.099999999999994</v>
      </c>
      <c r="F279" s="7">
        <f t="shared" si="4"/>
        <v>285</v>
      </c>
    </row>
    <row r="280" spans="1:6" hidden="1" x14ac:dyDescent="0.35">
      <c r="A280" s="10" t="s">
        <v>291</v>
      </c>
      <c r="B280" s="7">
        <v>68.2</v>
      </c>
      <c r="C280" s="7">
        <v>77.599999999999994</v>
      </c>
      <c r="D280" s="7">
        <v>83.4</v>
      </c>
      <c r="E280" s="7">
        <v>64.099999999999994</v>
      </c>
      <c r="F280" s="7">
        <f t="shared" si="4"/>
        <v>293.3</v>
      </c>
    </row>
    <row r="281" spans="1:6" hidden="1" x14ac:dyDescent="0.35">
      <c r="A281" s="10" t="s">
        <v>292</v>
      </c>
      <c r="B281" s="7">
        <v>43</v>
      </c>
      <c r="C281" s="7">
        <v>88.4</v>
      </c>
      <c r="D281" s="7">
        <v>87.6</v>
      </c>
      <c r="E281" s="7">
        <v>68.900000000000006</v>
      </c>
      <c r="F281" s="7">
        <f t="shared" si="4"/>
        <v>287.89999999999998</v>
      </c>
    </row>
    <row r="282" spans="1:6" hidden="1" x14ac:dyDescent="0.35">
      <c r="A282" s="10" t="s">
        <v>293</v>
      </c>
      <c r="B282" s="7">
        <v>42.6</v>
      </c>
      <c r="C282" s="7">
        <v>90.2</v>
      </c>
      <c r="D282" s="7">
        <v>88.3</v>
      </c>
      <c r="E282" s="7">
        <v>69.7</v>
      </c>
      <c r="F282" s="7">
        <f t="shared" si="4"/>
        <v>290.8</v>
      </c>
    </row>
    <row r="283" spans="1:6" hidden="1" x14ac:dyDescent="0.35">
      <c r="A283" s="10" t="s">
        <v>294</v>
      </c>
      <c r="B283" s="7">
        <v>42.2</v>
      </c>
      <c r="C283" s="7">
        <v>92</v>
      </c>
      <c r="D283" s="7">
        <v>89</v>
      </c>
      <c r="E283" s="7">
        <v>70.5</v>
      </c>
      <c r="F283" s="7">
        <f t="shared" si="4"/>
        <v>293.7</v>
      </c>
    </row>
    <row r="284" spans="1:6" hidden="1" x14ac:dyDescent="0.35">
      <c r="A284" s="10" t="s">
        <v>295</v>
      </c>
      <c r="B284" s="7">
        <v>41.8</v>
      </c>
      <c r="C284" s="7">
        <v>93.8</v>
      </c>
      <c r="D284" s="7">
        <v>89.7</v>
      </c>
      <c r="E284" s="7">
        <v>71.3</v>
      </c>
      <c r="F284" s="7">
        <f t="shared" si="4"/>
        <v>296.60000000000002</v>
      </c>
    </row>
    <row r="285" spans="1:6" hidden="1" x14ac:dyDescent="0.35">
      <c r="A285" s="10" t="s">
        <v>296</v>
      </c>
      <c r="B285" s="7">
        <v>41.4</v>
      </c>
      <c r="C285" s="7">
        <v>95.6</v>
      </c>
      <c r="D285" s="7">
        <v>90.4</v>
      </c>
      <c r="E285" s="7">
        <v>72.099999999999994</v>
      </c>
      <c r="F285" s="7">
        <f t="shared" si="4"/>
        <v>299.5</v>
      </c>
    </row>
    <row r="286" spans="1:6" hidden="1" x14ac:dyDescent="0.35">
      <c r="A286" s="10" t="s">
        <v>297</v>
      </c>
      <c r="B286" s="7">
        <v>41</v>
      </c>
      <c r="C286" s="7">
        <v>97.4</v>
      </c>
      <c r="D286" s="7">
        <v>91.1</v>
      </c>
      <c r="E286" s="7">
        <v>72.900000000000006</v>
      </c>
      <c r="F286" s="7">
        <f t="shared" si="4"/>
        <v>302.39999999999998</v>
      </c>
    </row>
    <row r="287" spans="1:6" hidden="1" x14ac:dyDescent="0.35">
      <c r="A287" s="10" t="s">
        <v>298</v>
      </c>
      <c r="B287" s="7">
        <v>40.6</v>
      </c>
      <c r="C287" s="7">
        <v>99.2</v>
      </c>
      <c r="D287" s="7">
        <v>91.8</v>
      </c>
      <c r="E287" s="7">
        <v>73.7</v>
      </c>
      <c r="F287" s="7">
        <f t="shared" si="4"/>
        <v>305.3</v>
      </c>
    </row>
    <row r="288" spans="1:6" hidden="1" x14ac:dyDescent="0.35">
      <c r="A288" s="10" t="s">
        <v>299</v>
      </c>
      <c r="B288" s="7">
        <v>40.200000000000003</v>
      </c>
      <c r="C288" s="7">
        <v>68</v>
      </c>
      <c r="D288" s="7">
        <v>80</v>
      </c>
      <c r="E288" s="7">
        <v>60</v>
      </c>
      <c r="F288" s="7">
        <f t="shared" si="4"/>
        <v>248.2</v>
      </c>
    </row>
    <row r="289" spans="1:6" x14ac:dyDescent="0.35">
      <c r="A289" s="10" t="s">
        <v>300</v>
      </c>
      <c r="B289" s="7">
        <v>39.799999999999997</v>
      </c>
      <c r="C289" s="7">
        <v>67</v>
      </c>
      <c r="D289" s="7">
        <v>78</v>
      </c>
      <c r="E289" s="7">
        <v>58</v>
      </c>
      <c r="F289" s="7">
        <f t="shared" si="4"/>
        <v>242.8</v>
      </c>
    </row>
    <row r="290" spans="1:6" hidden="1" x14ac:dyDescent="0.35">
      <c r="A290" s="10" t="s">
        <v>301</v>
      </c>
      <c r="B290" s="7">
        <v>39.4</v>
      </c>
      <c r="C290" s="7">
        <v>70</v>
      </c>
      <c r="D290" s="7">
        <v>82</v>
      </c>
      <c r="E290" s="7">
        <v>61</v>
      </c>
      <c r="F290" s="7">
        <f t="shared" si="4"/>
        <v>252.4</v>
      </c>
    </row>
    <row r="291" spans="1:6" hidden="1" x14ac:dyDescent="0.35">
      <c r="A291" s="10" t="s">
        <v>302</v>
      </c>
      <c r="B291" s="7">
        <v>67.8</v>
      </c>
      <c r="C291" s="7">
        <v>79.400000000000006</v>
      </c>
      <c r="D291" s="7">
        <v>84.1</v>
      </c>
      <c r="E291" s="7">
        <v>64.900000000000006</v>
      </c>
      <c r="F291" s="7">
        <f t="shared" si="4"/>
        <v>296.2</v>
      </c>
    </row>
    <row r="292" spans="1:6" hidden="1" x14ac:dyDescent="0.35">
      <c r="A292" s="10" t="s">
        <v>303</v>
      </c>
      <c r="B292" s="7">
        <v>39</v>
      </c>
      <c r="C292" s="7">
        <v>73</v>
      </c>
      <c r="D292" s="7">
        <v>81</v>
      </c>
      <c r="E292" s="7">
        <v>62</v>
      </c>
      <c r="F292" s="7">
        <f t="shared" si="4"/>
        <v>255</v>
      </c>
    </row>
    <row r="293" spans="1:6" hidden="1" x14ac:dyDescent="0.35">
      <c r="A293" s="10" t="s">
        <v>304</v>
      </c>
      <c r="B293" s="7">
        <v>38.6</v>
      </c>
      <c r="C293" s="7">
        <v>74</v>
      </c>
      <c r="D293" s="7">
        <v>82</v>
      </c>
      <c r="E293" s="7">
        <v>62.5</v>
      </c>
      <c r="F293" s="7">
        <f t="shared" si="4"/>
        <v>257.10000000000002</v>
      </c>
    </row>
    <row r="294" spans="1:6" hidden="1" x14ac:dyDescent="0.35">
      <c r="A294" s="10" t="s">
        <v>305</v>
      </c>
      <c r="B294" s="7">
        <v>38.200000000000003</v>
      </c>
      <c r="C294" s="7">
        <v>75.8</v>
      </c>
      <c r="D294" s="7">
        <v>82.7</v>
      </c>
      <c r="E294" s="7">
        <v>63.3</v>
      </c>
      <c r="F294" s="7">
        <f t="shared" si="4"/>
        <v>260</v>
      </c>
    </row>
    <row r="295" spans="1:6" hidden="1" x14ac:dyDescent="0.35">
      <c r="A295" s="10" t="s">
        <v>306</v>
      </c>
      <c r="B295" s="7">
        <v>37.799999999999997</v>
      </c>
      <c r="C295" s="7">
        <v>77.599999999999994</v>
      </c>
      <c r="D295" s="7">
        <v>83.4</v>
      </c>
      <c r="E295" s="7">
        <v>64.099999999999994</v>
      </c>
      <c r="F295" s="7">
        <f t="shared" si="4"/>
        <v>262.89999999999998</v>
      </c>
    </row>
    <row r="296" spans="1:6" hidden="1" x14ac:dyDescent="0.35">
      <c r="A296" s="10" t="s">
        <v>307</v>
      </c>
      <c r="B296" s="7">
        <v>37.4</v>
      </c>
      <c r="C296" s="7">
        <v>79.400000000000006</v>
      </c>
      <c r="D296" s="7">
        <v>84.1</v>
      </c>
      <c r="E296" s="7">
        <v>64.900000000000006</v>
      </c>
      <c r="F296" s="7">
        <f t="shared" si="4"/>
        <v>265.8</v>
      </c>
    </row>
    <row r="297" spans="1:6" hidden="1" x14ac:dyDescent="0.35">
      <c r="A297" s="10" t="s">
        <v>308</v>
      </c>
      <c r="B297" s="7">
        <v>37</v>
      </c>
      <c r="C297" s="7">
        <v>81.2</v>
      </c>
      <c r="D297" s="7">
        <v>84.8</v>
      </c>
      <c r="E297" s="7">
        <v>65.7</v>
      </c>
      <c r="F297" s="7">
        <f t="shared" si="4"/>
        <v>268.7</v>
      </c>
    </row>
    <row r="298" spans="1:6" hidden="1" x14ac:dyDescent="0.35">
      <c r="A298" s="10" t="s">
        <v>309</v>
      </c>
      <c r="B298" s="7">
        <v>36.6</v>
      </c>
      <c r="C298" s="7">
        <v>83</v>
      </c>
      <c r="D298" s="7">
        <v>85.5</v>
      </c>
      <c r="E298" s="7">
        <v>66.5</v>
      </c>
      <c r="F298" s="7">
        <f t="shared" si="4"/>
        <v>271.60000000000002</v>
      </c>
    </row>
    <row r="299" spans="1:6" hidden="1" x14ac:dyDescent="0.35">
      <c r="A299" s="10" t="s">
        <v>310</v>
      </c>
      <c r="B299" s="7">
        <v>36.200000000000003</v>
      </c>
      <c r="C299" s="7">
        <v>84.8</v>
      </c>
      <c r="D299" s="7">
        <v>86.2</v>
      </c>
      <c r="E299" s="7">
        <v>67.3</v>
      </c>
      <c r="F299" s="7">
        <f t="shared" si="4"/>
        <v>274.5</v>
      </c>
    </row>
    <row r="300" spans="1:6" hidden="1" x14ac:dyDescent="0.35">
      <c r="A300" s="10" t="s">
        <v>311</v>
      </c>
      <c r="B300" s="7">
        <v>35.799999999999997</v>
      </c>
      <c r="C300" s="7">
        <v>86.6</v>
      </c>
      <c r="D300" s="7">
        <v>86.9</v>
      </c>
      <c r="E300" s="7">
        <v>68.099999999999994</v>
      </c>
      <c r="F300" s="7">
        <f t="shared" si="4"/>
        <v>277.39999999999998</v>
      </c>
    </row>
    <row r="301" spans="1:6" hidden="1" x14ac:dyDescent="0.35">
      <c r="A301" s="10" t="s">
        <v>312</v>
      </c>
      <c r="B301" s="7">
        <v>35.4</v>
      </c>
      <c r="C301" s="7">
        <v>88.4</v>
      </c>
      <c r="D301" s="7">
        <v>87.6</v>
      </c>
      <c r="E301" s="7">
        <v>68.900000000000006</v>
      </c>
      <c r="F301" s="7">
        <f t="shared" si="4"/>
        <v>280.3</v>
      </c>
    </row>
    <row r="302" spans="1:6" hidden="1" x14ac:dyDescent="0.35">
      <c r="A302" s="10" t="s">
        <v>313</v>
      </c>
      <c r="B302" s="7">
        <v>67.400000000000006</v>
      </c>
      <c r="C302" s="7">
        <v>81.2</v>
      </c>
      <c r="D302" s="7">
        <v>84.8</v>
      </c>
      <c r="E302" s="7">
        <v>65.7</v>
      </c>
      <c r="F302" s="7">
        <f t="shared" si="4"/>
        <v>299.10000000000002</v>
      </c>
    </row>
    <row r="303" spans="1:6" hidden="1" x14ac:dyDescent="0.35">
      <c r="A303" s="10" t="s">
        <v>314</v>
      </c>
      <c r="B303" s="7">
        <v>35</v>
      </c>
      <c r="C303" s="7">
        <v>90.2</v>
      </c>
      <c r="D303" s="7">
        <v>88.3</v>
      </c>
      <c r="E303" s="7">
        <v>69.7</v>
      </c>
      <c r="F303" s="7">
        <f t="shared" si="4"/>
        <v>283.2</v>
      </c>
    </row>
    <row r="304" spans="1:6" hidden="1" x14ac:dyDescent="0.35">
      <c r="A304" s="10" t="s">
        <v>315</v>
      </c>
      <c r="B304" s="7">
        <v>34.6</v>
      </c>
      <c r="C304" s="7">
        <v>92</v>
      </c>
      <c r="D304" s="7">
        <v>89</v>
      </c>
      <c r="E304" s="7">
        <v>70.5</v>
      </c>
      <c r="F304" s="7">
        <f t="shared" si="4"/>
        <v>286.10000000000002</v>
      </c>
    </row>
    <row r="305" spans="1:6" hidden="1" x14ac:dyDescent="0.35">
      <c r="A305" s="10" t="s">
        <v>316</v>
      </c>
      <c r="B305" s="7">
        <v>34.200000000000003</v>
      </c>
      <c r="C305" s="7">
        <v>93.8</v>
      </c>
      <c r="D305" s="7">
        <v>89.7</v>
      </c>
      <c r="E305" s="7">
        <v>71.3</v>
      </c>
      <c r="F305" s="7">
        <f t="shared" si="4"/>
        <v>289</v>
      </c>
    </row>
    <row r="306" spans="1:6" hidden="1" x14ac:dyDescent="0.35">
      <c r="A306" s="10" t="s">
        <v>317</v>
      </c>
      <c r="B306" s="7">
        <v>33.799999999999997</v>
      </c>
      <c r="C306" s="7">
        <v>95.6</v>
      </c>
      <c r="D306" s="7">
        <v>90.4</v>
      </c>
      <c r="E306" s="7">
        <v>72.099999999999994</v>
      </c>
      <c r="F306" s="7">
        <f t="shared" si="4"/>
        <v>291.89999999999998</v>
      </c>
    </row>
    <row r="307" spans="1:6" hidden="1" x14ac:dyDescent="0.35">
      <c r="A307" s="10" t="s">
        <v>318</v>
      </c>
      <c r="B307" s="7">
        <v>33.4</v>
      </c>
      <c r="C307" s="7">
        <v>97.4</v>
      </c>
      <c r="D307" s="7">
        <v>91.1</v>
      </c>
      <c r="E307" s="7">
        <v>72.900000000000006</v>
      </c>
      <c r="F307" s="7">
        <f t="shared" si="4"/>
        <v>294.8</v>
      </c>
    </row>
    <row r="308" spans="1:6" hidden="1" x14ac:dyDescent="0.35">
      <c r="A308" s="10" t="s">
        <v>319</v>
      </c>
      <c r="B308" s="7">
        <v>33</v>
      </c>
      <c r="C308" s="7">
        <v>99.2</v>
      </c>
      <c r="D308" s="7">
        <v>91.8</v>
      </c>
      <c r="E308" s="7">
        <v>73.7</v>
      </c>
      <c r="F308" s="7">
        <f t="shared" si="4"/>
        <v>297.7</v>
      </c>
    </row>
    <row r="309" spans="1:6" hidden="1" x14ac:dyDescent="0.35">
      <c r="A309" s="10" t="s">
        <v>320</v>
      </c>
      <c r="B309" s="7">
        <v>32.6</v>
      </c>
      <c r="C309" s="7">
        <v>83</v>
      </c>
      <c r="D309" s="7">
        <v>85.5</v>
      </c>
      <c r="E309" s="7">
        <v>66.5</v>
      </c>
      <c r="F309" s="7">
        <f t="shared" si="4"/>
        <v>267.60000000000002</v>
      </c>
    </row>
    <row r="310" spans="1:6" hidden="1" x14ac:dyDescent="0.35">
      <c r="A310" s="10" t="s">
        <v>321</v>
      </c>
      <c r="B310" s="7">
        <v>32.200000000000003</v>
      </c>
      <c r="C310" s="7">
        <v>84.8</v>
      </c>
      <c r="D310" s="7">
        <v>86.2</v>
      </c>
      <c r="E310" s="7">
        <v>67.3</v>
      </c>
      <c r="F310" s="7">
        <f t="shared" si="4"/>
        <v>270.5</v>
      </c>
    </row>
    <row r="311" spans="1:6" hidden="1" x14ac:dyDescent="0.35">
      <c r="A311" s="10" t="s">
        <v>322</v>
      </c>
      <c r="B311" s="7">
        <v>31.8</v>
      </c>
      <c r="C311" s="7">
        <v>86.6</v>
      </c>
      <c r="D311" s="7">
        <v>86.9</v>
      </c>
      <c r="E311" s="7">
        <v>68.099999999999994</v>
      </c>
      <c r="F311" s="7">
        <f t="shared" si="4"/>
        <v>273.39999999999998</v>
      </c>
    </row>
    <row r="312" spans="1:6" hidden="1" x14ac:dyDescent="0.35">
      <c r="A312" s="10" t="s">
        <v>323</v>
      </c>
      <c r="B312" s="7">
        <v>31.4</v>
      </c>
      <c r="C312" s="7">
        <v>88.4</v>
      </c>
      <c r="D312" s="7">
        <v>87.6</v>
      </c>
      <c r="E312" s="7">
        <v>68.900000000000006</v>
      </c>
      <c r="F312" s="7">
        <f t="shared" si="4"/>
        <v>276.3</v>
      </c>
    </row>
    <row r="313" spans="1:6" hidden="1" x14ac:dyDescent="0.35">
      <c r="A313" s="10"/>
      <c r="C313" s="7"/>
      <c r="D313" s="7"/>
      <c r="E313" s="7"/>
    </row>
    <row r="314" spans="1:6" hidden="1" x14ac:dyDescent="0.35">
      <c r="A314" s="10"/>
      <c r="C314" s="7"/>
      <c r="D314" s="7"/>
      <c r="E314" s="7"/>
    </row>
    <row r="315" spans="1:6" hidden="1" x14ac:dyDescent="0.35">
      <c r="A315" s="10"/>
      <c r="C315" s="7"/>
      <c r="D315" s="7"/>
      <c r="E315" s="7"/>
    </row>
    <row r="316" spans="1:6" hidden="1" x14ac:dyDescent="0.35">
      <c r="A316" s="10"/>
      <c r="C316" s="7"/>
      <c r="D316" s="7"/>
      <c r="E316" s="7"/>
    </row>
    <row r="317" spans="1:6" hidden="1" x14ac:dyDescent="0.35">
      <c r="A317" s="10"/>
      <c r="C317" s="7"/>
      <c r="D317" s="7"/>
      <c r="E317" s="7"/>
    </row>
    <row r="318" spans="1:6" hidden="1" x14ac:dyDescent="0.35">
      <c r="A318" s="10"/>
      <c r="C318" s="7"/>
      <c r="D318" s="7"/>
      <c r="E318" s="7"/>
    </row>
    <row r="319" spans="1:6" hidden="1" x14ac:dyDescent="0.35">
      <c r="A319" s="10"/>
      <c r="C319" s="7"/>
      <c r="D319" s="7"/>
      <c r="E319" s="7"/>
    </row>
    <row r="320" spans="1:6" hidden="1" x14ac:dyDescent="0.35">
      <c r="A320" s="10"/>
      <c r="C320" s="7"/>
      <c r="D320" s="7"/>
      <c r="E320" s="7"/>
    </row>
    <row r="321" spans="3:5" hidden="1" x14ac:dyDescent="0.35">
      <c r="C321" s="7"/>
      <c r="D321" s="7"/>
      <c r="E321" s="7"/>
    </row>
    <row r="322" spans="3:5" hidden="1" x14ac:dyDescent="0.35">
      <c r="C322" s="7"/>
      <c r="D322" s="7"/>
      <c r="E322" s="7"/>
    </row>
    <row r="323" spans="3:5" hidden="1" x14ac:dyDescent="0.35">
      <c r="C323" s="7"/>
      <c r="D323" s="7"/>
      <c r="E323" s="7"/>
    </row>
    <row r="324" spans="3:5" hidden="1" x14ac:dyDescent="0.35">
      <c r="C324" s="7"/>
      <c r="D324" s="7"/>
      <c r="E324" s="7"/>
    </row>
    <row r="325" spans="3:5" hidden="1" x14ac:dyDescent="0.35">
      <c r="C325" s="7"/>
      <c r="D325" s="7"/>
      <c r="E325" s="7"/>
    </row>
    <row r="326" spans="3:5" hidden="1" x14ac:dyDescent="0.35">
      <c r="C326" s="7"/>
      <c r="D326" s="7"/>
      <c r="E326" s="7"/>
    </row>
    <row r="327" spans="3:5" hidden="1" x14ac:dyDescent="0.35">
      <c r="C327" s="7"/>
      <c r="D327" s="7"/>
      <c r="E327" s="7"/>
    </row>
    <row r="328" spans="3:5" hidden="1" x14ac:dyDescent="0.35">
      <c r="C328" s="7"/>
      <c r="D328" s="7"/>
      <c r="E328" s="7"/>
    </row>
    <row r="329" spans="3:5" hidden="1" x14ac:dyDescent="0.35">
      <c r="C329" s="7"/>
      <c r="D329" s="7"/>
      <c r="E329" s="7"/>
    </row>
    <row r="330" spans="3:5" hidden="1" x14ac:dyDescent="0.35">
      <c r="C330" s="7"/>
      <c r="D330" s="7"/>
      <c r="E330" s="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zoomScale="47" zoomScaleNormal="47" workbookViewId="0">
      <selection activeCell="G8" sqref="G8"/>
    </sheetView>
  </sheetViews>
  <sheetFormatPr defaultColWidth="8.81640625" defaultRowHeight="28.5" x14ac:dyDescent="0.65"/>
  <cols>
    <col min="1" max="1" width="15" style="3" bestFit="1" customWidth="1"/>
    <col min="2" max="2" width="22.26953125" style="3" bestFit="1" customWidth="1"/>
    <col min="3" max="3" width="18.54296875" style="3" bestFit="1" customWidth="1"/>
    <col min="4" max="4" width="17" style="3" bestFit="1" customWidth="1"/>
    <col min="5" max="5" width="19.26953125" style="3" customWidth="1"/>
    <col min="6" max="6" width="8.81640625" style="3"/>
    <col min="7" max="7" width="164.7265625" style="3" customWidth="1"/>
    <col min="8" max="16384" width="8.81640625" style="3"/>
  </cols>
  <sheetData>
    <row r="1" spans="1:7" x14ac:dyDescent="0.65">
      <c r="A1" s="4" t="s">
        <v>324</v>
      </c>
      <c r="B1" s="4" t="s">
        <v>325</v>
      </c>
      <c r="C1" s="4" t="s">
        <v>326</v>
      </c>
      <c r="D1" s="4" t="s">
        <v>327</v>
      </c>
      <c r="E1" s="3" t="s">
        <v>875</v>
      </c>
    </row>
    <row r="2" spans="1:7" x14ac:dyDescent="0.65">
      <c r="A2" s="3" t="s">
        <v>328</v>
      </c>
      <c r="B2" s="3">
        <v>100</v>
      </c>
      <c r="C2" s="3">
        <v>98</v>
      </c>
      <c r="D2" s="3" t="s">
        <v>329</v>
      </c>
      <c r="E2" s="24">
        <f>B2-C2</f>
        <v>2</v>
      </c>
      <c r="F2" s="3" t="s">
        <v>863</v>
      </c>
      <c r="G2" s="3" t="s">
        <v>872</v>
      </c>
    </row>
    <row r="3" spans="1:7" x14ac:dyDescent="0.65">
      <c r="A3" s="3" t="s">
        <v>330</v>
      </c>
      <c r="B3" s="3">
        <v>102</v>
      </c>
      <c r="C3" s="3">
        <v>97</v>
      </c>
      <c r="D3" s="3" t="s">
        <v>331</v>
      </c>
      <c r="E3" s="24">
        <f t="shared" ref="E3:E66" si="0">B3-C3</f>
        <v>5</v>
      </c>
      <c r="F3" s="3" t="s">
        <v>865</v>
      </c>
      <c r="G3" s="3">
        <f>SUMIFS(B:B,C:C,"&lt;80",D:D,"C3")</f>
        <v>3180</v>
      </c>
    </row>
    <row r="4" spans="1:7" x14ac:dyDescent="0.65">
      <c r="A4" s="3" t="s">
        <v>332</v>
      </c>
      <c r="B4" s="3">
        <v>104</v>
      </c>
      <c r="C4" s="3">
        <v>93</v>
      </c>
      <c r="D4" s="3" t="s">
        <v>333</v>
      </c>
      <c r="E4" s="24">
        <f t="shared" si="0"/>
        <v>11</v>
      </c>
      <c r="G4" s="3" t="s">
        <v>873</v>
      </c>
    </row>
    <row r="5" spans="1:7" x14ac:dyDescent="0.65">
      <c r="A5" s="3" t="s">
        <v>334</v>
      </c>
      <c r="B5" s="3">
        <v>106</v>
      </c>
      <c r="C5" s="3">
        <v>91</v>
      </c>
      <c r="D5" s="3" t="s">
        <v>329</v>
      </c>
      <c r="E5" s="24">
        <f t="shared" si="0"/>
        <v>15</v>
      </c>
      <c r="G5" s="3">
        <f>SUMIF(D:D,"C1",B:B)</f>
        <v>6882</v>
      </c>
    </row>
    <row r="6" spans="1:7" x14ac:dyDescent="0.65">
      <c r="A6" s="3" t="s">
        <v>335</v>
      </c>
      <c r="B6" s="3">
        <v>108</v>
      </c>
      <c r="C6" s="3">
        <v>88.5</v>
      </c>
      <c r="D6" s="3" t="s">
        <v>331</v>
      </c>
      <c r="E6" s="24">
        <f t="shared" si="0"/>
        <v>19.5</v>
      </c>
      <c r="G6" s="3" t="s">
        <v>874</v>
      </c>
    </row>
    <row r="7" spans="1:7" x14ac:dyDescent="0.65">
      <c r="A7" s="3" t="s">
        <v>336</v>
      </c>
      <c r="B7" s="3">
        <v>110</v>
      </c>
      <c r="C7" s="3">
        <v>86</v>
      </c>
      <c r="D7" s="3" t="s">
        <v>331</v>
      </c>
      <c r="E7" s="24">
        <f t="shared" si="0"/>
        <v>24</v>
      </c>
      <c r="G7" s="3">
        <f>SUMIFS(E:E,D:D,"C1",C:C,"&gt;70")</f>
        <v>125</v>
      </c>
    </row>
    <row r="8" spans="1:7" x14ac:dyDescent="0.65">
      <c r="A8" s="3" t="s">
        <v>337</v>
      </c>
      <c r="B8" s="3">
        <v>112</v>
      </c>
      <c r="C8" s="3">
        <v>83.5</v>
      </c>
      <c r="D8" s="3" t="s">
        <v>329</v>
      </c>
      <c r="E8" s="24">
        <f t="shared" si="0"/>
        <v>28.5</v>
      </c>
    </row>
    <row r="9" spans="1:7" x14ac:dyDescent="0.65">
      <c r="A9" s="3" t="s">
        <v>338</v>
      </c>
      <c r="B9" s="3">
        <v>114</v>
      </c>
      <c r="C9" s="3">
        <v>81</v>
      </c>
      <c r="D9" s="3" t="s">
        <v>331</v>
      </c>
      <c r="E9" s="24">
        <f t="shared" si="0"/>
        <v>33</v>
      </c>
    </row>
    <row r="10" spans="1:7" x14ac:dyDescent="0.65">
      <c r="A10" s="3" t="s">
        <v>339</v>
      </c>
      <c r="B10" s="3">
        <v>116</v>
      </c>
      <c r="C10" s="3">
        <v>78.5</v>
      </c>
      <c r="D10" s="3" t="s">
        <v>329</v>
      </c>
      <c r="E10" s="24">
        <f t="shared" si="0"/>
        <v>37.5</v>
      </c>
    </row>
    <row r="11" spans="1:7" x14ac:dyDescent="0.65">
      <c r="A11" s="3" t="s">
        <v>340</v>
      </c>
      <c r="B11" s="3">
        <v>118</v>
      </c>
      <c r="C11" s="3">
        <v>76</v>
      </c>
      <c r="D11" s="3" t="s">
        <v>329</v>
      </c>
      <c r="E11" s="24">
        <f t="shared" si="0"/>
        <v>42</v>
      </c>
    </row>
    <row r="12" spans="1:7" x14ac:dyDescent="0.65">
      <c r="A12" s="3" t="s">
        <v>341</v>
      </c>
      <c r="B12" s="3">
        <v>120</v>
      </c>
      <c r="C12" s="3">
        <v>73.5</v>
      </c>
      <c r="D12" s="3" t="s">
        <v>331</v>
      </c>
      <c r="E12" s="24">
        <f t="shared" si="0"/>
        <v>46.5</v>
      </c>
    </row>
    <row r="13" spans="1:7" x14ac:dyDescent="0.65">
      <c r="A13" s="3" t="s">
        <v>342</v>
      </c>
      <c r="B13" s="3">
        <v>122</v>
      </c>
      <c r="C13" s="3">
        <v>71</v>
      </c>
      <c r="D13" s="3" t="s">
        <v>331</v>
      </c>
      <c r="E13" s="24">
        <f t="shared" si="0"/>
        <v>51</v>
      </c>
    </row>
    <row r="14" spans="1:7" x14ac:dyDescent="0.65">
      <c r="A14" s="3" t="s">
        <v>343</v>
      </c>
      <c r="B14" s="3">
        <v>124</v>
      </c>
      <c r="C14" s="3">
        <v>68.5</v>
      </c>
      <c r="D14" s="3" t="s">
        <v>329</v>
      </c>
      <c r="E14" s="24">
        <f t="shared" si="0"/>
        <v>55.5</v>
      </c>
    </row>
    <row r="15" spans="1:7" x14ac:dyDescent="0.65">
      <c r="A15" s="3" t="s">
        <v>344</v>
      </c>
      <c r="B15" s="3">
        <v>126</v>
      </c>
      <c r="C15" s="3">
        <v>66</v>
      </c>
      <c r="D15" s="3" t="s">
        <v>331</v>
      </c>
      <c r="E15" s="24">
        <f t="shared" si="0"/>
        <v>60</v>
      </c>
    </row>
    <row r="16" spans="1:7" x14ac:dyDescent="0.65">
      <c r="A16" s="3" t="s">
        <v>345</v>
      </c>
      <c r="B16" s="3">
        <v>128</v>
      </c>
      <c r="C16" s="3">
        <v>63.5</v>
      </c>
      <c r="D16" s="3" t="s">
        <v>333</v>
      </c>
      <c r="E16" s="24">
        <f t="shared" si="0"/>
        <v>64.5</v>
      </c>
    </row>
    <row r="17" spans="1:5" x14ac:dyDescent="0.65">
      <c r="A17" s="3" t="s">
        <v>346</v>
      </c>
      <c r="B17" s="3">
        <v>130</v>
      </c>
      <c r="C17" s="3">
        <v>61</v>
      </c>
      <c r="D17" s="3" t="s">
        <v>329</v>
      </c>
      <c r="E17" s="24">
        <f t="shared" si="0"/>
        <v>69</v>
      </c>
    </row>
    <row r="18" spans="1:5" x14ac:dyDescent="0.65">
      <c r="A18" s="3" t="s">
        <v>347</v>
      </c>
      <c r="B18" s="3">
        <v>132</v>
      </c>
      <c r="C18" s="3">
        <v>58.5</v>
      </c>
      <c r="D18" s="3" t="s">
        <v>331</v>
      </c>
      <c r="E18" s="24">
        <f t="shared" si="0"/>
        <v>73.5</v>
      </c>
    </row>
    <row r="19" spans="1:5" x14ac:dyDescent="0.65">
      <c r="A19" s="3" t="s">
        <v>348</v>
      </c>
      <c r="B19" s="3">
        <v>134</v>
      </c>
      <c r="C19" s="3">
        <v>56</v>
      </c>
      <c r="D19" s="3" t="s">
        <v>331</v>
      </c>
      <c r="E19" s="24">
        <f t="shared" si="0"/>
        <v>78</v>
      </c>
    </row>
    <row r="20" spans="1:5" x14ac:dyDescent="0.65">
      <c r="A20" s="3" t="s">
        <v>349</v>
      </c>
      <c r="B20" s="3">
        <v>136</v>
      </c>
      <c r="C20" s="3">
        <v>53.5</v>
      </c>
      <c r="D20" s="3" t="s">
        <v>329</v>
      </c>
      <c r="E20" s="24">
        <f t="shared" si="0"/>
        <v>82.5</v>
      </c>
    </row>
    <row r="21" spans="1:5" x14ac:dyDescent="0.65">
      <c r="A21" s="3" t="s">
        <v>350</v>
      </c>
      <c r="B21" s="3">
        <v>138</v>
      </c>
      <c r="C21" s="3">
        <v>51</v>
      </c>
      <c r="D21" s="3" t="s">
        <v>331</v>
      </c>
      <c r="E21" s="24">
        <f t="shared" si="0"/>
        <v>87</v>
      </c>
    </row>
    <row r="22" spans="1:5" x14ac:dyDescent="0.65">
      <c r="A22" s="3" t="s">
        <v>351</v>
      </c>
      <c r="B22" s="3">
        <v>140</v>
      </c>
      <c r="C22" s="3">
        <v>48.5</v>
      </c>
      <c r="D22" s="3" t="s">
        <v>333</v>
      </c>
      <c r="E22" s="24">
        <f t="shared" si="0"/>
        <v>91.5</v>
      </c>
    </row>
    <row r="23" spans="1:5" x14ac:dyDescent="0.65">
      <c r="A23" s="3" t="s">
        <v>352</v>
      </c>
      <c r="B23" s="3">
        <v>142</v>
      </c>
      <c r="C23" s="3">
        <v>46</v>
      </c>
      <c r="D23" s="3" t="s">
        <v>329</v>
      </c>
      <c r="E23" s="24">
        <f t="shared" si="0"/>
        <v>96</v>
      </c>
    </row>
    <row r="24" spans="1:5" x14ac:dyDescent="0.65">
      <c r="A24" s="3" t="s">
        <v>353</v>
      </c>
      <c r="B24" s="3">
        <v>144</v>
      </c>
      <c r="C24" s="3">
        <v>43.5</v>
      </c>
      <c r="D24" s="3" t="s">
        <v>331</v>
      </c>
      <c r="E24" s="24">
        <f t="shared" si="0"/>
        <v>100.5</v>
      </c>
    </row>
    <row r="25" spans="1:5" x14ac:dyDescent="0.65">
      <c r="A25" s="3" t="s">
        <v>354</v>
      </c>
      <c r="B25" s="3">
        <v>146</v>
      </c>
      <c r="C25" s="3">
        <v>41</v>
      </c>
      <c r="D25" s="3" t="s">
        <v>331</v>
      </c>
      <c r="E25" s="24">
        <f t="shared" si="0"/>
        <v>105</v>
      </c>
    </row>
    <row r="26" spans="1:5" x14ac:dyDescent="0.65">
      <c r="A26" s="3" t="s">
        <v>355</v>
      </c>
      <c r="B26" s="3">
        <v>148</v>
      </c>
      <c r="C26" s="3">
        <v>38.5</v>
      </c>
      <c r="D26" s="3" t="s">
        <v>329</v>
      </c>
      <c r="E26" s="24">
        <f t="shared" si="0"/>
        <v>109.5</v>
      </c>
    </row>
    <row r="27" spans="1:5" x14ac:dyDescent="0.65">
      <c r="A27" s="3" t="s">
        <v>356</v>
      </c>
      <c r="B27" s="3">
        <v>150</v>
      </c>
      <c r="C27" s="3">
        <v>36</v>
      </c>
      <c r="D27" s="3" t="s">
        <v>331</v>
      </c>
      <c r="E27" s="24">
        <f t="shared" si="0"/>
        <v>114</v>
      </c>
    </row>
    <row r="28" spans="1:5" x14ac:dyDescent="0.65">
      <c r="A28" s="3" t="s">
        <v>357</v>
      </c>
      <c r="B28" s="3">
        <v>152</v>
      </c>
      <c r="C28" s="3">
        <v>33.5</v>
      </c>
      <c r="D28" s="3" t="s">
        <v>333</v>
      </c>
      <c r="E28" s="24">
        <f t="shared" si="0"/>
        <v>118.5</v>
      </c>
    </row>
    <row r="29" spans="1:5" x14ac:dyDescent="0.65">
      <c r="A29" s="3" t="s">
        <v>358</v>
      </c>
      <c r="B29" s="3">
        <v>154</v>
      </c>
      <c r="C29" s="3">
        <v>31</v>
      </c>
      <c r="D29" s="3" t="s">
        <v>329</v>
      </c>
      <c r="E29" s="24">
        <f t="shared" si="0"/>
        <v>123</v>
      </c>
    </row>
    <row r="30" spans="1:5" x14ac:dyDescent="0.65">
      <c r="A30" s="3" t="s">
        <v>359</v>
      </c>
      <c r="B30" s="3">
        <v>156</v>
      </c>
      <c r="C30" s="3">
        <v>28.5</v>
      </c>
      <c r="D30" s="3" t="s">
        <v>331</v>
      </c>
      <c r="E30" s="24">
        <f t="shared" si="0"/>
        <v>127.5</v>
      </c>
    </row>
    <row r="31" spans="1:5" x14ac:dyDescent="0.65">
      <c r="A31" s="3" t="s">
        <v>360</v>
      </c>
      <c r="B31" s="3">
        <v>158</v>
      </c>
      <c r="C31" s="3">
        <v>26</v>
      </c>
      <c r="D31" s="3" t="s">
        <v>331</v>
      </c>
      <c r="E31" s="24">
        <f t="shared" si="0"/>
        <v>132</v>
      </c>
    </row>
    <row r="32" spans="1:5" x14ac:dyDescent="0.65">
      <c r="A32" s="3" t="s">
        <v>361</v>
      </c>
      <c r="B32" s="3">
        <v>160</v>
      </c>
      <c r="C32" s="3">
        <v>23.5</v>
      </c>
      <c r="D32" s="3" t="s">
        <v>329</v>
      </c>
      <c r="E32" s="24">
        <f t="shared" si="0"/>
        <v>136.5</v>
      </c>
    </row>
    <row r="33" spans="1:5" x14ac:dyDescent="0.65">
      <c r="A33" s="3" t="s">
        <v>362</v>
      </c>
      <c r="B33" s="3">
        <v>162</v>
      </c>
      <c r="C33" s="3">
        <v>21</v>
      </c>
      <c r="D33" s="3" t="s">
        <v>331</v>
      </c>
      <c r="E33" s="24">
        <f t="shared" si="0"/>
        <v>141</v>
      </c>
    </row>
    <row r="34" spans="1:5" x14ac:dyDescent="0.65">
      <c r="A34" s="3" t="s">
        <v>363</v>
      </c>
      <c r="B34" s="3">
        <v>164</v>
      </c>
      <c r="C34" s="3">
        <v>18.5</v>
      </c>
      <c r="D34" s="3" t="s">
        <v>333</v>
      </c>
      <c r="E34" s="24">
        <f t="shared" si="0"/>
        <v>145.5</v>
      </c>
    </row>
    <row r="35" spans="1:5" x14ac:dyDescent="0.65">
      <c r="A35" s="3" t="s">
        <v>364</v>
      </c>
      <c r="B35" s="3">
        <v>166</v>
      </c>
      <c r="C35" s="3">
        <v>16</v>
      </c>
      <c r="D35" s="3" t="s">
        <v>329</v>
      </c>
      <c r="E35" s="24">
        <f t="shared" si="0"/>
        <v>150</v>
      </c>
    </row>
    <row r="36" spans="1:5" x14ac:dyDescent="0.65">
      <c r="A36" s="3" t="s">
        <v>365</v>
      </c>
      <c r="B36" s="3">
        <v>168</v>
      </c>
      <c r="C36" s="3">
        <v>13.5</v>
      </c>
      <c r="D36" s="3" t="s">
        <v>331</v>
      </c>
      <c r="E36" s="24">
        <f t="shared" si="0"/>
        <v>154.5</v>
      </c>
    </row>
    <row r="37" spans="1:5" x14ac:dyDescent="0.65">
      <c r="A37" s="3" t="s">
        <v>366</v>
      </c>
      <c r="B37" s="3">
        <v>170</v>
      </c>
      <c r="C37" s="3">
        <v>11</v>
      </c>
      <c r="D37" s="3" t="s">
        <v>331</v>
      </c>
      <c r="E37" s="24">
        <f t="shared" si="0"/>
        <v>159</v>
      </c>
    </row>
    <row r="38" spans="1:5" x14ac:dyDescent="0.65">
      <c r="A38" s="3" t="s">
        <v>367</v>
      </c>
      <c r="B38" s="3">
        <v>172</v>
      </c>
      <c r="C38" s="3">
        <v>8.5</v>
      </c>
      <c r="D38" s="3" t="s">
        <v>329</v>
      </c>
      <c r="E38" s="24">
        <f t="shared" si="0"/>
        <v>163.5</v>
      </c>
    </row>
    <row r="39" spans="1:5" x14ac:dyDescent="0.65">
      <c r="A39" s="3" t="s">
        <v>368</v>
      </c>
      <c r="B39" s="3">
        <v>174</v>
      </c>
      <c r="C39" s="3">
        <v>6</v>
      </c>
      <c r="D39" s="3" t="s">
        <v>331</v>
      </c>
      <c r="E39" s="24">
        <f t="shared" si="0"/>
        <v>168</v>
      </c>
    </row>
    <row r="40" spans="1:5" x14ac:dyDescent="0.65">
      <c r="A40" s="3" t="s">
        <v>369</v>
      </c>
      <c r="B40" s="3">
        <v>176</v>
      </c>
      <c r="C40" s="3">
        <v>3.5</v>
      </c>
      <c r="D40" s="3" t="s">
        <v>333</v>
      </c>
      <c r="E40" s="24">
        <f t="shared" si="0"/>
        <v>172.5</v>
      </c>
    </row>
    <row r="41" spans="1:5" x14ac:dyDescent="0.65">
      <c r="A41" s="3" t="s">
        <v>370</v>
      </c>
      <c r="B41" s="3">
        <v>178</v>
      </c>
      <c r="C41" s="3">
        <v>1</v>
      </c>
      <c r="D41" s="3" t="s">
        <v>329</v>
      </c>
      <c r="E41" s="24">
        <f t="shared" si="0"/>
        <v>177</v>
      </c>
    </row>
    <row r="42" spans="1:5" x14ac:dyDescent="0.65">
      <c r="A42" s="3" t="s">
        <v>371</v>
      </c>
      <c r="B42" s="3">
        <v>180</v>
      </c>
      <c r="C42" s="3">
        <v>-1.5</v>
      </c>
      <c r="D42" s="3" t="s">
        <v>331</v>
      </c>
      <c r="E42" s="24">
        <f t="shared" si="0"/>
        <v>181.5</v>
      </c>
    </row>
    <row r="43" spans="1:5" x14ac:dyDescent="0.65">
      <c r="A43" s="3" t="s">
        <v>372</v>
      </c>
      <c r="B43" s="3">
        <v>182</v>
      </c>
      <c r="C43" s="3">
        <v>-4</v>
      </c>
      <c r="D43" s="3" t="s">
        <v>331</v>
      </c>
      <c r="E43" s="24">
        <f t="shared" si="0"/>
        <v>186</v>
      </c>
    </row>
    <row r="44" spans="1:5" x14ac:dyDescent="0.65">
      <c r="A44" s="3" t="s">
        <v>373</v>
      </c>
      <c r="B44" s="3">
        <v>184</v>
      </c>
      <c r="C44" s="3">
        <v>-6.5</v>
      </c>
      <c r="D44" s="3" t="s">
        <v>329</v>
      </c>
      <c r="E44" s="24">
        <f t="shared" si="0"/>
        <v>190.5</v>
      </c>
    </row>
    <row r="45" spans="1:5" x14ac:dyDescent="0.65">
      <c r="A45" s="3" t="s">
        <v>374</v>
      </c>
      <c r="B45" s="3">
        <v>186</v>
      </c>
      <c r="C45" s="3">
        <v>-9</v>
      </c>
      <c r="D45" s="3" t="s">
        <v>331</v>
      </c>
      <c r="E45" s="24">
        <f t="shared" si="0"/>
        <v>195</v>
      </c>
    </row>
    <row r="46" spans="1:5" x14ac:dyDescent="0.65">
      <c r="A46" s="3" t="s">
        <v>375</v>
      </c>
      <c r="B46" s="3">
        <v>188</v>
      </c>
      <c r="C46" s="3">
        <v>-11.5</v>
      </c>
      <c r="D46" s="3" t="s">
        <v>333</v>
      </c>
      <c r="E46" s="24">
        <f t="shared" si="0"/>
        <v>199.5</v>
      </c>
    </row>
    <row r="47" spans="1:5" x14ac:dyDescent="0.65">
      <c r="A47" s="3" t="s">
        <v>376</v>
      </c>
      <c r="B47" s="3">
        <v>190</v>
      </c>
      <c r="C47" s="3">
        <v>-14</v>
      </c>
      <c r="D47" s="3" t="s">
        <v>329</v>
      </c>
      <c r="E47" s="24">
        <f t="shared" si="0"/>
        <v>204</v>
      </c>
    </row>
    <row r="48" spans="1:5" x14ac:dyDescent="0.65">
      <c r="A48" s="3" t="s">
        <v>377</v>
      </c>
      <c r="B48" s="3">
        <v>192</v>
      </c>
      <c r="C48" s="3">
        <v>-16.5</v>
      </c>
      <c r="D48" s="3" t="s">
        <v>331</v>
      </c>
      <c r="E48" s="24">
        <f t="shared" si="0"/>
        <v>208.5</v>
      </c>
    </row>
    <row r="49" spans="1:5" x14ac:dyDescent="0.65">
      <c r="A49" s="3" t="s">
        <v>378</v>
      </c>
      <c r="B49" s="3">
        <v>194</v>
      </c>
      <c r="C49" s="3">
        <v>-19</v>
      </c>
      <c r="D49" s="3" t="s">
        <v>331</v>
      </c>
      <c r="E49" s="24">
        <f t="shared" si="0"/>
        <v>213</v>
      </c>
    </row>
    <row r="50" spans="1:5" x14ac:dyDescent="0.65">
      <c r="A50" s="3" t="s">
        <v>379</v>
      </c>
      <c r="B50" s="3">
        <v>196</v>
      </c>
      <c r="C50" s="3">
        <v>-21.5</v>
      </c>
      <c r="D50" s="3" t="s">
        <v>329</v>
      </c>
      <c r="E50" s="24">
        <f t="shared" si="0"/>
        <v>217.5</v>
      </c>
    </row>
    <row r="51" spans="1:5" x14ac:dyDescent="0.65">
      <c r="A51" s="3" t="s">
        <v>380</v>
      </c>
      <c r="B51" s="3">
        <v>198</v>
      </c>
      <c r="C51" s="3">
        <v>-24</v>
      </c>
      <c r="D51" s="3" t="s">
        <v>331</v>
      </c>
      <c r="E51" s="24">
        <f t="shared" si="0"/>
        <v>222</v>
      </c>
    </row>
    <row r="52" spans="1:5" x14ac:dyDescent="0.65">
      <c r="A52" s="3" t="s">
        <v>381</v>
      </c>
      <c r="B52" s="3">
        <v>200</v>
      </c>
      <c r="C52" s="3">
        <v>-26.5</v>
      </c>
      <c r="D52" s="3" t="s">
        <v>333</v>
      </c>
      <c r="E52" s="24">
        <f t="shared" si="0"/>
        <v>226.5</v>
      </c>
    </row>
    <row r="53" spans="1:5" x14ac:dyDescent="0.65">
      <c r="A53" s="3" t="s">
        <v>382</v>
      </c>
      <c r="B53" s="3">
        <v>202</v>
      </c>
      <c r="C53" s="3">
        <v>-29</v>
      </c>
      <c r="D53" s="3" t="s">
        <v>329</v>
      </c>
      <c r="E53" s="24">
        <f t="shared" si="0"/>
        <v>231</v>
      </c>
    </row>
    <row r="54" spans="1:5" x14ac:dyDescent="0.65">
      <c r="A54" s="3" t="s">
        <v>383</v>
      </c>
      <c r="B54" s="3">
        <v>204</v>
      </c>
      <c r="C54" s="3">
        <v>-31.5</v>
      </c>
      <c r="D54" s="3" t="s">
        <v>331</v>
      </c>
      <c r="E54" s="24">
        <f t="shared" si="0"/>
        <v>235.5</v>
      </c>
    </row>
    <row r="55" spans="1:5" x14ac:dyDescent="0.65">
      <c r="A55" s="3" t="s">
        <v>384</v>
      </c>
      <c r="B55" s="3">
        <v>206</v>
      </c>
      <c r="C55" s="3">
        <v>-34</v>
      </c>
      <c r="D55" s="3" t="s">
        <v>331</v>
      </c>
      <c r="E55" s="24">
        <f t="shared" si="0"/>
        <v>240</v>
      </c>
    </row>
    <row r="56" spans="1:5" x14ac:dyDescent="0.65">
      <c r="A56" s="3" t="s">
        <v>385</v>
      </c>
      <c r="B56" s="3">
        <v>208</v>
      </c>
      <c r="C56" s="3">
        <v>-36.5</v>
      </c>
      <c r="D56" s="3" t="s">
        <v>329</v>
      </c>
      <c r="E56" s="24">
        <f t="shared" si="0"/>
        <v>244.5</v>
      </c>
    </row>
    <row r="57" spans="1:5" x14ac:dyDescent="0.65">
      <c r="A57" s="3" t="s">
        <v>386</v>
      </c>
      <c r="B57" s="3">
        <v>210</v>
      </c>
      <c r="C57" s="3">
        <v>-39</v>
      </c>
      <c r="D57" s="3" t="s">
        <v>331</v>
      </c>
      <c r="E57" s="24">
        <f t="shared" si="0"/>
        <v>249</v>
      </c>
    </row>
    <row r="58" spans="1:5" x14ac:dyDescent="0.65">
      <c r="A58" s="3" t="s">
        <v>387</v>
      </c>
      <c r="B58" s="3">
        <v>212</v>
      </c>
      <c r="C58" s="3">
        <v>-41.5</v>
      </c>
      <c r="D58" s="3" t="s">
        <v>333</v>
      </c>
      <c r="E58" s="24">
        <f t="shared" si="0"/>
        <v>253.5</v>
      </c>
    </row>
    <row r="59" spans="1:5" x14ac:dyDescent="0.65">
      <c r="A59" s="3" t="s">
        <v>388</v>
      </c>
      <c r="B59" s="3">
        <v>214</v>
      </c>
      <c r="C59" s="3">
        <v>-44</v>
      </c>
      <c r="D59" s="3" t="s">
        <v>329</v>
      </c>
      <c r="E59" s="24">
        <f t="shared" si="0"/>
        <v>258</v>
      </c>
    </row>
    <row r="60" spans="1:5" x14ac:dyDescent="0.65">
      <c r="A60" s="3" t="s">
        <v>389</v>
      </c>
      <c r="B60" s="3">
        <v>216</v>
      </c>
      <c r="C60" s="3">
        <v>-46.5</v>
      </c>
      <c r="D60" s="3" t="s">
        <v>331</v>
      </c>
      <c r="E60" s="24">
        <f t="shared" si="0"/>
        <v>262.5</v>
      </c>
    </row>
    <row r="61" spans="1:5" x14ac:dyDescent="0.65">
      <c r="A61" s="3" t="s">
        <v>390</v>
      </c>
      <c r="B61" s="3">
        <v>218</v>
      </c>
      <c r="C61" s="3">
        <v>-49</v>
      </c>
      <c r="D61" s="3" t="s">
        <v>331</v>
      </c>
      <c r="E61" s="24">
        <f t="shared" si="0"/>
        <v>267</v>
      </c>
    </row>
    <row r="62" spans="1:5" x14ac:dyDescent="0.65">
      <c r="A62" s="3" t="s">
        <v>391</v>
      </c>
      <c r="B62" s="3">
        <v>220</v>
      </c>
      <c r="C62" s="3">
        <v>-51.5</v>
      </c>
      <c r="D62" s="3" t="s">
        <v>329</v>
      </c>
      <c r="E62" s="24">
        <f t="shared" si="0"/>
        <v>271.5</v>
      </c>
    </row>
    <row r="63" spans="1:5" x14ac:dyDescent="0.65">
      <c r="A63" s="3" t="s">
        <v>392</v>
      </c>
      <c r="B63" s="3">
        <v>222</v>
      </c>
      <c r="C63" s="3">
        <v>-54</v>
      </c>
      <c r="D63" s="3" t="s">
        <v>331</v>
      </c>
      <c r="E63" s="24">
        <f t="shared" si="0"/>
        <v>276</v>
      </c>
    </row>
    <row r="64" spans="1:5" x14ac:dyDescent="0.65">
      <c r="A64" s="3" t="s">
        <v>393</v>
      </c>
      <c r="B64" s="3">
        <v>224</v>
      </c>
      <c r="C64" s="3">
        <v>-56.5</v>
      </c>
      <c r="D64" s="3" t="s">
        <v>333</v>
      </c>
      <c r="E64" s="24">
        <f t="shared" si="0"/>
        <v>280.5</v>
      </c>
    </row>
    <row r="65" spans="1:5" x14ac:dyDescent="0.65">
      <c r="A65" s="3" t="s">
        <v>394</v>
      </c>
      <c r="B65" s="3">
        <v>226</v>
      </c>
      <c r="C65" s="3">
        <v>-59</v>
      </c>
      <c r="D65" s="3" t="s">
        <v>329</v>
      </c>
      <c r="E65" s="24">
        <f t="shared" si="0"/>
        <v>285</v>
      </c>
    </row>
    <row r="66" spans="1:5" x14ac:dyDescent="0.65">
      <c r="A66" s="3" t="s">
        <v>395</v>
      </c>
      <c r="B66" s="3">
        <v>228</v>
      </c>
      <c r="C66" s="3">
        <v>-61.5</v>
      </c>
      <c r="D66" s="3" t="s">
        <v>331</v>
      </c>
      <c r="E66" s="24">
        <f t="shared" si="0"/>
        <v>289.5</v>
      </c>
    </row>
    <row r="67" spans="1:5" x14ac:dyDescent="0.65">
      <c r="A67" s="3" t="s">
        <v>396</v>
      </c>
      <c r="B67" s="3">
        <v>230</v>
      </c>
      <c r="C67" s="3">
        <v>-64</v>
      </c>
      <c r="D67" s="3" t="s">
        <v>331</v>
      </c>
      <c r="E67" s="24">
        <f t="shared" ref="E67:E101" si="1">B67-C67</f>
        <v>294</v>
      </c>
    </row>
    <row r="68" spans="1:5" x14ac:dyDescent="0.65">
      <c r="A68" s="3" t="s">
        <v>397</v>
      </c>
      <c r="B68" s="3">
        <v>232</v>
      </c>
      <c r="C68" s="3">
        <v>-66.5</v>
      </c>
      <c r="D68" s="3" t="s">
        <v>329</v>
      </c>
      <c r="E68" s="24">
        <f t="shared" si="1"/>
        <v>298.5</v>
      </c>
    </row>
    <row r="69" spans="1:5" x14ac:dyDescent="0.65">
      <c r="A69" s="3" t="s">
        <v>398</v>
      </c>
      <c r="B69" s="3">
        <v>234</v>
      </c>
      <c r="C69" s="3">
        <v>-69</v>
      </c>
      <c r="D69" s="3" t="s">
        <v>331</v>
      </c>
      <c r="E69" s="24">
        <f t="shared" si="1"/>
        <v>303</v>
      </c>
    </row>
    <row r="70" spans="1:5" x14ac:dyDescent="0.65">
      <c r="A70" s="3" t="s">
        <v>399</v>
      </c>
      <c r="B70" s="3">
        <v>236</v>
      </c>
      <c r="C70" s="3">
        <v>-71.5</v>
      </c>
      <c r="D70" s="3" t="s">
        <v>333</v>
      </c>
      <c r="E70" s="24">
        <f t="shared" si="1"/>
        <v>307.5</v>
      </c>
    </row>
    <row r="71" spans="1:5" x14ac:dyDescent="0.65">
      <c r="A71" s="3" t="s">
        <v>400</v>
      </c>
      <c r="B71" s="3">
        <v>238</v>
      </c>
      <c r="C71" s="3">
        <v>-74</v>
      </c>
      <c r="D71" s="3" t="s">
        <v>329</v>
      </c>
      <c r="E71" s="24">
        <f t="shared" si="1"/>
        <v>312</v>
      </c>
    </row>
    <row r="72" spans="1:5" x14ac:dyDescent="0.65">
      <c r="A72" s="3" t="s">
        <v>401</v>
      </c>
      <c r="B72" s="3">
        <v>240</v>
      </c>
      <c r="C72" s="3">
        <v>-76.5</v>
      </c>
      <c r="D72" s="3" t="s">
        <v>331</v>
      </c>
      <c r="E72" s="24">
        <f t="shared" si="1"/>
        <v>316.5</v>
      </c>
    </row>
    <row r="73" spans="1:5" x14ac:dyDescent="0.65">
      <c r="A73" s="3" t="s">
        <v>402</v>
      </c>
      <c r="B73" s="3">
        <v>242</v>
      </c>
      <c r="C73" s="3">
        <v>-79</v>
      </c>
      <c r="D73" s="3" t="s">
        <v>331</v>
      </c>
      <c r="E73" s="24">
        <f t="shared" si="1"/>
        <v>321</v>
      </c>
    </row>
    <row r="74" spans="1:5" x14ac:dyDescent="0.65">
      <c r="A74" s="3" t="s">
        <v>403</v>
      </c>
      <c r="B74" s="3">
        <v>244</v>
      </c>
      <c r="C74" s="3">
        <v>-81.5</v>
      </c>
      <c r="D74" s="3" t="s">
        <v>329</v>
      </c>
      <c r="E74" s="24">
        <f t="shared" si="1"/>
        <v>325.5</v>
      </c>
    </row>
    <row r="75" spans="1:5" x14ac:dyDescent="0.65">
      <c r="A75" s="3" t="s">
        <v>404</v>
      </c>
      <c r="B75" s="3">
        <v>246</v>
      </c>
      <c r="C75" s="3">
        <v>-84</v>
      </c>
      <c r="D75" s="3" t="s">
        <v>331</v>
      </c>
      <c r="E75" s="24">
        <f t="shared" si="1"/>
        <v>330</v>
      </c>
    </row>
    <row r="76" spans="1:5" x14ac:dyDescent="0.65">
      <c r="A76" s="3" t="s">
        <v>405</v>
      </c>
      <c r="B76" s="3">
        <v>248</v>
      </c>
      <c r="C76" s="3">
        <v>-86.5</v>
      </c>
      <c r="D76" s="3" t="s">
        <v>333</v>
      </c>
      <c r="E76" s="24">
        <f t="shared" si="1"/>
        <v>334.5</v>
      </c>
    </row>
    <row r="77" spans="1:5" x14ac:dyDescent="0.65">
      <c r="A77" s="3" t="s">
        <v>406</v>
      </c>
      <c r="B77" s="3">
        <v>250</v>
      </c>
      <c r="C77" s="3">
        <v>-89</v>
      </c>
      <c r="D77" s="3" t="s">
        <v>329</v>
      </c>
      <c r="E77" s="24">
        <f t="shared" si="1"/>
        <v>339</v>
      </c>
    </row>
    <row r="78" spans="1:5" x14ac:dyDescent="0.65">
      <c r="A78" s="3" t="s">
        <v>407</v>
      </c>
      <c r="B78" s="3">
        <v>252</v>
      </c>
      <c r="C78" s="3">
        <v>-91.5</v>
      </c>
      <c r="D78" s="3" t="s">
        <v>331</v>
      </c>
      <c r="E78" s="24">
        <f t="shared" si="1"/>
        <v>343.5</v>
      </c>
    </row>
    <row r="79" spans="1:5" x14ac:dyDescent="0.65">
      <c r="A79" s="3" t="s">
        <v>408</v>
      </c>
      <c r="B79" s="3">
        <v>254</v>
      </c>
      <c r="C79" s="3">
        <v>-94</v>
      </c>
      <c r="D79" s="3" t="s">
        <v>331</v>
      </c>
      <c r="E79" s="24">
        <f t="shared" si="1"/>
        <v>348</v>
      </c>
    </row>
    <row r="80" spans="1:5" x14ac:dyDescent="0.65">
      <c r="A80" s="3" t="s">
        <v>409</v>
      </c>
      <c r="B80" s="3">
        <v>256</v>
      </c>
      <c r="C80" s="3">
        <v>-96.5</v>
      </c>
      <c r="D80" s="3" t="s">
        <v>329</v>
      </c>
      <c r="E80" s="24">
        <f t="shared" si="1"/>
        <v>352.5</v>
      </c>
    </row>
    <row r="81" spans="1:5" x14ac:dyDescent="0.65">
      <c r="A81" s="3" t="s">
        <v>410</v>
      </c>
      <c r="B81" s="3">
        <v>258</v>
      </c>
      <c r="C81" s="3">
        <v>-99</v>
      </c>
      <c r="D81" s="3" t="s">
        <v>331</v>
      </c>
      <c r="E81" s="24">
        <f t="shared" si="1"/>
        <v>357</v>
      </c>
    </row>
    <row r="82" spans="1:5" x14ac:dyDescent="0.65">
      <c r="A82" s="3" t="s">
        <v>411</v>
      </c>
      <c r="B82" s="3">
        <v>260</v>
      </c>
      <c r="C82" s="3">
        <v>-101.5</v>
      </c>
      <c r="D82" s="3" t="s">
        <v>333</v>
      </c>
      <c r="E82" s="24">
        <f t="shared" si="1"/>
        <v>361.5</v>
      </c>
    </row>
    <row r="83" spans="1:5" x14ac:dyDescent="0.65">
      <c r="A83" s="3" t="s">
        <v>412</v>
      </c>
      <c r="B83" s="3">
        <v>262</v>
      </c>
      <c r="C83" s="3">
        <v>-104</v>
      </c>
      <c r="D83" s="3" t="s">
        <v>329</v>
      </c>
      <c r="E83" s="24">
        <f t="shared" si="1"/>
        <v>366</v>
      </c>
    </row>
    <row r="84" spans="1:5" x14ac:dyDescent="0.65">
      <c r="A84" s="3" t="s">
        <v>413</v>
      </c>
      <c r="B84" s="3">
        <v>264</v>
      </c>
      <c r="C84" s="3">
        <v>-106.5</v>
      </c>
      <c r="D84" s="3" t="s">
        <v>331</v>
      </c>
      <c r="E84" s="24">
        <f t="shared" si="1"/>
        <v>370.5</v>
      </c>
    </row>
    <row r="85" spans="1:5" x14ac:dyDescent="0.65">
      <c r="A85" s="3" t="s">
        <v>414</v>
      </c>
      <c r="B85" s="3">
        <v>266</v>
      </c>
      <c r="C85" s="3">
        <v>-109</v>
      </c>
      <c r="D85" s="3" t="s">
        <v>331</v>
      </c>
      <c r="E85" s="24">
        <f t="shared" si="1"/>
        <v>375</v>
      </c>
    </row>
    <row r="86" spans="1:5" x14ac:dyDescent="0.65">
      <c r="A86" s="3" t="s">
        <v>415</v>
      </c>
      <c r="B86" s="3">
        <v>268</v>
      </c>
      <c r="C86" s="3">
        <v>-111.5</v>
      </c>
      <c r="D86" s="3" t="s">
        <v>329</v>
      </c>
      <c r="E86" s="24">
        <f t="shared" si="1"/>
        <v>379.5</v>
      </c>
    </row>
    <row r="87" spans="1:5" x14ac:dyDescent="0.65">
      <c r="A87" s="3" t="s">
        <v>416</v>
      </c>
      <c r="B87" s="3">
        <v>270</v>
      </c>
      <c r="C87" s="3">
        <v>-114</v>
      </c>
      <c r="D87" s="3" t="s">
        <v>331</v>
      </c>
      <c r="E87" s="24">
        <f t="shared" si="1"/>
        <v>384</v>
      </c>
    </row>
    <row r="88" spans="1:5" x14ac:dyDescent="0.65">
      <c r="A88" s="3" t="s">
        <v>417</v>
      </c>
      <c r="B88" s="3">
        <v>272</v>
      </c>
      <c r="C88" s="3">
        <v>-116.5</v>
      </c>
      <c r="D88" s="3" t="s">
        <v>333</v>
      </c>
      <c r="E88" s="24">
        <f t="shared" si="1"/>
        <v>388.5</v>
      </c>
    </row>
    <row r="89" spans="1:5" x14ac:dyDescent="0.65">
      <c r="A89" s="3" t="s">
        <v>418</v>
      </c>
      <c r="B89" s="3">
        <v>274</v>
      </c>
      <c r="C89" s="3">
        <v>-119</v>
      </c>
      <c r="D89" s="3" t="s">
        <v>329</v>
      </c>
      <c r="E89" s="24">
        <f t="shared" si="1"/>
        <v>393</v>
      </c>
    </row>
    <row r="90" spans="1:5" x14ac:dyDescent="0.65">
      <c r="A90" s="3" t="s">
        <v>419</v>
      </c>
      <c r="B90" s="3">
        <v>276</v>
      </c>
      <c r="C90" s="3">
        <v>-121.5</v>
      </c>
      <c r="D90" s="3" t="s">
        <v>331</v>
      </c>
      <c r="E90" s="24">
        <f t="shared" si="1"/>
        <v>397.5</v>
      </c>
    </row>
    <row r="91" spans="1:5" x14ac:dyDescent="0.65">
      <c r="A91" s="3" t="s">
        <v>420</v>
      </c>
      <c r="B91" s="3">
        <v>278</v>
      </c>
      <c r="C91" s="3">
        <v>-124</v>
      </c>
      <c r="D91" s="3" t="s">
        <v>331</v>
      </c>
      <c r="E91" s="24">
        <f t="shared" si="1"/>
        <v>402</v>
      </c>
    </row>
    <row r="92" spans="1:5" x14ac:dyDescent="0.65">
      <c r="A92" s="3" t="s">
        <v>421</v>
      </c>
      <c r="B92" s="3">
        <v>280</v>
      </c>
      <c r="C92" s="3">
        <v>-126.5</v>
      </c>
      <c r="D92" s="3" t="s">
        <v>329</v>
      </c>
      <c r="E92" s="24">
        <f t="shared" si="1"/>
        <v>406.5</v>
      </c>
    </row>
    <row r="93" spans="1:5" x14ac:dyDescent="0.65">
      <c r="A93" s="3" t="s">
        <v>422</v>
      </c>
      <c r="B93" s="3">
        <v>282</v>
      </c>
      <c r="C93" s="3">
        <v>-129</v>
      </c>
      <c r="D93" s="3" t="s">
        <v>331</v>
      </c>
      <c r="E93" s="24">
        <f t="shared" si="1"/>
        <v>411</v>
      </c>
    </row>
    <row r="94" spans="1:5" x14ac:dyDescent="0.65">
      <c r="A94" s="3" t="s">
        <v>423</v>
      </c>
      <c r="B94" s="3">
        <v>284</v>
      </c>
      <c r="C94" s="3">
        <v>-131.5</v>
      </c>
      <c r="D94" s="3" t="s">
        <v>333</v>
      </c>
      <c r="E94" s="24">
        <f t="shared" si="1"/>
        <v>415.5</v>
      </c>
    </row>
    <row r="95" spans="1:5" x14ac:dyDescent="0.65">
      <c r="A95" s="3" t="s">
        <v>424</v>
      </c>
      <c r="B95" s="3">
        <v>286</v>
      </c>
      <c r="C95" s="3">
        <v>-134</v>
      </c>
      <c r="D95" s="3" t="s">
        <v>329</v>
      </c>
      <c r="E95" s="24">
        <f t="shared" si="1"/>
        <v>420</v>
      </c>
    </row>
    <row r="96" spans="1:5" x14ac:dyDescent="0.65">
      <c r="A96" s="3" t="s">
        <v>425</v>
      </c>
      <c r="B96" s="3">
        <v>288</v>
      </c>
      <c r="C96" s="3">
        <v>-136.5</v>
      </c>
      <c r="D96" s="3" t="s">
        <v>331</v>
      </c>
      <c r="E96" s="24">
        <f t="shared" si="1"/>
        <v>424.5</v>
      </c>
    </row>
    <row r="97" spans="1:5" x14ac:dyDescent="0.65">
      <c r="A97" s="3" t="s">
        <v>426</v>
      </c>
      <c r="B97" s="3">
        <v>290</v>
      </c>
      <c r="C97" s="3">
        <v>-139</v>
      </c>
      <c r="D97" s="3" t="s">
        <v>331</v>
      </c>
      <c r="E97" s="24">
        <f t="shared" si="1"/>
        <v>429</v>
      </c>
    </row>
    <row r="98" spans="1:5" x14ac:dyDescent="0.65">
      <c r="A98" s="3" t="s">
        <v>427</v>
      </c>
      <c r="B98" s="3">
        <v>292</v>
      </c>
      <c r="C98" s="3">
        <v>-141.5</v>
      </c>
      <c r="D98" s="3" t="s">
        <v>329</v>
      </c>
      <c r="E98" s="24">
        <f t="shared" si="1"/>
        <v>433.5</v>
      </c>
    </row>
    <row r="99" spans="1:5" x14ac:dyDescent="0.65">
      <c r="A99" s="3" t="s">
        <v>428</v>
      </c>
      <c r="B99" s="3">
        <v>294</v>
      </c>
      <c r="C99" s="3">
        <v>-144</v>
      </c>
      <c r="D99" s="3" t="s">
        <v>331</v>
      </c>
      <c r="E99" s="24">
        <f t="shared" si="1"/>
        <v>438</v>
      </c>
    </row>
    <row r="100" spans="1:5" x14ac:dyDescent="0.65">
      <c r="A100" s="3" t="s">
        <v>429</v>
      </c>
      <c r="B100" s="3">
        <v>296</v>
      </c>
      <c r="C100" s="3">
        <v>-146.5</v>
      </c>
      <c r="D100" s="3" t="s">
        <v>333</v>
      </c>
      <c r="E100" s="24">
        <f t="shared" si="1"/>
        <v>442.5</v>
      </c>
    </row>
    <row r="101" spans="1:5" x14ac:dyDescent="0.65">
      <c r="A101" s="3" t="s">
        <v>430</v>
      </c>
      <c r="B101" s="3">
        <v>298</v>
      </c>
      <c r="C101" s="3">
        <v>-149</v>
      </c>
      <c r="D101" s="3" t="s">
        <v>329</v>
      </c>
      <c r="E101" s="24">
        <f t="shared" si="1"/>
        <v>447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B14" sqref="B14:D14"/>
    </sheetView>
  </sheetViews>
  <sheetFormatPr defaultRowHeight="14.5" x14ac:dyDescent="0.35"/>
  <cols>
    <col min="1" max="1" width="17.26953125" bestFit="1" customWidth="1"/>
    <col min="2" max="2" width="11.453125" customWidth="1"/>
    <col min="3" max="4" width="11.54296875" bestFit="1" customWidth="1"/>
    <col min="5" max="5" width="9.7265625" bestFit="1" customWidth="1"/>
  </cols>
  <sheetData>
    <row r="1" spans="1:10" x14ac:dyDescent="0.35">
      <c r="A1" s="8"/>
      <c r="B1" s="8" t="s">
        <v>431</v>
      </c>
      <c r="C1" s="8" t="s">
        <v>432</v>
      </c>
      <c r="D1" s="8" t="s">
        <v>433</v>
      </c>
      <c r="E1" s="8" t="s">
        <v>434</v>
      </c>
      <c r="G1" s="26" t="s">
        <v>876</v>
      </c>
      <c r="H1" s="26" t="s">
        <v>877</v>
      </c>
      <c r="I1" s="26" t="s">
        <v>878</v>
      </c>
      <c r="J1" s="26" t="s">
        <v>879</v>
      </c>
    </row>
    <row r="2" spans="1:10" x14ac:dyDescent="0.35">
      <c r="A2" s="8" t="s">
        <v>435</v>
      </c>
      <c r="B2" s="9">
        <v>50</v>
      </c>
      <c r="C2" s="9">
        <v>40</v>
      </c>
      <c r="D2" s="9">
        <v>30</v>
      </c>
      <c r="E2" s="9">
        <v>50</v>
      </c>
      <c r="H2" s="21">
        <f>(B2/$E2)*100</f>
        <v>100</v>
      </c>
      <c r="I2" s="21">
        <f t="shared" ref="I2:J2" si="0">(C2/$E2)*100</f>
        <v>80</v>
      </c>
      <c r="J2" s="21">
        <f t="shared" si="0"/>
        <v>60</v>
      </c>
    </row>
    <row r="3" spans="1:10" x14ac:dyDescent="0.35">
      <c r="A3" s="8" t="s">
        <v>436</v>
      </c>
      <c r="B3" s="9">
        <v>48</v>
      </c>
      <c r="C3" s="9">
        <v>39</v>
      </c>
      <c r="D3" s="9">
        <v>32</v>
      </c>
      <c r="E3" s="9">
        <v>53</v>
      </c>
      <c r="H3" s="21">
        <f t="shared" ref="H3:H11" si="1">(B3/$E3)*100</f>
        <v>90.566037735849065</v>
      </c>
      <c r="I3" s="21">
        <f t="shared" ref="I3:I11" si="2">(C3/$E3)*100</f>
        <v>73.584905660377359</v>
      </c>
      <c r="J3" s="21">
        <f t="shared" ref="J3:J11" si="3">(D3/$E3)*100</f>
        <v>60.377358490566039</v>
      </c>
    </row>
    <row r="4" spans="1:10" x14ac:dyDescent="0.35">
      <c r="A4" s="8" t="s">
        <v>437</v>
      </c>
      <c r="B4" s="9">
        <v>46</v>
      </c>
      <c r="C4" s="9">
        <v>38</v>
      </c>
      <c r="D4" s="9">
        <v>34</v>
      </c>
      <c r="E4" s="9">
        <v>56</v>
      </c>
      <c r="H4" s="21">
        <f t="shared" si="1"/>
        <v>82.142857142857139</v>
      </c>
      <c r="I4" s="21">
        <f t="shared" si="2"/>
        <v>67.857142857142861</v>
      </c>
      <c r="J4" s="21">
        <f t="shared" si="3"/>
        <v>60.714285714285708</v>
      </c>
    </row>
    <row r="5" spans="1:10" x14ac:dyDescent="0.35">
      <c r="A5" s="8" t="s">
        <v>438</v>
      </c>
      <c r="B5" s="9">
        <v>44</v>
      </c>
      <c r="C5" s="9">
        <v>37</v>
      </c>
      <c r="D5" s="9">
        <v>36</v>
      </c>
      <c r="E5" s="9">
        <v>59</v>
      </c>
      <c r="H5" s="21">
        <f t="shared" si="1"/>
        <v>74.576271186440678</v>
      </c>
      <c r="I5" s="21">
        <f t="shared" si="2"/>
        <v>62.711864406779661</v>
      </c>
      <c r="J5" s="21">
        <f t="shared" si="3"/>
        <v>61.016949152542374</v>
      </c>
    </row>
    <row r="6" spans="1:10" x14ac:dyDescent="0.35">
      <c r="A6" s="8" t="s">
        <v>439</v>
      </c>
      <c r="B6" s="9">
        <v>42</v>
      </c>
      <c r="C6" s="9">
        <v>36</v>
      </c>
      <c r="D6" s="9">
        <v>38</v>
      </c>
      <c r="E6" s="9">
        <v>62</v>
      </c>
      <c r="H6" s="21">
        <f t="shared" si="1"/>
        <v>67.741935483870961</v>
      </c>
      <c r="I6" s="21">
        <f t="shared" si="2"/>
        <v>58.064516129032263</v>
      </c>
      <c r="J6" s="21">
        <f t="shared" si="3"/>
        <v>61.29032258064516</v>
      </c>
    </row>
    <row r="7" spans="1:10" x14ac:dyDescent="0.35">
      <c r="A7" s="8" t="s">
        <v>440</v>
      </c>
      <c r="B7" s="9">
        <v>40</v>
      </c>
      <c r="C7" s="9">
        <v>35</v>
      </c>
      <c r="D7" s="9">
        <v>40</v>
      </c>
      <c r="E7" s="9">
        <v>65</v>
      </c>
      <c r="H7" s="21">
        <f t="shared" si="1"/>
        <v>61.53846153846154</v>
      </c>
      <c r="I7" s="21">
        <f t="shared" si="2"/>
        <v>53.846153846153847</v>
      </c>
      <c r="J7" s="21">
        <f t="shared" si="3"/>
        <v>61.53846153846154</v>
      </c>
    </row>
    <row r="8" spans="1:10" x14ac:dyDescent="0.35">
      <c r="A8" s="8" t="s">
        <v>441</v>
      </c>
      <c r="B8" s="9">
        <v>38</v>
      </c>
      <c r="C8" s="9">
        <v>34</v>
      </c>
      <c r="D8" s="9">
        <v>42</v>
      </c>
      <c r="E8" s="9">
        <v>68</v>
      </c>
      <c r="H8" s="21">
        <f t="shared" si="1"/>
        <v>55.882352941176471</v>
      </c>
      <c r="I8" s="21">
        <f t="shared" si="2"/>
        <v>50</v>
      </c>
      <c r="J8" s="21">
        <f t="shared" si="3"/>
        <v>61.764705882352942</v>
      </c>
    </row>
    <row r="9" spans="1:10" x14ac:dyDescent="0.35">
      <c r="A9" s="8" t="s">
        <v>442</v>
      </c>
      <c r="B9" s="9">
        <v>36</v>
      </c>
      <c r="C9" s="9">
        <v>33</v>
      </c>
      <c r="D9" s="9">
        <v>44</v>
      </c>
      <c r="E9" s="9">
        <v>71</v>
      </c>
      <c r="H9" s="21">
        <f t="shared" si="1"/>
        <v>50.704225352112672</v>
      </c>
      <c r="I9" s="21">
        <f t="shared" si="2"/>
        <v>46.478873239436616</v>
      </c>
      <c r="J9" s="21">
        <f t="shared" si="3"/>
        <v>61.971830985915489</v>
      </c>
    </row>
    <row r="10" spans="1:10" x14ac:dyDescent="0.35">
      <c r="A10" s="8" t="s">
        <v>443</v>
      </c>
      <c r="B10" s="9">
        <v>34</v>
      </c>
      <c r="C10" s="9">
        <v>32</v>
      </c>
      <c r="D10" s="9">
        <v>46</v>
      </c>
      <c r="E10" s="9">
        <v>74</v>
      </c>
      <c r="H10" s="21">
        <f t="shared" si="1"/>
        <v>45.945945945945951</v>
      </c>
      <c r="I10" s="21">
        <f t="shared" si="2"/>
        <v>43.243243243243242</v>
      </c>
      <c r="J10" s="21">
        <f t="shared" si="3"/>
        <v>62.162162162162161</v>
      </c>
    </row>
    <row r="11" spans="1:10" x14ac:dyDescent="0.35">
      <c r="A11" s="8" t="s">
        <v>444</v>
      </c>
      <c r="B11" s="9">
        <v>32</v>
      </c>
      <c r="C11" s="9">
        <v>31</v>
      </c>
      <c r="D11" s="9">
        <v>48</v>
      </c>
      <c r="E11" s="9">
        <v>77</v>
      </c>
      <c r="H11" s="21">
        <f t="shared" si="1"/>
        <v>41.558441558441558</v>
      </c>
      <c r="I11" s="21">
        <f t="shared" si="2"/>
        <v>40.259740259740262</v>
      </c>
      <c r="J11" s="21">
        <f t="shared" si="3"/>
        <v>62.337662337662337</v>
      </c>
    </row>
    <row r="13" spans="1:10" x14ac:dyDescent="0.35">
      <c r="A13" s="25" t="s">
        <v>862</v>
      </c>
      <c r="B13">
        <f>_xlfn.STDEV.P(B2:B11)</f>
        <v>5.7445626465380286</v>
      </c>
      <c r="C13">
        <f t="shared" ref="C13:D13" si="4">_xlfn.STDEV.P(C2:C11)</f>
        <v>2.8722813232690143</v>
      </c>
      <c r="D13">
        <f t="shared" si="4"/>
        <v>5.7445626465380286</v>
      </c>
      <c r="G13" t="s">
        <v>862</v>
      </c>
      <c r="H13" s="21">
        <f>_xlfn.STDEV.P(H2:H11)</f>
        <v>18.55020308585291</v>
      </c>
      <c r="I13" s="21">
        <f t="shared" ref="I13:J13" si="5">_xlfn.STDEV.P(I2:I11)</f>
        <v>12.614138098379936</v>
      </c>
      <c r="J13" s="21">
        <f t="shared" si="5"/>
        <v>0.74200812343411726</v>
      </c>
    </row>
    <row r="14" spans="1:10" x14ac:dyDescent="0.35">
      <c r="A14" s="25" t="s">
        <v>880</v>
      </c>
      <c r="B14">
        <f>AVERAGE(B2:B10)</f>
        <v>42</v>
      </c>
      <c r="C14">
        <f t="shared" ref="C14:D14" si="6">AVERAGE(C2:C10)</f>
        <v>36</v>
      </c>
      <c r="D14">
        <f t="shared" si="6"/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tabSelected="1" zoomScale="112" zoomScaleNormal="112" workbookViewId="0">
      <selection activeCell="B11" sqref="B11"/>
    </sheetView>
  </sheetViews>
  <sheetFormatPr defaultRowHeight="14.5" x14ac:dyDescent="0.35"/>
  <cols>
    <col min="3" max="3" width="9.81640625" bestFit="1" customWidth="1"/>
  </cols>
  <sheetData>
    <row r="1" spans="1:10" x14ac:dyDescent="0.35">
      <c r="B1" t="s">
        <v>445</v>
      </c>
      <c r="C1" t="s">
        <v>446</v>
      </c>
      <c r="D1" t="s">
        <v>883</v>
      </c>
      <c r="E1" t="s">
        <v>882</v>
      </c>
      <c r="F1" t="s">
        <v>886</v>
      </c>
      <c r="G1" t="s">
        <v>887</v>
      </c>
      <c r="H1" t="s">
        <v>888</v>
      </c>
    </row>
    <row r="2" spans="1:10" x14ac:dyDescent="0.35">
      <c r="B2" t="s">
        <v>447</v>
      </c>
      <c r="C2">
        <v>5</v>
      </c>
      <c r="D2">
        <v>35</v>
      </c>
      <c r="E2">
        <f>C2*D2</f>
        <v>175</v>
      </c>
      <c r="F2" s="21">
        <f>D2-$B$10</f>
        <v>-24.102564102564102</v>
      </c>
      <c r="G2">
        <f>F2*F2</f>
        <v>580.9335963182117</v>
      </c>
      <c r="H2">
        <f>C2*G2</f>
        <v>2904.6679815910584</v>
      </c>
      <c r="J2" t="s">
        <v>884</v>
      </c>
    </row>
    <row r="3" spans="1:10" x14ac:dyDescent="0.35">
      <c r="B3" t="s">
        <v>448</v>
      </c>
      <c r="C3">
        <v>15</v>
      </c>
      <c r="D3">
        <v>45</v>
      </c>
      <c r="E3">
        <f t="shared" ref="E3:E8" si="0">C3*D3</f>
        <v>675</v>
      </c>
      <c r="F3" s="21">
        <f t="shared" ref="F3:F8" si="1">D3-$B$10</f>
        <v>-14.102564102564102</v>
      </c>
      <c r="G3">
        <f t="shared" ref="G3:G10" si="2">F3*F3</f>
        <v>198.88231426692965</v>
      </c>
      <c r="H3">
        <f t="shared" ref="H3:H10" si="3">C3*G3</f>
        <v>2983.2347140039446</v>
      </c>
    </row>
    <row r="4" spans="1:10" x14ac:dyDescent="0.35">
      <c r="B4" t="s">
        <v>449</v>
      </c>
      <c r="C4">
        <v>24</v>
      </c>
      <c r="D4">
        <v>55</v>
      </c>
      <c r="E4">
        <f t="shared" si="0"/>
        <v>1320</v>
      </c>
      <c r="F4" s="21">
        <f t="shared" si="1"/>
        <v>-4.1025641025641022</v>
      </c>
      <c r="G4">
        <f t="shared" si="2"/>
        <v>16.831032215647596</v>
      </c>
      <c r="H4">
        <f t="shared" si="3"/>
        <v>403.94477317554231</v>
      </c>
    </row>
    <row r="5" spans="1:10" x14ac:dyDescent="0.35">
      <c r="B5" t="s">
        <v>450</v>
      </c>
      <c r="C5">
        <v>20</v>
      </c>
      <c r="D5">
        <v>65</v>
      </c>
      <c r="E5">
        <f t="shared" si="0"/>
        <v>1300</v>
      </c>
      <c r="F5" s="21">
        <f t="shared" si="1"/>
        <v>5.8974358974358978</v>
      </c>
      <c r="G5">
        <f t="shared" si="2"/>
        <v>34.779750164365552</v>
      </c>
      <c r="H5">
        <f t="shared" si="3"/>
        <v>695.5950032873111</v>
      </c>
    </row>
    <row r="6" spans="1:10" x14ac:dyDescent="0.35">
      <c r="B6" t="s">
        <v>451</v>
      </c>
      <c r="C6">
        <v>7</v>
      </c>
      <c r="D6">
        <v>75</v>
      </c>
      <c r="E6">
        <f t="shared" si="0"/>
        <v>525</v>
      </c>
      <c r="F6" s="21">
        <f t="shared" si="1"/>
        <v>15.897435897435898</v>
      </c>
      <c r="G6">
        <f t="shared" si="2"/>
        <v>252.72846811308352</v>
      </c>
      <c r="H6">
        <f t="shared" si="3"/>
        <v>1769.0992767915845</v>
      </c>
    </row>
    <row r="7" spans="1:10" x14ac:dyDescent="0.35">
      <c r="B7" t="s">
        <v>452</v>
      </c>
      <c r="C7">
        <v>5</v>
      </c>
      <c r="D7">
        <v>85</v>
      </c>
      <c r="E7">
        <f t="shared" si="0"/>
        <v>425</v>
      </c>
      <c r="F7" s="21">
        <f t="shared" si="1"/>
        <v>25.897435897435898</v>
      </c>
      <c r="G7">
        <f t="shared" si="2"/>
        <v>670.67718606180142</v>
      </c>
      <c r="H7">
        <f t="shared" si="3"/>
        <v>3353.3859303090071</v>
      </c>
    </row>
    <row r="8" spans="1:10" x14ac:dyDescent="0.35">
      <c r="B8" t="s">
        <v>453</v>
      </c>
      <c r="C8">
        <v>2</v>
      </c>
      <c r="D8">
        <v>95</v>
      </c>
      <c r="E8">
        <f t="shared" si="0"/>
        <v>190</v>
      </c>
      <c r="F8" s="21">
        <f t="shared" si="1"/>
        <v>35.897435897435898</v>
      </c>
      <c r="G8">
        <f t="shared" si="2"/>
        <v>1288.6259040105194</v>
      </c>
      <c r="H8">
        <f t="shared" si="3"/>
        <v>2577.2518080210389</v>
      </c>
    </row>
    <row r="9" spans="1:10" x14ac:dyDescent="0.35">
      <c r="A9" t="s">
        <v>885</v>
      </c>
      <c r="B9">
        <f>SQRT(SUM(H2:H8)/SUM(C2:C7))</f>
        <v>13.901523717687004</v>
      </c>
      <c r="G9">
        <f t="shared" si="2"/>
        <v>0</v>
      </c>
      <c r="H9">
        <f t="shared" si="3"/>
        <v>0</v>
      </c>
    </row>
    <row r="10" spans="1:10" x14ac:dyDescent="0.35">
      <c r="A10" t="s">
        <v>881</v>
      </c>
      <c r="B10" s="21">
        <f>SUM(E2:E8)/SUM(C2:C8)</f>
        <v>59.102564102564102</v>
      </c>
      <c r="G10">
        <f t="shared" si="2"/>
        <v>0</v>
      </c>
      <c r="H10">
        <f t="shared" si="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"/>
  <sheetViews>
    <sheetView zoomScale="62" zoomScaleNormal="62" workbookViewId="0">
      <selection activeCell="I2" sqref="I2:K9"/>
    </sheetView>
  </sheetViews>
  <sheetFormatPr defaultColWidth="8.81640625" defaultRowHeight="23.5" x14ac:dyDescent="0.55000000000000004"/>
  <cols>
    <col min="1" max="9" width="8.81640625" style="12"/>
    <col min="10" max="10" width="13.81640625" style="12" bestFit="1" customWidth="1"/>
    <col min="11" max="16384" width="8.81640625" style="12"/>
  </cols>
  <sheetData>
    <row r="1" spans="1:11" x14ac:dyDescent="0.55000000000000004">
      <c r="A1" s="11" t="s">
        <v>454</v>
      </c>
      <c r="B1" s="11" t="s">
        <v>5</v>
      </c>
      <c r="C1" s="11" t="s">
        <v>12</v>
      </c>
      <c r="D1" s="11" t="s">
        <v>11</v>
      </c>
      <c r="H1" s="11"/>
      <c r="I1" s="11" t="s">
        <v>12</v>
      </c>
      <c r="J1" s="11" t="s">
        <v>11</v>
      </c>
      <c r="K1" s="11" t="s">
        <v>5</v>
      </c>
    </row>
    <row r="2" spans="1:11" x14ac:dyDescent="0.55000000000000004">
      <c r="A2" s="12" t="s">
        <v>13</v>
      </c>
      <c r="B2" s="12">
        <v>67</v>
      </c>
      <c r="C2" s="12">
        <v>87</v>
      </c>
      <c r="D2" s="12">
        <v>67</v>
      </c>
      <c r="H2" s="11" t="s">
        <v>291</v>
      </c>
      <c r="I2" s="13">
        <f>INDEX($A$1:$D$101,MATCH($H2,$A$1:$A$101,0),MATCH(I$1,$A$1:$D$1,0))</f>
        <v>80.3333333333333</v>
      </c>
      <c r="J2" s="13">
        <f t="shared" ref="J2:K9" si="0">INDEX($A$1:$D$101,MATCH($H2,$A$1:$A$101,0),MATCH(J$1,$A$1:$D$1,0))</f>
        <v>76.8333333333333</v>
      </c>
      <c r="K2" s="13">
        <f t="shared" si="0"/>
        <v>71.1666666666667</v>
      </c>
    </row>
    <row r="3" spans="1:11" x14ac:dyDescent="0.55000000000000004">
      <c r="A3" s="12" t="s">
        <v>124</v>
      </c>
      <c r="B3" s="12">
        <v>71</v>
      </c>
      <c r="C3" s="12">
        <v>84</v>
      </c>
      <c r="D3" s="12">
        <v>71</v>
      </c>
      <c r="H3" s="11" t="s">
        <v>102</v>
      </c>
      <c r="I3" s="13">
        <f t="shared" ref="I3:I9" si="1">INDEX($A$1:$D$101,MATCH($H3,$A$1:$A$101,0),MATCH(I$1,$A$1:$D$1,0))</f>
        <v>69.3333333333333</v>
      </c>
      <c r="J3" s="13">
        <f t="shared" si="0"/>
        <v>93.3333333333333</v>
      </c>
      <c r="K3" s="13">
        <f t="shared" si="0"/>
        <v>76.6666666666667</v>
      </c>
    </row>
    <row r="4" spans="1:11" x14ac:dyDescent="0.55000000000000004">
      <c r="A4" s="12" t="s">
        <v>235</v>
      </c>
      <c r="B4" s="12">
        <v>68</v>
      </c>
      <c r="C4" s="12">
        <v>85</v>
      </c>
      <c r="D4" s="12">
        <v>70</v>
      </c>
      <c r="H4" s="11" t="s">
        <v>224</v>
      </c>
      <c r="I4" s="13">
        <f t="shared" si="1"/>
        <v>58.3333333333333</v>
      </c>
      <c r="J4" s="13">
        <f t="shared" si="0"/>
        <v>109.833333333333</v>
      </c>
      <c r="K4" s="13">
        <f t="shared" si="0"/>
        <v>82.1666666666667</v>
      </c>
    </row>
    <row r="5" spans="1:11" x14ac:dyDescent="0.55000000000000004">
      <c r="A5" s="12" t="s">
        <v>258</v>
      </c>
      <c r="B5" s="13">
        <v>69.6666666666667</v>
      </c>
      <c r="C5" s="13">
        <v>83.3333333333333</v>
      </c>
      <c r="D5" s="13">
        <v>72.3333333333333</v>
      </c>
      <c r="H5" s="11" t="s">
        <v>264</v>
      </c>
      <c r="I5" s="13">
        <f t="shared" si="1"/>
        <v>42.3333333333333</v>
      </c>
      <c r="J5" s="13">
        <f t="shared" si="0"/>
        <v>133.833333333333</v>
      </c>
      <c r="K5" s="13">
        <f t="shared" si="0"/>
        <v>90.1666666666667</v>
      </c>
    </row>
    <row r="6" spans="1:11" x14ac:dyDescent="0.55000000000000004">
      <c r="A6" s="12" t="s">
        <v>269</v>
      </c>
      <c r="B6" s="13">
        <v>70.1666666666667</v>
      </c>
      <c r="C6" s="13">
        <v>82.3333333333333</v>
      </c>
      <c r="D6" s="13">
        <v>73.8333333333333</v>
      </c>
      <c r="H6" s="11" t="s">
        <v>288</v>
      </c>
      <c r="I6" s="13">
        <f t="shared" si="1"/>
        <v>20.3333333333333</v>
      </c>
      <c r="J6" s="13">
        <f t="shared" si="0"/>
        <v>166.833333333333</v>
      </c>
      <c r="K6" s="13">
        <f t="shared" si="0"/>
        <v>101.166666666667</v>
      </c>
    </row>
    <row r="7" spans="1:11" x14ac:dyDescent="0.55000000000000004">
      <c r="A7" s="12" t="s">
        <v>280</v>
      </c>
      <c r="B7" s="13">
        <v>70.6666666666667</v>
      </c>
      <c r="C7" s="13">
        <v>81.3333333333333</v>
      </c>
      <c r="D7" s="13">
        <v>75.3333333333333</v>
      </c>
      <c r="H7" s="11" t="s">
        <v>304</v>
      </c>
      <c r="I7" s="13">
        <f t="shared" si="1"/>
        <v>6.3333333333333304</v>
      </c>
      <c r="J7" s="13">
        <f t="shared" si="0"/>
        <v>187.833333333333</v>
      </c>
      <c r="K7" s="13">
        <f t="shared" si="0"/>
        <v>108.166666666667</v>
      </c>
    </row>
    <row r="8" spans="1:11" x14ac:dyDescent="0.55000000000000004">
      <c r="A8" s="12" t="s">
        <v>291</v>
      </c>
      <c r="B8" s="13">
        <v>71.1666666666667</v>
      </c>
      <c r="C8" s="13">
        <v>80.3333333333333</v>
      </c>
      <c r="D8" s="13">
        <v>76.8333333333333</v>
      </c>
      <c r="H8" s="11" t="s">
        <v>315</v>
      </c>
      <c r="I8" s="13">
        <f t="shared" si="1"/>
        <v>-3.6666666666666701</v>
      </c>
      <c r="J8" s="13">
        <f t="shared" si="0"/>
        <v>202.833333333333</v>
      </c>
      <c r="K8" s="13">
        <f t="shared" si="0"/>
        <v>113.166666666667</v>
      </c>
    </row>
    <row r="9" spans="1:11" x14ac:dyDescent="0.55000000000000004">
      <c r="A9" s="12" t="s">
        <v>302</v>
      </c>
      <c r="B9" s="13">
        <v>71.6666666666667</v>
      </c>
      <c r="C9" s="13">
        <v>79.3333333333333</v>
      </c>
      <c r="D9" s="13">
        <v>78.3333333333333</v>
      </c>
      <c r="H9" s="11" t="s">
        <v>316</v>
      </c>
      <c r="I9" s="13">
        <f t="shared" si="1"/>
        <v>-4.6666666666666696</v>
      </c>
      <c r="J9" s="13">
        <f t="shared" si="0"/>
        <v>204.333333333333</v>
      </c>
      <c r="K9" s="13">
        <f t="shared" si="0"/>
        <v>113.666666666667</v>
      </c>
    </row>
    <row r="10" spans="1:11" x14ac:dyDescent="0.55000000000000004">
      <c r="A10" s="12" t="s">
        <v>313</v>
      </c>
      <c r="B10" s="13">
        <v>72.1666666666667</v>
      </c>
      <c r="C10" s="13">
        <v>78.3333333333333</v>
      </c>
      <c r="D10" s="13">
        <v>79.8333333333333</v>
      </c>
      <c r="H10" s="12" t="s">
        <v>455</v>
      </c>
      <c r="I10" s="15">
        <f>SUM(I2:I9)</f>
        <v>268.66666666666646</v>
      </c>
      <c r="J10" s="16">
        <f t="shared" ref="J10:K10" si="2">SUM(J2:J9)</f>
        <v>1175.6666666666647</v>
      </c>
      <c r="K10" s="17">
        <f t="shared" si="2"/>
        <v>756.33333333333474</v>
      </c>
    </row>
    <row r="11" spans="1:11" x14ac:dyDescent="0.55000000000000004">
      <c r="A11" s="12" t="s">
        <v>14</v>
      </c>
      <c r="B11" s="13">
        <v>72.6666666666667</v>
      </c>
      <c r="C11" s="13">
        <v>77.3333333333333</v>
      </c>
      <c r="D11" s="13">
        <v>81.3333333333333</v>
      </c>
    </row>
    <row r="12" spans="1:11" x14ac:dyDescent="0.55000000000000004">
      <c r="A12" s="12" t="s">
        <v>25</v>
      </c>
      <c r="B12" s="13">
        <v>73.1666666666667</v>
      </c>
      <c r="C12" s="13">
        <v>76.3333333333333</v>
      </c>
      <c r="D12" s="13">
        <v>82.8333333333333</v>
      </c>
    </row>
    <row r="13" spans="1:11" x14ac:dyDescent="0.55000000000000004">
      <c r="A13" s="12" t="s">
        <v>36</v>
      </c>
      <c r="B13" s="13">
        <v>73.6666666666667</v>
      </c>
      <c r="C13" s="13">
        <v>75.3333333333333</v>
      </c>
      <c r="D13" s="13">
        <v>84.3333333333333</v>
      </c>
    </row>
    <row r="14" spans="1:11" x14ac:dyDescent="0.55000000000000004">
      <c r="A14" s="12" t="s">
        <v>47</v>
      </c>
      <c r="B14" s="13">
        <v>74.1666666666667</v>
      </c>
      <c r="C14" s="13">
        <v>74.3333333333333</v>
      </c>
      <c r="D14" s="13">
        <v>85.8333333333333</v>
      </c>
    </row>
    <row r="15" spans="1:11" x14ac:dyDescent="0.55000000000000004">
      <c r="A15" s="12" t="s">
        <v>58</v>
      </c>
      <c r="B15" s="13">
        <v>74.6666666666667</v>
      </c>
      <c r="C15" s="13">
        <v>73.3333333333333</v>
      </c>
      <c r="D15" s="13">
        <v>87.3333333333333</v>
      </c>
    </row>
    <row r="16" spans="1:11" x14ac:dyDescent="0.55000000000000004">
      <c r="A16" s="12" t="s">
        <v>69</v>
      </c>
      <c r="B16" s="13">
        <v>75.1666666666667</v>
      </c>
      <c r="C16" s="13">
        <v>72.3333333333333</v>
      </c>
      <c r="D16" s="13">
        <v>88.8333333333333</v>
      </c>
    </row>
    <row r="17" spans="1:4" x14ac:dyDescent="0.55000000000000004">
      <c r="A17" s="12" t="s">
        <v>80</v>
      </c>
      <c r="B17" s="13">
        <v>75.6666666666667</v>
      </c>
      <c r="C17" s="13">
        <v>71.3333333333333</v>
      </c>
      <c r="D17" s="13">
        <v>90.3333333333333</v>
      </c>
    </row>
    <row r="18" spans="1:4" x14ac:dyDescent="0.55000000000000004">
      <c r="A18" s="12" t="s">
        <v>91</v>
      </c>
      <c r="B18" s="13">
        <v>76.1666666666667</v>
      </c>
      <c r="C18" s="13">
        <v>70.3333333333333</v>
      </c>
      <c r="D18" s="13">
        <v>91.8333333333333</v>
      </c>
    </row>
    <row r="19" spans="1:4" x14ac:dyDescent="0.55000000000000004">
      <c r="A19" s="12" t="s">
        <v>102</v>
      </c>
      <c r="B19" s="13">
        <v>76.6666666666667</v>
      </c>
      <c r="C19" s="13">
        <v>69.3333333333333</v>
      </c>
      <c r="D19" s="13">
        <v>93.3333333333333</v>
      </c>
    </row>
    <row r="20" spans="1:4" x14ac:dyDescent="0.55000000000000004">
      <c r="A20" s="12" t="s">
        <v>113</v>
      </c>
      <c r="B20" s="13">
        <v>77.1666666666667</v>
      </c>
      <c r="C20" s="13">
        <v>68.3333333333333</v>
      </c>
      <c r="D20" s="13">
        <v>94.8333333333333</v>
      </c>
    </row>
    <row r="21" spans="1:4" x14ac:dyDescent="0.55000000000000004">
      <c r="A21" s="12" t="s">
        <v>125</v>
      </c>
      <c r="B21" s="13">
        <v>77.6666666666667</v>
      </c>
      <c r="C21" s="13">
        <v>67.3333333333333</v>
      </c>
      <c r="D21" s="13">
        <v>96.3333333333333</v>
      </c>
    </row>
    <row r="22" spans="1:4" x14ac:dyDescent="0.55000000000000004">
      <c r="A22" s="12" t="s">
        <v>136</v>
      </c>
      <c r="B22" s="13">
        <v>78.1666666666667</v>
      </c>
      <c r="C22" s="13">
        <v>66.3333333333333</v>
      </c>
      <c r="D22" s="13">
        <v>97.8333333333333</v>
      </c>
    </row>
    <row r="23" spans="1:4" x14ac:dyDescent="0.55000000000000004">
      <c r="A23" s="12" t="s">
        <v>147</v>
      </c>
      <c r="B23" s="13">
        <v>78.6666666666667</v>
      </c>
      <c r="C23" s="13">
        <v>65.3333333333333</v>
      </c>
      <c r="D23" s="13">
        <v>99.3333333333333</v>
      </c>
    </row>
    <row r="24" spans="1:4" x14ac:dyDescent="0.55000000000000004">
      <c r="A24" s="12" t="s">
        <v>158</v>
      </c>
      <c r="B24" s="13">
        <v>79.1666666666667</v>
      </c>
      <c r="C24" s="13">
        <v>64.3333333333333</v>
      </c>
      <c r="D24" s="13">
        <v>100.833333333333</v>
      </c>
    </row>
    <row r="25" spans="1:4" x14ac:dyDescent="0.55000000000000004">
      <c r="A25" s="12" t="s">
        <v>169</v>
      </c>
      <c r="B25" s="13">
        <v>79.6666666666667</v>
      </c>
      <c r="C25" s="13">
        <v>63.3333333333333</v>
      </c>
      <c r="D25" s="13">
        <v>102.333333333333</v>
      </c>
    </row>
    <row r="26" spans="1:4" x14ac:dyDescent="0.55000000000000004">
      <c r="A26" s="12" t="s">
        <v>180</v>
      </c>
      <c r="B26" s="13">
        <v>80.1666666666667</v>
      </c>
      <c r="C26" s="13">
        <v>62.3333333333333</v>
      </c>
      <c r="D26" s="13">
        <v>103.833333333333</v>
      </c>
    </row>
    <row r="27" spans="1:4" x14ac:dyDescent="0.55000000000000004">
      <c r="A27" s="12" t="s">
        <v>191</v>
      </c>
      <c r="B27" s="13">
        <v>80.6666666666667</v>
      </c>
      <c r="C27" s="13">
        <v>61.3333333333333</v>
      </c>
      <c r="D27" s="13">
        <v>105.333333333333</v>
      </c>
    </row>
    <row r="28" spans="1:4" x14ac:dyDescent="0.55000000000000004">
      <c r="A28" s="12" t="s">
        <v>202</v>
      </c>
      <c r="B28" s="13">
        <v>81.1666666666667</v>
      </c>
      <c r="C28" s="13">
        <v>60.3333333333333</v>
      </c>
      <c r="D28" s="13">
        <v>106.833333333333</v>
      </c>
    </row>
    <row r="29" spans="1:4" x14ac:dyDescent="0.55000000000000004">
      <c r="A29" s="12" t="s">
        <v>213</v>
      </c>
      <c r="B29" s="13">
        <v>81.6666666666667</v>
      </c>
      <c r="C29" s="13">
        <v>59.3333333333333</v>
      </c>
      <c r="D29" s="13">
        <v>108.333333333333</v>
      </c>
    </row>
    <row r="30" spans="1:4" x14ac:dyDescent="0.55000000000000004">
      <c r="A30" s="12" t="s">
        <v>224</v>
      </c>
      <c r="B30" s="13">
        <v>82.1666666666667</v>
      </c>
      <c r="C30" s="13">
        <v>58.3333333333333</v>
      </c>
      <c r="D30" s="13">
        <v>109.833333333333</v>
      </c>
    </row>
    <row r="31" spans="1:4" x14ac:dyDescent="0.55000000000000004">
      <c r="A31" s="12" t="s">
        <v>236</v>
      </c>
      <c r="B31" s="13">
        <v>82.6666666666667</v>
      </c>
      <c r="C31" s="13">
        <v>57.3333333333333</v>
      </c>
      <c r="D31" s="13">
        <v>111.333333333333</v>
      </c>
    </row>
    <row r="32" spans="1:4" x14ac:dyDescent="0.55000000000000004">
      <c r="A32" s="12" t="s">
        <v>247</v>
      </c>
      <c r="B32" s="13">
        <v>83.1666666666667</v>
      </c>
      <c r="C32" s="13">
        <v>56.3333333333333</v>
      </c>
      <c r="D32" s="13">
        <v>112.833333333333</v>
      </c>
    </row>
    <row r="33" spans="1:4" x14ac:dyDescent="0.55000000000000004">
      <c r="A33" s="12" t="s">
        <v>250</v>
      </c>
      <c r="B33" s="13">
        <v>83.6666666666667</v>
      </c>
      <c r="C33" s="13">
        <v>55.3333333333333</v>
      </c>
      <c r="D33" s="13">
        <v>114.333333333333</v>
      </c>
    </row>
    <row r="34" spans="1:4" x14ac:dyDescent="0.55000000000000004">
      <c r="A34" s="12" t="s">
        <v>251</v>
      </c>
      <c r="B34" s="13">
        <v>84.1666666666667</v>
      </c>
      <c r="C34" s="13">
        <v>54.3333333333333</v>
      </c>
      <c r="D34" s="13">
        <v>115.833333333333</v>
      </c>
    </row>
    <row r="35" spans="1:4" x14ac:dyDescent="0.55000000000000004">
      <c r="A35" s="12" t="s">
        <v>252</v>
      </c>
      <c r="B35" s="13">
        <v>84.6666666666667</v>
      </c>
      <c r="C35" s="13">
        <v>53.3333333333333</v>
      </c>
      <c r="D35" s="13">
        <v>117.333333333333</v>
      </c>
    </row>
    <row r="36" spans="1:4" x14ac:dyDescent="0.55000000000000004">
      <c r="A36" s="12" t="s">
        <v>253</v>
      </c>
      <c r="B36" s="13">
        <v>85.1666666666667</v>
      </c>
      <c r="C36" s="13">
        <v>52.3333333333333</v>
      </c>
      <c r="D36" s="13">
        <v>118.833333333333</v>
      </c>
    </row>
    <row r="37" spans="1:4" x14ac:dyDescent="0.55000000000000004">
      <c r="A37" s="12" t="s">
        <v>254</v>
      </c>
      <c r="B37" s="13">
        <v>85.6666666666667</v>
      </c>
      <c r="C37" s="13">
        <v>51.3333333333333</v>
      </c>
      <c r="D37" s="13">
        <v>120.333333333333</v>
      </c>
    </row>
    <row r="38" spans="1:4" x14ac:dyDescent="0.55000000000000004">
      <c r="A38" s="12" t="s">
        <v>255</v>
      </c>
      <c r="B38" s="13">
        <v>86.1666666666667</v>
      </c>
      <c r="C38" s="13">
        <v>50.3333333333333</v>
      </c>
      <c r="D38" s="13">
        <v>121.833333333333</v>
      </c>
    </row>
    <row r="39" spans="1:4" x14ac:dyDescent="0.55000000000000004">
      <c r="A39" s="12" t="s">
        <v>256</v>
      </c>
      <c r="B39" s="13">
        <v>86.6666666666667</v>
      </c>
      <c r="C39" s="13">
        <v>49.3333333333333</v>
      </c>
      <c r="D39" s="13">
        <v>123.333333333333</v>
      </c>
    </row>
    <row r="40" spans="1:4" x14ac:dyDescent="0.55000000000000004">
      <c r="A40" s="12" t="s">
        <v>257</v>
      </c>
      <c r="B40" s="13">
        <v>87.1666666666667</v>
      </c>
      <c r="C40" s="13">
        <v>48.3333333333333</v>
      </c>
      <c r="D40" s="13">
        <v>124.833333333333</v>
      </c>
    </row>
    <row r="41" spans="1:4" x14ac:dyDescent="0.55000000000000004">
      <c r="A41" s="12" t="s">
        <v>259</v>
      </c>
      <c r="B41" s="13">
        <v>87.6666666666667</v>
      </c>
      <c r="C41" s="13">
        <v>47.3333333333333</v>
      </c>
      <c r="D41" s="13">
        <v>126.333333333333</v>
      </c>
    </row>
    <row r="42" spans="1:4" x14ac:dyDescent="0.55000000000000004">
      <c r="A42" s="12" t="s">
        <v>260</v>
      </c>
      <c r="B42" s="13">
        <v>88.1666666666667</v>
      </c>
      <c r="C42" s="13">
        <v>46.3333333333333</v>
      </c>
      <c r="D42" s="13">
        <v>127.833333333333</v>
      </c>
    </row>
    <row r="43" spans="1:4" x14ac:dyDescent="0.55000000000000004">
      <c r="A43" s="12" t="s">
        <v>261</v>
      </c>
      <c r="B43" s="13">
        <v>88.6666666666667</v>
      </c>
      <c r="C43" s="13">
        <v>45.3333333333333</v>
      </c>
      <c r="D43" s="13">
        <v>129.333333333333</v>
      </c>
    </row>
    <row r="44" spans="1:4" x14ac:dyDescent="0.55000000000000004">
      <c r="A44" s="12" t="s">
        <v>262</v>
      </c>
      <c r="B44" s="13">
        <v>89.1666666666667</v>
      </c>
      <c r="C44" s="13">
        <v>44.3333333333333</v>
      </c>
      <c r="D44" s="13">
        <v>130.833333333333</v>
      </c>
    </row>
    <row r="45" spans="1:4" x14ac:dyDescent="0.55000000000000004">
      <c r="A45" s="12" t="s">
        <v>263</v>
      </c>
      <c r="B45" s="13">
        <v>89.6666666666667</v>
      </c>
      <c r="C45" s="13">
        <v>43.3333333333333</v>
      </c>
      <c r="D45" s="13">
        <v>132.333333333333</v>
      </c>
    </row>
    <row r="46" spans="1:4" x14ac:dyDescent="0.55000000000000004">
      <c r="A46" s="12" t="s">
        <v>264</v>
      </c>
      <c r="B46" s="13">
        <v>90.1666666666667</v>
      </c>
      <c r="C46" s="13">
        <v>42.3333333333333</v>
      </c>
      <c r="D46" s="13">
        <v>133.833333333333</v>
      </c>
    </row>
    <row r="47" spans="1:4" x14ac:dyDescent="0.55000000000000004">
      <c r="A47" s="12" t="s">
        <v>265</v>
      </c>
      <c r="B47" s="13">
        <v>90.6666666666667</v>
      </c>
      <c r="C47" s="13">
        <v>41.3333333333333</v>
      </c>
      <c r="D47" s="13">
        <v>135.333333333333</v>
      </c>
    </row>
    <row r="48" spans="1:4" x14ac:dyDescent="0.55000000000000004">
      <c r="A48" s="12" t="s">
        <v>266</v>
      </c>
      <c r="B48" s="13">
        <v>91.1666666666667</v>
      </c>
      <c r="C48" s="13">
        <v>40.3333333333333</v>
      </c>
      <c r="D48" s="13">
        <v>136.833333333333</v>
      </c>
    </row>
    <row r="49" spans="1:4" x14ac:dyDescent="0.55000000000000004">
      <c r="A49" s="12" t="s">
        <v>267</v>
      </c>
      <c r="B49" s="13">
        <v>91.6666666666667</v>
      </c>
      <c r="C49" s="13">
        <v>39.3333333333333</v>
      </c>
      <c r="D49" s="13">
        <v>138.333333333333</v>
      </c>
    </row>
    <row r="50" spans="1:4" x14ac:dyDescent="0.55000000000000004">
      <c r="A50" s="12" t="s">
        <v>268</v>
      </c>
      <c r="B50" s="13">
        <v>92.1666666666667</v>
      </c>
      <c r="C50" s="13">
        <v>38.3333333333333</v>
      </c>
      <c r="D50" s="13">
        <v>139.833333333333</v>
      </c>
    </row>
    <row r="51" spans="1:4" x14ac:dyDescent="0.55000000000000004">
      <c r="A51" s="12" t="s">
        <v>270</v>
      </c>
      <c r="B51" s="13">
        <v>92.6666666666667</v>
      </c>
      <c r="C51" s="13">
        <v>37.3333333333333</v>
      </c>
      <c r="D51" s="13">
        <v>141.333333333333</v>
      </c>
    </row>
    <row r="52" spans="1:4" x14ac:dyDescent="0.55000000000000004">
      <c r="A52" s="12" t="s">
        <v>271</v>
      </c>
      <c r="B52" s="13">
        <v>93.1666666666667</v>
      </c>
      <c r="C52" s="13">
        <v>36.3333333333333</v>
      </c>
      <c r="D52" s="13">
        <v>142.833333333333</v>
      </c>
    </row>
    <row r="53" spans="1:4" x14ac:dyDescent="0.55000000000000004">
      <c r="A53" s="12" t="s">
        <v>272</v>
      </c>
      <c r="B53" s="13">
        <v>93.6666666666667</v>
      </c>
      <c r="C53" s="13">
        <v>35.3333333333333</v>
      </c>
      <c r="D53" s="13">
        <v>144.333333333333</v>
      </c>
    </row>
    <row r="54" spans="1:4" x14ac:dyDescent="0.55000000000000004">
      <c r="A54" s="12" t="s">
        <v>273</v>
      </c>
      <c r="B54" s="13">
        <v>94.1666666666667</v>
      </c>
      <c r="C54" s="13">
        <v>34.3333333333333</v>
      </c>
      <c r="D54" s="13">
        <v>145.833333333333</v>
      </c>
    </row>
    <row r="55" spans="1:4" x14ac:dyDescent="0.55000000000000004">
      <c r="A55" s="12" t="s">
        <v>274</v>
      </c>
      <c r="B55" s="13">
        <v>94.6666666666667</v>
      </c>
      <c r="C55" s="13">
        <v>33.3333333333333</v>
      </c>
      <c r="D55" s="13">
        <v>147.333333333333</v>
      </c>
    </row>
    <row r="56" spans="1:4" x14ac:dyDescent="0.55000000000000004">
      <c r="A56" s="12" t="s">
        <v>275</v>
      </c>
      <c r="B56" s="13">
        <v>95.1666666666667</v>
      </c>
      <c r="C56" s="13">
        <v>32.3333333333333</v>
      </c>
      <c r="D56" s="13">
        <v>148.833333333333</v>
      </c>
    </row>
    <row r="57" spans="1:4" x14ac:dyDescent="0.55000000000000004">
      <c r="A57" s="12" t="s">
        <v>276</v>
      </c>
      <c r="B57" s="13">
        <v>95.6666666666667</v>
      </c>
      <c r="C57" s="13">
        <v>31.3333333333333</v>
      </c>
      <c r="D57" s="13">
        <v>150.333333333333</v>
      </c>
    </row>
    <row r="58" spans="1:4" x14ac:dyDescent="0.55000000000000004">
      <c r="A58" s="12" t="s">
        <v>277</v>
      </c>
      <c r="B58" s="13">
        <v>96.1666666666667</v>
      </c>
      <c r="C58" s="13">
        <v>30.3333333333333</v>
      </c>
      <c r="D58" s="13">
        <v>151.833333333333</v>
      </c>
    </row>
    <row r="59" spans="1:4" x14ac:dyDescent="0.55000000000000004">
      <c r="A59" s="12" t="s">
        <v>278</v>
      </c>
      <c r="B59" s="13">
        <v>96.6666666666667</v>
      </c>
      <c r="C59" s="13">
        <v>29.3333333333333</v>
      </c>
      <c r="D59" s="13">
        <v>153.333333333333</v>
      </c>
    </row>
    <row r="60" spans="1:4" x14ac:dyDescent="0.55000000000000004">
      <c r="A60" s="12" t="s">
        <v>279</v>
      </c>
      <c r="B60" s="13">
        <v>97.1666666666667</v>
      </c>
      <c r="C60" s="13">
        <v>28.3333333333333</v>
      </c>
      <c r="D60" s="13">
        <v>154.833333333333</v>
      </c>
    </row>
    <row r="61" spans="1:4" x14ac:dyDescent="0.55000000000000004">
      <c r="A61" s="12" t="s">
        <v>281</v>
      </c>
      <c r="B61" s="13">
        <v>97.6666666666667</v>
      </c>
      <c r="C61" s="13">
        <v>27.3333333333333</v>
      </c>
      <c r="D61" s="13">
        <v>156.333333333333</v>
      </c>
    </row>
    <row r="62" spans="1:4" x14ac:dyDescent="0.55000000000000004">
      <c r="A62" s="12" t="s">
        <v>282</v>
      </c>
      <c r="B62" s="13">
        <v>98.1666666666667</v>
      </c>
      <c r="C62" s="13">
        <v>26.3333333333333</v>
      </c>
      <c r="D62" s="13">
        <v>157.833333333333</v>
      </c>
    </row>
    <row r="63" spans="1:4" x14ac:dyDescent="0.55000000000000004">
      <c r="A63" s="12" t="s">
        <v>283</v>
      </c>
      <c r="B63" s="13">
        <v>98.6666666666667</v>
      </c>
      <c r="C63" s="13">
        <v>25.3333333333333</v>
      </c>
      <c r="D63" s="13">
        <v>159.333333333333</v>
      </c>
    </row>
    <row r="64" spans="1:4" x14ac:dyDescent="0.55000000000000004">
      <c r="A64" s="12" t="s">
        <v>284</v>
      </c>
      <c r="B64" s="13">
        <v>99.1666666666667</v>
      </c>
      <c r="C64" s="13">
        <v>24.3333333333333</v>
      </c>
      <c r="D64" s="13">
        <v>160.833333333333</v>
      </c>
    </row>
    <row r="65" spans="1:4" x14ac:dyDescent="0.55000000000000004">
      <c r="A65" s="12" t="s">
        <v>285</v>
      </c>
      <c r="B65" s="13">
        <v>99.6666666666667</v>
      </c>
      <c r="C65" s="13">
        <v>23.3333333333333</v>
      </c>
      <c r="D65" s="13">
        <v>162.333333333333</v>
      </c>
    </row>
    <row r="66" spans="1:4" x14ac:dyDescent="0.55000000000000004">
      <c r="A66" s="12" t="s">
        <v>286</v>
      </c>
      <c r="B66" s="13">
        <v>100.166666666667</v>
      </c>
      <c r="C66" s="13">
        <v>22.3333333333333</v>
      </c>
      <c r="D66" s="13">
        <v>163.833333333333</v>
      </c>
    </row>
    <row r="67" spans="1:4" x14ac:dyDescent="0.55000000000000004">
      <c r="A67" s="12" t="s">
        <v>287</v>
      </c>
      <c r="B67" s="13">
        <v>100.666666666667</v>
      </c>
      <c r="C67" s="13">
        <v>21.3333333333333</v>
      </c>
      <c r="D67" s="13">
        <v>165.333333333333</v>
      </c>
    </row>
    <row r="68" spans="1:4" x14ac:dyDescent="0.55000000000000004">
      <c r="A68" s="12" t="s">
        <v>288</v>
      </c>
      <c r="B68" s="13">
        <v>101.166666666667</v>
      </c>
      <c r="C68" s="13">
        <v>20.3333333333333</v>
      </c>
      <c r="D68" s="13">
        <v>166.833333333333</v>
      </c>
    </row>
    <row r="69" spans="1:4" x14ac:dyDescent="0.55000000000000004">
      <c r="A69" s="12" t="s">
        <v>289</v>
      </c>
      <c r="B69" s="13">
        <v>101.666666666667</v>
      </c>
      <c r="C69" s="13">
        <v>19.3333333333333</v>
      </c>
      <c r="D69" s="13">
        <v>168.333333333333</v>
      </c>
    </row>
    <row r="70" spans="1:4" x14ac:dyDescent="0.55000000000000004">
      <c r="A70" s="12" t="s">
        <v>290</v>
      </c>
      <c r="B70" s="13">
        <v>102.166666666667</v>
      </c>
      <c r="C70" s="13">
        <v>18.3333333333333</v>
      </c>
      <c r="D70" s="13">
        <v>169.833333333333</v>
      </c>
    </row>
    <row r="71" spans="1:4" x14ac:dyDescent="0.55000000000000004">
      <c r="A71" s="12" t="s">
        <v>292</v>
      </c>
      <c r="B71" s="13">
        <v>102.666666666667</v>
      </c>
      <c r="C71" s="13">
        <v>17.3333333333333</v>
      </c>
      <c r="D71" s="13">
        <v>171.333333333333</v>
      </c>
    </row>
    <row r="72" spans="1:4" x14ac:dyDescent="0.55000000000000004">
      <c r="A72" s="12" t="s">
        <v>293</v>
      </c>
      <c r="B72" s="13">
        <v>103.166666666667</v>
      </c>
      <c r="C72" s="13">
        <v>16.3333333333333</v>
      </c>
      <c r="D72" s="13">
        <v>172.833333333333</v>
      </c>
    </row>
    <row r="73" spans="1:4" x14ac:dyDescent="0.55000000000000004">
      <c r="A73" s="12" t="s">
        <v>294</v>
      </c>
      <c r="B73" s="13">
        <v>103.666666666667</v>
      </c>
      <c r="C73" s="13">
        <v>15.3333333333333</v>
      </c>
      <c r="D73" s="13">
        <v>174.333333333333</v>
      </c>
    </row>
    <row r="74" spans="1:4" x14ac:dyDescent="0.55000000000000004">
      <c r="A74" s="12" t="s">
        <v>295</v>
      </c>
      <c r="B74" s="13">
        <v>104.166666666667</v>
      </c>
      <c r="C74" s="13">
        <v>14.3333333333333</v>
      </c>
      <c r="D74" s="13">
        <v>175.833333333333</v>
      </c>
    </row>
    <row r="75" spans="1:4" x14ac:dyDescent="0.55000000000000004">
      <c r="A75" s="12" t="s">
        <v>296</v>
      </c>
      <c r="B75" s="13">
        <v>104.666666666667</v>
      </c>
      <c r="C75" s="13">
        <v>13.3333333333333</v>
      </c>
      <c r="D75" s="13">
        <v>177.333333333333</v>
      </c>
    </row>
    <row r="76" spans="1:4" x14ac:dyDescent="0.55000000000000004">
      <c r="A76" s="12" t="s">
        <v>297</v>
      </c>
      <c r="B76" s="13">
        <v>105.166666666667</v>
      </c>
      <c r="C76" s="13">
        <v>12.3333333333333</v>
      </c>
      <c r="D76" s="13">
        <v>178.833333333333</v>
      </c>
    </row>
    <row r="77" spans="1:4" x14ac:dyDescent="0.55000000000000004">
      <c r="A77" s="12" t="s">
        <v>298</v>
      </c>
      <c r="B77" s="13">
        <v>105.666666666667</v>
      </c>
      <c r="C77" s="13">
        <v>11.3333333333333</v>
      </c>
      <c r="D77" s="13">
        <v>180.333333333333</v>
      </c>
    </row>
    <row r="78" spans="1:4" x14ac:dyDescent="0.55000000000000004">
      <c r="A78" s="12" t="s">
        <v>299</v>
      </c>
      <c r="B78" s="13">
        <v>106.166666666667</v>
      </c>
      <c r="C78" s="13">
        <v>10.3333333333333</v>
      </c>
      <c r="D78" s="13">
        <v>181.833333333333</v>
      </c>
    </row>
    <row r="79" spans="1:4" x14ac:dyDescent="0.55000000000000004">
      <c r="A79" s="12" t="s">
        <v>300</v>
      </c>
      <c r="B79" s="13">
        <v>106.666666666667</v>
      </c>
      <c r="C79" s="13">
        <v>9.3333333333333304</v>
      </c>
      <c r="D79" s="13">
        <v>183.333333333333</v>
      </c>
    </row>
    <row r="80" spans="1:4" x14ac:dyDescent="0.55000000000000004">
      <c r="A80" s="12" t="s">
        <v>301</v>
      </c>
      <c r="B80" s="13">
        <v>107.166666666667</v>
      </c>
      <c r="C80" s="13">
        <v>8.3333333333333304</v>
      </c>
      <c r="D80" s="13">
        <v>184.833333333333</v>
      </c>
    </row>
    <row r="81" spans="1:4" x14ac:dyDescent="0.55000000000000004">
      <c r="A81" s="12" t="s">
        <v>303</v>
      </c>
      <c r="B81" s="13">
        <v>107.666666666667</v>
      </c>
      <c r="C81" s="13">
        <v>7.3333333333333304</v>
      </c>
      <c r="D81" s="13">
        <v>186.333333333333</v>
      </c>
    </row>
    <row r="82" spans="1:4" x14ac:dyDescent="0.55000000000000004">
      <c r="A82" s="12" t="s">
        <v>304</v>
      </c>
      <c r="B82" s="13">
        <v>108.166666666667</v>
      </c>
      <c r="C82" s="13">
        <v>6.3333333333333304</v>
      </c>
      <c r="D82" s="13">
        <v>187.833333333333</v>
      </c>
    </row>
    <row r="83" spans="1:4" x14ac:dyDescent="0.55000000000000004">
      <c r="A83" s="12" t="s">
        <v>305</v>
      </c>
      <c r="B83" s="13">
        <v>108.666666666667</v>
      </c>
      <c r="C83" s="13">
        <v>5.3333333333333304</v>
      </c>
      <c r="D83" s="13">
        <v>189.333333333333</v>
      </c>
    </row>
    <row r="84" spans="1:4" x14ac:dyDescent="0.55000000000000004">
      <c r="A84" s="12" t="s">
        <v>306</v>
      </c>
      <c r="B84" s="13">
        <v>109.166666666667</v>
      </c>
      <c r="C84" s="13">
        <v>4.3333333333333304</v>
      </c>
      <c r="D84" s="13">
        <v>190.833333333333</v>
      </c>
    </row>
    <row r="85" spans="1:4" x14ac:dyDescent="0.55000000000000004">
      <c r="A85" s="12" t="s">
        <v>307</v>
      </c>
      <c r="B85" s="13">
        <v>109.666666666667</v>
      </c>
      <c r="C85" s="13">
        <v>3.3333333333333299</v>
      </c>
      <c r="D85" s="13">
        <v>192.333333333333</v>
      </c>
    </row>
    <row r="86" spans="1:4" x14ac:dyDescent="0.55000000000000004">
      <c r="A86" s="12" t="s">
        <v>308</v>
      </c>
      <c r="B86" s="13">
        <v>110.166666666667</v>
      </c>
      <c r="C86" s="13">
        <v>2.3333333333333299</v>
      </c>
      <c r="D86" s="13">
        <v>193.833333333333</v>
      </c>
    </row>
    <row r="87" spans="1:4" x14ac:dyDescent="0.55000000000000004">
      <c r="A87" s="12" t="s">
        <v>309</v>
      </c>
      <c r="B87" s="13">
        <v>110.666666666667</v>
      </c>
      <c r="C87" s="13">
        <v>1.3333333333333299</v>
      </c>
      <c r="D87" s="13">
        <v>195.333333333333</v>
      </c>
    </row>
    <row r="88" spans="1:4" x14ac:dyDescent="0.55000000000000004">
      <c r="A88" s="12" t="s">
        <v>310</v>
      </c>
      <c r="B88" s="13">
        <v>111.166666666667</v>
      </c>
      <c r="C88" s="13">
        <v>0.33333333333332898</v>
      </c>
      <c r="D88" s="13">
        <v>196.833333333333</v>
      </c>
    </row>
    <row r="89" spans="1:4" x14ac:dyDescent="0.55000000000000004">
      <c r="A89" s="12" t="s">
        <v>311</v>
      </c>
      <c r="B89" s="13">
        <v>111.666666666667</v>
      </c>
      <c r="C89" s="13">
        <v>-0.66666666666667096</v>
      </c>
      <c r="D89" s="13">
        <v>198.333333333333</v>
      </c>
    </row>
    <row r="90" spans="1:4" x14ac:dyDescent="0.55000000000000004">
      <c r="A90" s="12" t="s">
        <v>312</v>
      </c>
      <c r="B90" s="13">
        <v>112.166666666667</v>
      </c>
      <c r="C90" s="13">
        <v>-1.6666666666666701</v>
      </c>
      <c r="D90" s="13">
        <v>199.833333333333</v>
      </c>
    </row>
    <row r="91" spans="1:4" x14ac:dyDescent="0.55000000000000004">
      <c r="A91" s="12" t="s">
        <v>314</v>
      </c>
      <c r="B91" s="13">
        <v>112.666666666667</v>
      </c>
      <c r="C91" s="13">
        <v>-2.6666666666666701</v>
      </c>
      <c r="D91" s="13">
        <v>201.333333333333</v>
      </c>
    </row>
    <row r="92" spans="1:4" x14ac:dyDescent="0.55000000000000004">
      <c r="A92" s="12" t="s">
        <v>315</v>
      </c>
      <c r="B92" s="13">
        <v>113.166666666667</v>
      </c>
      <c r="C92" s="13">
        <v>-3.6666666666666701</v>
      </c>
      <c r="D92" s="13">
        <v>202.833333333333</v>
      </c>
    </row>
    <row r="93" spans="1:4" x14ac:dyDescent="0.55000000000000004">
      <c r="A93" s="12" t="s">
        <v>316</v>
      </c>
      <c r="B93" s="13">
        <v>113.666666666667</v>
      </c>
      <c r="C93" s="13">
        <v>-4.6666666666666696</v>
      </c>
      <c r="D93" s="13">
        <v>204.333333333333</v>
      </c>
    </row>
    <row r="94" spans="1:4" x14ac:dyDescent="0.55000000000000004">
      <c r="A94" s="12" t="s">
        <v>317</v>
      </c>
      <c r="B94" s="13">
        <v>114.166666666667</v>
      </c>
      <c r="C94" s="13">
        <v>-5.6666666666666696</v>
      </c>
      <c r="D94" s="13">
        <v>205.833333333333</v>
      </c>
    </row>
    <row r="95" spans="1:4" x14ac:dyDescent="0.55000000000000004">
      <c r="A95" s="12" t="s">
        <v>318</v>
      </c>
      <c r="B95" s="13">
        <v>114.666666666667</v>
      </c>
      <c r="C95" s="13">
        <v>-6.6666666666666696</v>
      </c>
      <c r="D95" s="13">
        <v>207.333333333333</v>
      </c>
    </row>
    <row r="96" spans="1:4" x14ac:dyDescent="0.55000000000000004">
      <c r="A96" s="12" t="s">
        <v>319</v>
      </c>
      <c r="B96" s="13">
        <v>115.166666666667</v>
      </c>
      <c r="C96" s="13">
        <v>-7.6666666666666696</v>
      </c>
      <c r="D96" s="13">
        <v>208.833333333333</v>
      </c>
    </row>
    <row r="97" spans="1:4" x14ac:dyDescent="0.55000000000000004">
      <c r="A97" s="12" t="s">
        <v>320</v>
      </c>
      <c r="B97" s="13">
        <v>115.666666666667</v>
      </c>
      <c r="C97" s="13">
        <v>-8.6666666666666696</v>
      </c>
      <c r="D97" s="13">
        <v>210.333333333333</v>
      </c>
    </row>
    <row r="98" spans="1:4" x14ac:dyDescent="0.55000000000000004">
      <c r="A98" s="12" t="s">
        <v>321</v>
      </c>
      <c r="B98" s="13">
        <v>116.166666666667</v>
      </c>
      <c r="C98" s="13">
        <v>-9.6666666666666696</v>
      </c>
      <c r="D98" s="13">
        <v>211.833333333333</v>
      </c>
    </row>
    <row r="99" spans="1:4" x14ac:dyDescent="0.55000000000000004">
      <c r="A99" s="12" t="s">
        <v>322</v>
      </c>
      <c r="B99" s="13">
        <v>116.666666666667</v>
      </c>
      <c r="C99" s="13">
        <v>-10.6666666666667</v>
      </c>
      <c r="D99" s="13">
        <v>213.333333333333</v>
      </c>
    </row>
    <row r="100" spans="1:4" x14ac:dyDescent="0.55000000000000004">
      <c r="A100" s="12" t="s">
        <v>323</v>
      </c>
      <c r="B100" s="13">
        <v>117.166666666667</v>
      </c>
      <c r="C100" s="13">
        <v>-11.6666666666667</v>
      </c>
      <c r="D100" s="13">
        <v>214.833333333333</v>
      </c>
    </row>
    <row r="101" spans="1:4" x14ac:dyDescent="0.55000000000000004">
      <c r="A101" s="12" t="s">
        <v>15</v>
      </c>
      <c r="B101" s="13">
        <v>117.666666666667</v>
      </c>
      <c r="C101" s="13">
        <v>-12.6666666666667</v>
      </c>
      <c r="D101" s="13">
        <v>216.333333333333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1"/>
  <sheetViews>
    <sheetView workbookViewId="0">
      <selection activeCell="P1" sqref="P1"/>
    </sheetView>
  </sheetViews>
  <sheetFormatPr defaultColWidth="8.81640625" defaultRowHeight="14.5" x14ac:dyDescent="0.35"/>
  <cols>
    <col min="1" max="1" width="11.7265625" style="2" bestFit="1" customWidth="1"/>
    <col min="2" max="2" width="9.26953125" style="2" bestFit="1" customWidth="1"/>
    <col min="3" max="3" width="10.54296875" style="2" bestFit="1" customWidth="1"/>
    <col min="4" max="4" width="8.26953125" style="2" bestFit="1" customWidth="1"/>
    <col min="5" max="7" width="8.81640625" style="2"/>
    <col min="8" max="8" width="12" style="2" bestFit="1" customWidth="1"/>
    <col min="9" max="16384" width="8.81640625" style="2"/>
  </cols>
  <sheetData>
    <row r="1" spans="1:10" x14ac:dyDescent="0.35">
      <c r="A1" s="1" t="s">
        <v>456</v>
      </c>
      <c r="B1" s="1" t="s">
        <v>457</v>
      </c>
      <c r="C1" s="1" t="s">
        <v>325</v>
      </c>
      <c r="D1" s="1" t="s">
        <v>327</v>
      </c>
      <c r="E1" s="10"/>
      <c r="F1" s="10"/>
      <c r="G1" s="10"/>
      <c r="H1" s="1" t="s">
        <v>456</v>
      </c>
      <c r="I1" s="1" t="s">
        <v>457</v>
      </c>
      <c r="J1" s="1" t="s">
        <v>325</v>
      </c>
    </row>
    <row r="2" spans="1:10" x14ac:dyDescent="0.35">
      <c r="A2" s="10" t="s">
        <v>458</v>
      </c>
      <c r="B2" s="10">
        <v>50</v>
      </c>
      <c r="C2" s="10">
        <v>55</v>
      </c>
      <c r="D2" s="10" t="s">
        <v>331</v>
      </c>
      <c r="E2" s="10"/>
      <c r="F2" s="10"/>
      <c r="G2" s="10"/>
      <c r="H2" s="10" t="s">
        <v>459</v>
      </c>
      <c r="I2" s="20">
        <f>INDEX($A$1:$D$201,MATCH($H2,$A$1:$A$201,0),MATCH(I$1,$A$1:$D$1,0))</f>
        <v>65</v>
      </c>
      <c r="J2" s="20">
        <f>INDEX($A$1:$D$201,MATCH($H2,$A$1:$A$201,0),MATCH(J$1,$A$1:$D$1,0))</f>
        <v>64</v>
      </c>
    </row>
    <row r="3" spans="1:10" x14ac:dyDescent="0.35">
      <c r="A3" s="10" t="s">
        <v>460</v>
      </c>
      <c r="B3" s="10">
        <v>55</v>
      </c>
      <c r="C3" s="10">
        <v>58</v>
      </c>
      <c r="D3" s="10" t="s">
        <v>461</v>
      </c>
      <c r="E3" s="10"/>
      <c r="F3" s="10"/>
      <c r="G3" s="10"/>
      <c r="H3" s="10" t="s">
        <v>462</v>
      </c>
      <c r="I3" s="20">
        <f t="shared" ref="I3:J9" si="0">INDEX($A$1:$D$201,MATCH($H3,$A$1:$A$201,0),MATCH(I$1,$A$1:$D$1,0))</f>
        <v>75</v>
      </c>
      <c r="J3" s="20">
        <f t="shared" si="0"/>
        <v>70</v>
      </c>
    </row>
    <row r="4" spans="1:10" x14ac:dyDescent="0.35">
      <c r="A4" s="10" t="s">
        <v>463</v>
      </c>
      <c r="B4" s="10">
        <v>60</v>
      </c>
      <c r="C4" s="10">
        <v>61</v>
      </c>
      <c r="D4" s="10" t="s">
        <v>464</v>
      </c>
      <c r="E4" s="10"/>
      <c r="F4" s="10"/>
      <c r="G4" s="10"/>
      <c r="H4" s="10" t="s">
        <v>465</v>
      </c>
      <c r="I4" s="20">
        <f t="shared" si="0"/>
        <v>115</v>
      </c>
      <c r="J4" s="20">
        <f t="shared" si="0"/>
        <v>94</v>
      </c>
    </row>
    <row r="5" spans="1:10" x14ac:dyDescent="0.35">
      <c r="A5" s="10" t="s">
        <v>459</v>
      </c>
      <c r="B5" s="10">
        <v>65</v>
      </c>
      <c r="C5" s="10">
        <v>64</v>
      </c>
      <c r="D5" s="10" t="s">
        <v>466</v>
      </c>
      <c r="E5" s="10"/>
      <c r="F5" s="10"/>
      <c r="G5" s="10"/>
      <c r="H5" s="10" t="s">
        <v>467</v>
      </c>
      <c r="I5" s="20">
        <f t="shared" si="0"/>
        <v>135</v>
      </c>
      <c r="J5" s="20">
        <f t="shared" si="0"/>
        <v>106</v>
      </c>
    </row>
    <row r="6" spans="1:10" x14ac:dyDescent="0.35">
      <c r="A6" s="10" t="s">
        <v>468</v>
      </c>
      <c r="B6" s="10">
        <v>70</v>
      </c>
      <c r="C6" s="10">
        <v>67</v>
      </c>
      <c r="D6" s="10" t="s">
        <v>469</v>
      </c>
      <c r="E6" s="10"/>
      <c r="F6" s="10"/>
      <c r="G6" s="10"/>
      <c r="H6" s="10" t="s">
        <v>470</v>
      </c>
      <c r="I6" s="20">
        <f t="shared" si="0"/>
        <v>195</v>
      </c>
      <c r="J6" s="20">
        <f t="shared" si="0"/>
        <v>142</v>
      </c>
    </row>
    <row r="7" spans="1:10" x14ac:dyDescent="0.35">
      <c r="A7" s="10" t="s">
        <v>462</v>
      </c>
      <c r="B7" s="10">
        <v>75</v>
      </c>
      <c r="C7" s="10">
        <v>70</v>
      </c>
      <c r="D7" s="10" t="s">
        <v>471</v>
      </c>
      <c r="E7" s="10"/>
      <c r="F7" s="10"/>
      <c r="G7" s="10"/>
      <c r="H7" s="10" t="s">
        <v>472</v>
      </c>
      <c r="I7" s="20">
        <f t="shared" si="0"/>
        <v>270</v>
      </c>
      <c r="J7" s="20">
        <f t="shared" si="0"/>
        <v>187</v>
      </c>
    </row>
    <row r="8" spans="1:10" x14ac:dyDescent="0.35">
      <c r="A8" s="10" t="s">
        <v>473</v>
      </c>
      <c r="B8" s="10">
        <v>80</v>
      </c>
      <c r="C8" s="10">
        <v>73</v>
      </c>
      <c r="D8" s="10" t="s">
        <v>474</v>
      </c>
      <c r="E8" s="10"/>
      <c r="F8" s="10"/>
      <c r="G8" s="10"/>
      <c r="H8" s="10" t="s">
        <v>475</v>
      </c>
      <c r="I8" s="20">
        <f t="shared" si="0"/>
        <v>535</v>
      </c>
      <c r="J8" s="20">
        <f t="shared" si="0"/>
        <v>346</v>
      </c>
    </row>
    <row r="9" spans="1:10" x14ac:dyDescent="0.35">
      <c r="A9" s="10" t="s">
        <v>476</v>
      </c>
      <c r="B9" s="10">
        <v>85</v>
      </c>
      <c r="C9" s="10">
        <v>76</v>
      </c>
      <c r="D9" s="10" t="s">
        <v>477</v>
      </c>
      <c r="E9" s="10"/>
      <c r="F9" s="10"/>
      <c r="G9" s="10"/>
      <c r="H9" s="10" t="s">
        <v>478</v>
      </c>
      <c r="I9" s="20">
        <f t="shared" si="0"/>
        <v>645</v>
      </c>
      <c r="J9" s="20">
        <f t="shared" si="0"/>
        <v>412</v>
      </c>
    </row>
    <row r="10" spans="1:10" x14ac:dyDescent="0.35">
      <c r="A10" s="10" t="s">
        <v>479</v>
      </c>
      <c r="B10" s="10">
        <v>90</v>
      </c>
      <c r="C10" s="10">
        <v>79</v>
      </c>
      <c r="D10" s="10" t="s">
        <v>480</v>
      </c>
      <c r="E10" s="10"/>
      <c r="F10" s="10"/>
      <c r="G10" s="10"/>
      <c r="H10" s="10" t="s">
        <v>455</v>
      </c>
      <c r="I10" s="18">
        <f>SUM(I2:I9)</f>
        <v>2035</v>
      </c>
      <c r="J10" s="19">
        <f t="shared" ref="J10" si="1">SUM(J2:J9)</f>
        <v>1421</v>
      </c>
    </row>
    <row r="11" spans="1:10" x14ac:dyDescent="0.35">
      <c r="A11" s="10" t="s">
        <v>481</v>
      </c>
      <c r="B11" s="10">
        <v>95</v>
      </c>
      <c r="C11" s="10">
        <v>82</v>
      </c>
      <c r="D11" s="10" t="s">
        <v>482</v>
      </c>
      <c r="E11" s="10"/>
      <c r="F11" s="10"/>
      <c r="G11" s="10"/>
      <c r="H11" s="10"/>
      <c r="I11" s="10"/>
      <c r="J11" s="10"/>
    </row>
    <row r="12" spans="1:10" x14ac:dyDescent="0.35">
      <c r="A12" s="10" t="s">
        <v>483</v>
      </c>
      <c r="B12" s="10">
        <v>100</v>
      </c>
      <c r="C12" s="10">
        <v>85</v>
      </c>
      <c r="D12" s="10" t="s">
        <v>484</v>
      </c>
      <c r="E12" s="10"/>
      <c r="F12" s="10"/>
      <c r="G12" s="10"/>
      <c r="H12" s="10"/>
      <c r="I12" s="10"/>
      <c r="J12" s="10"/>
    </row>
    <row r="13" spans="1:10" x14ac:dyDescent="0.35">
      <c r="A13" s="10" t="s">
        <v>485</v>
      </c>
      <c r="B13" s="10">
        <v>105</v>
      </c>
      <c r="C13" s="10">
        <v>88</v>
      </c>
      <c r="D13" s="10" t="s">
        <v>486</v>
      </c>
      <c r="E13" s="10"/>
      <c r="F13" s="10"/>
      <c r="G13" s="10"/>
      <c r="H13" s="10"/>
      <c r="I13" s="10"/>
      <c r="J13" s="10"/>
    </row>
    <row r="14" spans="1:10" x14ac:dyDescent="0.35">
      <c r="A14" s="10" t="s">
        <v>487</v>
      </c>
      <c r="B14" s="10">
        <v>110</v>
      </c>
      <c r="C14" s="10">
        <v>91</v>
      </c>
      <c r="D14" s="10" t="s">
        <v>488</v>
      </c>
      <c r="E14" s="10"/>
      <c r="F14" s="10"/>
      <c r="G14" s="10"/>
      <c r="H14" s="10"/>
      <c r="I14" s="10"/>
      <c r="J14" s="10"/>
    </row>
    <row r="15" spans="1:10" x14ac:dyDescent="0.35">
      <c r="A15" s="10" t="s">
        <v>465</v>
      </c>
      <c r="B15" s="10">
        <v>115</v>
      </c>
      <c r="C15" s="10">
        <v>94</v>
      </c>
      <c r="D15" s="10" t="s">
        <v>489</v>
      </c>
      <c r="E15" s="10"/>
      <c r="F15" s="10"/>
      <c r="G15" s="10"/>
      <c r="H15" s="10"/>
      <c r="I15" s="10"/>
      <c r="J15" s="10"/>
    </row>
    <row r="16" spans="1:10" x14ac:dyDescent="0.35">
      <c r="A16" s="10" t="s">
        <v>490</v>
      </c>
      <c r="B16" s="10">
        <v>120</v>
      </c>
      <c r="C16" s="10">
        <v>97</v>
      </c>
      <c r="D16" s="10" t="s">
        <v>491</v>
      </c>
      <c r="E16" s="10"/>
      <c r="F16" s="10"/>
      <c r="G16" s="10"/>
      <c r="H16" s="10"/>
      <c r="I16" s="10"/>
      <c r="J16" s="10"/>
    </row>
    <row r="17" spans="1:4" x14ac:dyDescent="0.35">
      <c r="A17" s="10" t="s">
        <v>492</v>
      </c>
      <c r="B17" s="10">
        <v>125</v>
      </c>
      <c r="C17" s="10">
        <v>100</v>
      </c>
      <c r="D17" s="10" t="s">
        <v>493</v>
      </c>
    </row>
    <row r="18" spans="1:4" x14ac:dyDescent="0.35">
      <c r="A18" s="10" t="s">
        <v>494</v>
      </c>
      <c r="B18" s="10">
        <v>130</v>
      </c>
      <c r="C18" s="10">
        <v>103</v>
      </c>
      <c r="D18" s="10" t="s">
        <v>495</v>
      </c>
    </row>
    <row r="19" spans="1:4" x14ac:dyDescent="0.35">
      <c r="A19" s="10" t="s">
        <v>467</v>
      </c>
      <c r="B19" s="10">
        <v>135</v>
      </c>
      <c r="C19" s="10">
        <v>106</v>
      </c>
      <c r="D19" s="10" t="s">
        <v>496</v>
      </c>
    </row>
    <row r="20" spans="1:4" x14ac:dyDescent="0.35">
      <c r="A20" s="10" t="s">
        <v>497</v>
      </c>
      <c r="B20" s="10">
        <v>140</v>
      </c>
      <c r="C20" s="10">
        <v>109</v>
      </c>
      <c r="D20" s="10" t="s">
        <v>498</v>
      </c>
    </row>
    <row r="21" spans="1:4" x14ac:dyDescent="0.35">
      <c r="A21" s="10" t="s">
        <v>499</v>
      </c>
      <c r="B21" s="10">
        <v>145</v>
      </c>
      <c r="C21" s="10">
        <v>112</v>
      </c>
      <c r="D21" s="10" t="s">
        <v>500</v>
      </c>
    </row>
    <row r="22" spans="1:4" x14ac:dyDescent="0.35">
      <c r="A22" s="10" t="s">
        <v>501</v>
      </c>
      <c r="B22" s="10">
        <v>150</v>
      </c>
      <c r="C22" s="10">
        <v>115</v>
      </c>
      <c r="D22" s="10" t="s">
        <v>502</v>
      </c>
    </row>
    <row r="23" spans="1:4" x14ac:dyDescent="0.35">
      <c r="A23" s="10" t="s">
        <v>503</v>
      </c>
      <c r="B23" s="10">
        <v>155</v>
      </c>
      <c r="C23" s="10">
        <v>118</v>
      </c>
      <c r="D23" s="10" t="s">
        <v>504</v>
      </c>
    </row>
    <row r="24" spans="1:4" x14ac:dyDescent="0.35">
      <c r="A24" s="10" t="s">
        <v>505</v>
      </c>
      <c r="B24" s="10">
        <v>160</v>
      </c>
      <c r="C24" s="10">
        <v>121</v>
      </c>
      <c r="D24" s="10" t="s">
        <v>506</v>
      </c>
    </row>
    <row r="25" spans="1:4" x14ac:dyDescent="0.35">
      <c r="A25" s="10" t="s">
        <v>507</v>
      </c>
      <c r="B25" s="10">
        <v>165</v>
      </c>
      <c r="C25" s="10">
        <v>124</v>
      </c>
      <c r="D25" s="10" t="s">
        <v>508</v>
      </c>
    </row>
    <row r="26" spans="1:4" x14ac:dyDescent="0.35">
      <c r="A26" s="10" t="s">
        <v>509</v>
      </c>
      <c r="B26" s="10">
        <v>170</v>
      </c>
      <c r="C26" s="10">
        <v>127</v>
      </c>
      <c r="D26" s="10" t="s">
        <v>510</v>
      </c>
    </row>
    <row r="27" spans="1:4" x14ac:dyDescent="0.35">
      <c r="A27" s="10" t="s">
        <v>511</v>
      </c>
      <c r="B27" s="10">
        <v>175</v>
      </c>
      <c r="C27" s="10">
        <v>130</v>
      </c>
      <c r="D27" s="10" t="s">
        <v>512</v>
      </c>
    </row>
    <row r="28" spans="1:4" x14ac:dyDescent="0.35">
      <c r="A28" s="10" t="s">
        <v>513</v>
      </c>
      <c r="B28" s="10">
        <v>180</v>
      </c>
      <c r="C28" s="10">
        <v>133</v>
      </c>
      <c r="D28" s="10" t="s">
        <v>514</v>
      </c>
    </row>
    <row r="29" spans="1:4" x14ac:dyDescent="0.35">
      <c r="A29" s="10" t="s">
        <v>515</v>
      </c>
      <c r="B29" s="10">
        <v>185</v>
      </c>
      <c r="C29" s="10">
        <v>136</v>
      </c>
      <c r="D29" s="10" t="s">
        <v>516</v>
      </c>
    </row>
    <row r="30" spans="1:4" x14ac:dyDescent="0.35">
      <c r="A30" s="10" t="s">
        <v>517</v>
      </c>
      <c r="B30" s="10">
        <v>190</v>
      </c>
      <c r="C30" s="10">
        <v>139</v>
      </c>
      <c r="D30" s="10" t="s">
        <v>518</v>
      </c>
    </row>
    <row r="31" spans="1:4" x14ac:dyDescent="0.35">
      <c r="A31" s="10" t="s">
        <v>470</v>
      </c>
      <c r="B31" s="10">
        <v>195</v>
      </c>
      <c r="C31" s="10">
        <v>142</v>
      </c>
      <c r="D31" s="10" t="s">
        <v>519</v>
      </c>
    </row>
    <row r="32" spans="1:4" x14ac:dyDescent="0.35">
      <c r="A32" s="10" t="s">
        <v>520</v>
      </c>
      <c r="B32" s="10">
        <v>200</v>
      </c>
      <c r="C32" s="10">
        <v>145</v>
      </c>
      <c r="D32" s="10" t="s">
        <v>521</v>
      </c>
    </row>
    <row r="33" spans="1:4" x14ac:dyDescent="0.35">
      <c r="A33" s="10" t="s">
        <v>522</v>
      </c>
      <c r="B33" s="10">
        <v>205</v>
      </c>
      <c r="C33" s="10">
        <v>148</v>
      </c>
      <c r="D33" s="10" t="s">
        <v>523</v>
      </c>
    </row>
    <row r="34" spans="1:4" x14ac:dyDescent="0.35">
      <c r="A34" s="10" t="s">
        <v>524</v>
      </c>
      <c r="B34" s="10">
        <v>210</v>
      </c>
      <c r="C34" s="10">
        <v>151</v>
      </c>
      <c r="D34" s="10" t="s">
        <v>525</v>
      </c>
    </row>
    <row r="35" spans="1:4" x14ac:dyDescent="0.35">
      <c r="A35" s="10" t="s">
        <v>526</v>
      </c>
      <c r="B35" s="10">
        <v>215</v>
      </c>
      <c r="C35" s="10">
        <v>154</v>
      </c>
      <c r="D35" s="10" t="s">
        <v>527</v>
      </c>
    </row>
    <row r="36" spans="1:4" x14ac:dyDescent="0.35">
      <c r="A36" s="10" t="s">
        <v>528</v>
      </c>
      <c r="B36" s="10">
        <v>220</v>
      </c>
      <c r="C36" s="10">
        <v>157</v>
      </c>
      <c r="D36" s="10" t="s">
        <v>529</v>
      </c>
    </row>
    <row r="37" spans="1:4" x14ac:dyDescent="0.35">
      <c r="A37" s="10" t="s">
        <v>530</v>
      </c>
      <c r="B37" s="10">
        <v>225</v>
      </c>
      <c r="C37" s="10">
        <v>160</v>
      </c>
      <c r="D37" s="10" t="s">
        <v>531</v>
      </c>
    </row>
    <row r="38" spans="1:4" x14ac:dyDescent="0.35">
      <c r="A38" s="10" t="s">
        <v>532</v>
      </c>
      <c r="B38" s="10">
        <v>230</v>
      </c>
      <c r="C38" s="10">
        <v>163</v>
      </c>
      <c r="D38" s="10" t="s">
        <v>533</v>
      </c>
    </row>
    <row r="39" spans="1:4" x14ac:dyDescent="0.35">
      <c r="A39" s="10" t="s">
        <v>534</v>
      </c>
      <c r="B39" s="10">
        <v>235</v>
      </c>
      <c r="C39" s="10">
        <v>166</v>
      </c>
      <c r="D39" s="10" t="s">
        <v>535</v>
      </c>
    </row>
    <row r="40" spans="1:4" x14ac:dyDescent="0.35">
      <c r="A40" s="10" t="s">
        <v>536</v>
      </c>
      <c r="B40" s="10">
        <v>240</v>
      </c>
      <c r="C40" s="10">
        <v>169</v>
      </c>
      <c r="D40" s="10" t="s">
        <v>537</v>
      </c>
    </row>
    <row r="41" spans="1:4" x14ac:dyDescent="0.35">
      <c r="A41" s="10" t="s">
        <v>538</v>
      </c>
      <c r="B41" s="10">
        <v>245</v>
      </c>
      <c r="C41" s="10">
        <v>172</v>
      </c>
      <c r="D41" s="10" t="s">
        <v>539</v>
      </c>
    </row>
    <row r="42" spans="1:4" x14ac:dyDescent="0.35">
      <c r="A42" s="10" t="s">
        <v>540</v>
      </c>
      <c r="B42" s="10">
        <v>250</v>
      </c>
      <c r="C42" s="10">
        <v>175</v>
      </c>
      <c r="D42" s="10" t="s">
        <v>541</v>
      </c>
    </row>
    <row r="43" spans="1:4" x14ac:dyDescent="0.35">
      <c r="A43" s="10" t="s">
        <v>542</v>
      </c>
      <c r="B43" s="10">
        <v>255</v>
      </c>
      <c r="C43" s="10">
        <v>178</v>
      </c>
      <c r="D43" s="10" t="s">
        <v>543</v>
      </c>
    </row>
    <row r="44" spans="1:4" x14ac:dyDescent="0.35">
      <c r="A44" s="10" t="s">
        <v>544</v>
      </c>
      <c r="B44" s="10">
        <v>260</v>
      </c>
      <c r="C44" s="10">
        <v>181</v>
      </c>
      <c r="D44" s="10" t="s">
        <v>545</v>
      </c>
    </row>
    <row r="45" spans="1:4" x14ac:dyDescent="0.35">
      <c r="A45" s="10" t="s">
        <v>546</v>
      </c>
      <c r="B45" s="10">
        <v>265</v>
      </c>
      <c r="C45" s="10">
        <v>184</v>
      </c>
      <c r="D45" s="10" t="s">
        <v>547</v>
      </c>
    </row>
    <row r="46" spans="1:4" x14ac:dyDescent="0.35">
      <c r="A46" s="10" t="s">
        <v>472</v>
      </c>
      <c r="B46" s="10">
        <v>270</v>
      </c>
      <c r="C46" s="10">
        <v>187</v>
      </c>
      <c r="D46" s="10" t="s">
        <v>548</v>
      </c>
    </row>
    <row r="47" spans="1:4" x14ac:dyDescent="0.35">
      <c r="A47" s="10" t="s">
        <v>549</v>
      </c>
      <c r="B47" s="10">
        <v>275</v>
      </c>
      <c r="C47" s="10">
        <v>190</v>
      </c>
      <c r="D47" s="10" t="s">
        <v>550</v>
      </c>
    </row>
    <row r="48" spans="1:4" x14ac:dyDescent="0.35">
      <c r="A48" s="10" t="s">
        <v>551</v>
      </c>
      <c r="B48" s="10">
        <v>280</v>
      </c>
      <c r="C48" s="10">
        <v>193</v>
      </c>
      <c r="D48" s="10" t="s">
        <v>552</v>
      </c>
    </row>
    <row r="49" spans="1:4" x14ac:dyDescent="0.35">
      <c r="A49" s="10" t="s">
        <v>553</v>
      </c>
      <c r="B49" s="10">
        <v>285</v>
      </c>
      <c r="C49" s="10">
        <v>196</v>
      </c>
      <c r="D49" s="10" t="s">
        <v>554</v>
      </c>
    </row>
    <row r="50" spans="1:4" x14ac:dyDescent="0.35">
      <c r="A50" s="10" t="s">
        <v>555</v>
      </c>
      <c r="B50" s="10">
        <v>290</v>
      </c>
      <c r="C50" s="10">
        <v>199</v>
      </c>
      <c r="D50" s="10" t="s">
        <v>556</v>
      </c>
    </row>
    <row r="51" spans="1:4" x14ac:dyDescent="0.35">
      <c r="A51" s="10" t="s">
        <v>557</v>
      </c>
      <c r="B51" s="10">
        <v>295</v>
      </c>
      <c r="C51" s="10">
        <v>202</v>
      </c>
      <c r="D51" s="10" t="s">
        <v>558</v>
      </c>
    </row>
    <row r="52" spans="1:4" x14ac:dyDescent="0.35">
      <c r="A52" s="10" t="s">
        <v>559</v>
      </c>
      <c r="B52" s="10">
        <v>300</v>
      </c>
      <c r="C52" s="10">
        <v>205</v>
      </c>
      <c r="D52" s="10" t="s">
        <v>560</v>
      </c>
    </row>
    <row r="53" spans="1:4" x14ac:dyDescent="0.35">
      <c r="A53" s="10" t="s">
        <v>561</v>
      </c>
      <c r="B53" s="10">
        <v>305</v>
      </c>
      <c r="C53" s="10">
        <v>208</v>
      </c>
      <c r="D53" s="10" t="s">
        <v>562</v>
      </c>
    </row>
    <row r="54" spans="1:4" x14ac:dyDescent="0.35">
      <c r="A54" s="10" t="s">
        <v>563</v>
      </c>
      <c r="B54" s="10">
        <v>310</v>
      </c>
      <c r="C54" s="10">
        <v>211</v>
      </c>
      <c r="D54" s="10" t="s">
        <v>564</v>
      </c>
    </row>
    <row r="55" spans="1:4" x14ac:dyDescent="0.35">
      <c r="A55" s="10" t="s">
        <v>565</v>
      </c>
      <c r="B55" s="10">
        <v>315</v>
      </c>
      <c r="C55" s="10">
        <v>214</v>
      </c>
      <c r="D55" s="10" t="s">
        <v>566</v>
      </c>
    </row>
    <row r="56" spans="1:4" x14ac:dyDescent="0.35">
      <c r="A56" s="10" t="s">
        <v>567</v>
      </c>
      <c r="B56" s="10">
        <v>320</v>
      </c>
      <c r="C56" s="10">
        <v>217</v>
      </c>
      <c r="D56" s="10" t="s">
        <v>568</v>
      </c>
    </row>
    <row r="57" spans="1:4" x14ac:dyDescent="0.35">
      <c r="A57" s="10" t="s">
        <v>569</v>
      </c>
      <c r="B57" s="10">
        <v>325</v>
      </c>
      <c r="C57" s="10">
        <v>220</v>
      </c>
      <c r="D57" s="10" t="s">
        <v>570</v>
      </c>
    </row>
    <row r="58" spans="1:4" x14ac:dyDescent="0.35">
      <c r="A58" s="10" t="s">
        <v>571</v>
      </c>
      <c r="B58" s="10">
        <v>330</v>
      </c>
      <c r="C58" s="10">
        <v>223</v>
      </c>
      <c r="D58" s="10" t="s">
        <v>572</v>
      </c>
    </row>
    <row r="59" spans="1:4" x14ac:dyDescent="0.35">
      <c r="A59" s="10" t="s">
        <v>573</v>
      </c>
      <c r="B59" s="10">
        <v>335</v>
      </c>
      <c r="C59" s="10">
        <v>226</v>
      </c>
      <c r="D59" s="10" t="s">
        <v>574</v>
      </c>
    </row>
    <row r="60" spans="1:4" x14ac:dyDescent="0.35">
      <c r="A60" s="10" t="s">
        <v>575</v>
      </c>
      <c r="B60" s="10">
        <v>340</v>
      </c>
      <c r="C60" s="10">
        <v>229</v>
      </c>
      <c r="D60" s="10" t="s">
        <v>576</v>
      </c>
    </row>
    <row r="61" spans="1:4" x14ac:dyDescent="0.35">
      <c r="A61" s="10" t="s">
        <v>577</v>
      </c>
      <c r="B61" s="10">
        <v>345</v>
      </c>
      <c r="C61" s="10">
        <v>232</v>
      </c>
      <c r="D61" s="10" t="s">
        <v>578</v>
      </c>
    </row>
    <row r="62" spans="1:4" x14ac:dyDescent="0.35">
      <c r="A62" s="10" t="s">
        <v>579</v>
      </c>
      <c r="B62" s="10">
        <v>350</v>
      </c>
      <c r="C62" s="10">
        <v>235</v>
      </c>
      <c r="D62" s="10" t="s">
        <v>580</v>
      </c>
    </row>
    <row r="63" spans="1:4" x14ac:dyDescent="0.35">
      <c r="A63" s="10" t="s">
        <v>581</v>
      </c>
      <c r="B63" s="10">
        <v>355</v>
      </c>
      <c r="C63" s="10">
        <v>238</v>
      </c>
      <c r="D63" s="10" t="s">
        <v>582</v>
      </c>
    </row>
    <row r="64" spans="1:4" x14ac:dyDescent="0.35">
      <c r="A64" s="10" t="s">
        <v>583</v>
      </c>
      <c r="B64" s="10">
        <v>360</v>
      </c>
      <c r="C64" s="10">
        <v>241</v>
      </c>
      <c r="D64" s="10" t="s">
        <v>584</v>
      </c>
    </row>
    <row r="65" spans="1:4" x14ac:dyDescent="0.35">
      <c r="A65" s="10" t="s">
        <v>585</v>
      </c>
      <c r="B65" s="10">
        <v>365</v>
      </c>
      <c r="C65" s="10">
        <v>244</v>
      </c>
      <c r="D65" s="10" t="s">
        <v>586</v>
      </c>
    </row>
    <row r="66" spans="1:4" x14ac:dyDescent="0.35">
      <c r="A66" s="10" t="s">
        <v>587</v>
      </c>
      <c r="B66" s="10">
        <v>370</v>
      </c>
      <c r="C66" s="10">
        <v>247</v>
      </c>
      <c r="D66" s="10" t="s">
        <v>588</v>
      </c>
    </row>
    <row r="67" spans="1:4" x14ac:dyDescent="0.35">
      <c r="A67" s="10" t="s">
        <v>589</v>
      </c>
      <c r="B67" s="10">
        <v>375</v>
      </c>
      <c r="C67" s="10">
        <v>250</v>
      </c>
      <c r="D67" s="10" t="s">
        <v>590</v>
      </c>
    </row>
    <row r="68" spans="1:4" x14ac:dyDescent="0.35">
      <c r="A68" s="10" t="s">
        <v>591</v>
      </c>
      <c r="B68" s="10">
        <v>380</v>
      </c>
      <c r="C68" s="10">
        <v>253</v>
      </c>
      <c r="D68" s="10" t="s">
        <v>592</v>
      </c>
    </row>
    <row r="69" spans="1:4" x14ac:dyDescent="0.35">
      <c r="A69" s="10" t="s">
        <v>593</v>
      </c>
      <c r="B69" s="10">
        <v>385</v>
      </c>
      <c r="C69" s="10">
        <v>256</v>
      </c>
      <c r="D69" s="10" t="s">
        <v>594</v>
      </c>
    </row>
    <row r="70" spans="1:4" x14ac:dyDescent="0.35">
      <c r="A70" s="10" t="s">
        <v>595</v>
      </c>
      <c r="B70" s="10">
        <v>390</v>
      </c>
      <c r="C70" s="10">
        <v>259</v>
      </c>
      <c r="D70" s="10" t="s">
        <v>596</v>
      </c>
    </row>
    <row r="71" spans="1:4" x14ac:dyDescent="0.35">
      <c r="A71" s="10" t="s">
        <v>597</v>
      </c>
      <c r="B71" s="10">
        <v>395</v>
      </c>
      <c r="C71" s="10">
        <v>262</v>
      </c>
      <c r="D71" s="10" t="s">
        <v>598</v>
      </c>
    </row>
    <row r="72" spans="1:4" x14ac:dyDescent="0.35">
      <c r="A72" s="10" t="s">
        <v>599</v>
      </c>
      <c r="B72" s="10">
        <v>400</v>
      </c>
      <c r="C72" s="10">
        <v>265</v>
      </c>
      <c r="D72" s="10" t="s">
        <v>600</v>
      </c>
    </row>
    <row r="73" spans="1:4" x14ac:dyDescent="0.35">
      <c r="A73" s="10" t="s">
        <v>601</v>
      </c>
      <c r="B73" s="10">
        <v>405</v>
      </c>
      <c r="C73" s="10">
        <v>268</v>
      </c>
      <c r="D73" s="10" t="s">
        <v>602</v>
      </c>
    </row>
    <row r="74" spans="1:4" x14ac:dyDescent="0.35">
      <c r="A74" s="10" t="s">
        <v>603</v>
      </c>
      <c r="B74" s="10">
        <v>410</v>
      </c>
      <c r="C74" s="10">
        <v>271</v>
      </c>
      <c r="D74" s="10" t="s">
        <v>604</v>
      </c>
    </row>
    <row r="75" spans="1:4" x14ac:dyDescent="0.35">
      <c r="A75" s="10" t="s">
        <v>605</v>
      </c>
      <c r="B75" s="10">
        <v>415</v>
      </c>
      <c r="C75" s="10">
        <v>274</v>
      </c>
      <c r="D75" s="10" t="s">
        <v>606</v>
      </c>
    </row>
    <row r="76" spans="1:4" x14ac:dyDescent="0.35">
      <c r="A76" s="10" t="s">
        <v>607</v>
      </c>
      <c r="B76" s="10">
        <v>420</v>
      </c>
      <c r="C76" s="10">
        <v>277</v>
      </c>
      <c r="D76" s="10" t="s">
        <v>608</v>
      </c>
    </row>
    <row r="77" spans="1:4" x14ac:dyDescent="0.35">
      <c r="A77" s="10" t="s">
        <v>609</v>
      </c>
      <c r="B77" s="10">
        <v>425</v>
      </c>
      <c r="C77" s="10">
        <v>280</v>
      </c>
      <c r="D77" s="10" t="s">
        <v>610</v>
      </c>
    </row>
    <row r="78" spans="1:4" x14ac:dyDescent="0.35">
      <c r="A78" s="10" t="s">
        <v>611</v>
      </c>
      <c r="B78" s="10">
        <v>430</v>
      </c>
      <c r="C78" s="10">
        <v>283</v>
      </c>
      <c r="D78" s="10" t="s">
        <v>612</v>
      </c>
    </row>
    <row r="79" spans="1:4" x14ac:dyDescent="0.35">
      <c r="A79" s="10" t="s">
        <v>613</v>
      </c>
      <c r="B79" s="10">
        <v>435</v>
      </c>
      <c r="C79" s="10">
        <v>286</v>
      </c>
      <c r="D79" s="10" t="s">
        <v>614</v>
      </c>
    </row>
    <row r="80" spans="1:4" x14ac:dyDescent="0.35">
      <c r="A80" s="10" t="s">
        <v>615</v>
      </c>
      <c r="B80" s="10">
        <v>440</v>
      </c>
      <c r="C80" s="10">
        <v>289</v>
      </c>
      <c r="D80" s="10" t="s">
        <v>616</v>
      </c>
    </row>
    <row r="81" spans="1:4" x14ac:dyDescent="0.35">
      <c r="A81" s="10" t="s">
        <v>617</v>
      </c>
      <c r="B81" s="10">
        <v>445</v>
      </c>
      <c r="C81" s="10">
        <v>292</v>
      </c>
      <c r="D81" s="10" t="s">
        <v>618</v>
      </c>
    </row>
    <row r="82" spans="1:4" x14ac:dyDescent="0.35">
      <c r="A82" s="10" t="s">
        <v>619</v>
      </c>
      <c r="B82" s="10">
        <v>450</v>
      </c>
      <c r="C82" s="10">
        <v>295</v>
      </c>
      <c r="D82" s="10" t="s">
        <v>620</v>
      </c>
    </row>
    <row r="83" spans="1:4" x14ac:dyDescent="0.35">
      <c r="A83" s="10" t="s">
        <v>621</v>
      </c>
      <c r="B83" s="10">
        <v>455</v>
      </c>
      <c r="C83" s="10">
        <v>298</v>
      </c>
      <c r="D83" s="10" t="s">
        <v>622</v>
      </c>
    </row>
    <row r="84" spans="1:4" x14ac:dyDescent="0.35">
      <c r="A84" s="10" t="s">
        <v>623</v>
      </c>
      <c r="B84" s="10">
        <v>460</v>
      </c>
      <c r="C84" s="10">
        <v>301</v>
      </c>
      <c r="D84" s="10" t="s">
        <v>624</v>
      </c>
    </row>
    <row r="85" spans="1:4" x14ac:dyDescent="0.35">
      <c r="A85" s="10" t="s">
        <v>625</v>
      </c>
      <c r="B85" s="10">
        <v>465</v>
      </c>
      <c r="C85" s="10">
        <v>304</v>
      </c>
      <c r="D85" s="10" t="s">
        <v>626</v>
      </c>
    </row>
    <row r="86" spans="1:4" x14ac:dyDescent="0.35">
      <c r="A86" s="10" t="s">
        <v>627</v>
      </c>
      <c r="B86" s="10">
        <v>470</v>
      </c>
      <c r="C86" s="10">
        <v>307</v>
      </c>
      <c r="D86" s="10" t="s">
        <v>628</v>
      </c>
    </row>
    <row r="87" spans="1:4" x14ac:dyDescent="0.35">
      <c r="A87" s="10" t="s">
        <v>629</v>
      </c>
      <c r="B87" s="10">
        <v>475</v>
      </c>
      <c r="C87" s="10">
        <v>310</v>
      </c>
      <c r="D87" s="10" t="s">
        <v>630</v>
      </c>
    </row>
    <row r="88" spans="1:4" x14ac:dyDescent="0.35">
      <c r="A88" s="10" t="s">
        <v>631</v>
      </c>
      <c r="B88" s="10">
        <v>480</v>
      </c>
      <c r="C88" s="10">
        <v>313</v>
      </c>
      <c r="D88" s="10" t="s">
        <v>632</v>
      </c>
    </row>
    <row r="89" spans="1:4" x14ac:dyDescent="0.35">
      <c r="A89" s="10" t="s">
        <v>633</v>
      </c>
      <c r="B89" s="10">
        <v>485</v>
      </c>
      <c r="C89" s="10">
        <v>316</v>
      </c>
      <c r="D89" s="10" t="s">
        <v>634</v>
      </c>
    </row>
    <row r="90" spans="1:4" x14ac:dyDescent="0.35">
      <c r="A90" s="10" t="s">
        <v>635</v>
      </c>
      <c r="B90" s="10">
        <v>490</v>
      </c>
      <c r="C90" s="10">
        <v>319</v>
      </c>
      <c r="D90" s="10" t="s">
        <v>636</v>
      </c>
    </row>
    <row r="91" spans="1:4" x14ac:dyDescent="0.35">
      <c r="A91" s="10" t="s">
        <v>637</v>
      </c>
      <c r="B91" s="10">
        <v>495</v>
      </c>
      <c r="C91" s="10">
        <v>322</v>
      </c>
      <c r="D91" s="10" t="s">
        <v>638</v>
      </c>
    </row>
    <row r="92" spans="1:4" x14ac:dyDescent="0.35">
      <c r="A92" s="10" t="s">
        <v>639</v>
      </c>
      <c r="B92" s="10">
        <v>500</v>
      </c>
      <c r="C92" s="10">
        <v>325</v>
      </c>
      <c r="D92" s="10" t="s">
        <v>640</v>
      </c>
    </row>
    <row r="93" spans="1:4" x14ac:dyDescent="0.35">
      <c r="A93" s="10" t="s">
        <v>641</v>
      </c>
      <c r="B93" s="10">
        <v>505</v>
      </c>
      <c r="C93" s="10">
        <v>328</v>
      </c>
      <c r="D93" s="10" t="s">
        <v>642</v>
      </c>
    </row>
    <row r="94" spans="1:4" x14ac:dyDescent="0.35">
      <c r="A94" s="10" t="s">
        <v>643</v>
      </c>
      <c r="B94" s="10">
        <v>510</v>
      </c>
      <c r="C94" s="10">
        <v>331</v>
      </c>
      <c r="D94" s="10" t="s">
        <v>644</v>
      </c>
    </row>
    <row r="95" spans="1:4" x14ac:dyDescent="0.35">
      <c r="A95" s="10" t="s">
        <v>645</v>
      </c>
      <c r="B95" s="10">
        <v>515</v>
      </c>
      <c r="C95" s="10">
        <v>334</v>
      </c>
      <c r="D95" s="10" t="s">
        <v>646</v>
      </c>
    </row>
    <row r="96" spans="1:4" x14ac:dyDescent="0.35">
      <c r="A96" s="10" t="s">
        <v>647</v>
      </c>
      <c r="B96" s="10">
        <v>520</v>
      </c>
      <c r="C96" s="10">
        <v>337</v>
      </c>
      <c r="D96" s="10" t="s">
        <v>648</v>
      </c>
    </row>
    <row r="97" spans="1:4" x14ac:dyDescent="0.35">
      <c r="A97" s="10" t="s">
        <v>649</v>
      </c>
      <c r="B97" s="10">
        <v>525</v>
      </c>
      <c r="C97" s="10">
        <v>340</v>
      </c>
      <c r="D97" s="10" t="s">
        <v>650</v>
      </c>
    </row>
    <row r="98" spans="1:4" x14ac:dyDescent="0.35">
      <c r="A98" s="10" t="s">
        <v>651</v>
      </c>
      <c r="B98" s="10">
        <v>530</v>
      </c>
      <c r="C98" s="10">
        <v>343</v>
      </c>
      <c r="D98" s="10" t="s">
        <v>652</v>
      </c>
    </row>
    <row r="99" spans="1:4" x14ac:dyDescent="0.35">
      <c r="A99" s="10" t="s">
        <v>475</v>
      </c>
      <c r="B99" s="10">
        <v>535</v>
      </c>
      <c r="C99" s="10">
        <v>346</v>
      </c>
      <c r="D99" s="10" t="s">
        <v>653</v>
      </c>
    </row>
    <row r="100" spans="1:4" x14ac:dyDescent="0.35">
      <c r="A100" s="10" t="s">
        <v>654</v>
      </c>
      <c r="B100" s="10">
        <v>540</v>
      </c>
      <c r="C100" s="10">
        <v>349</v>
      </c>
      <c r="D100" s="10" t="s">
        <v>655</v>
      </c>
    </row>
    <row r="101" spans="1:4" x14ac:dyDescent="0.35">
      <c r="A101" s="10" t="s">
        <v>656</v>
      </c>
      <c r="B101" s="10">
        <v>545</v>
      </c>
      <c r="C101" s="10">
        <v>352</v>
      </c>
      <c r="D101" s="10" t="s">
        <v>657</v>
      </c>
    </row>
    <row r="102" spans="1:4" x14ac:dyDescent="0.35">
      <c r="A102" s="10" t="s">
        <v>658</v>
      </c>
      <c r="B102" s="10">
        <v>550</v>
      </c>
      <c r="C102" s="10">
        <v>355</v>
      </c>
      <c r="D102" s="10" t="s">
        <v>659</v>
      </c>
    </row>
    <row r="103" spans="1:4" x14ac:dyDescent="0.35">
      <c r="A103" s="10" t="s">
        <v>660</v>
      </c>
      <c r="B103" s="10">
        <v>555</v>
      </c>
      <c r="C103" s="10">
        <v>358</v>
      </c>
      <c r="D103" s="10" t="s">
        <v>661</v>
      </c>
    </row>
    <row r="104" spans="1:4" x14ac:dyDescent="0.35">
      <c r="A104" s="10" t="s">
        <v>662</v>
      </c>
      <c r="B104" s="10">
        <v>560</v>
      </c>
      <c r="C104" s="10">
        <v>361</v>
      </c>
      <c r="D104" s="10" t="s">
        <v>663</v>
      </c>
    </row>
    <row r="105" spans="1:4" x14ac:dyDescent="0.35">
      <c r="A105" s="10" t="s">
        <v>664</v>
      </c>
      <c r="B105" s="10">
        <v>565</v>
      </c>
      <c r="C105" s="10">
        <v>364</v>
      </c>
      <c r="D105" s="10" t="s">
        <v>665</v>
      </c>
    </row>
    <row r="106" spans="1:4" x14ac:dyDescent="0.35">
      <c r="A106" s="10" t="s">
        <v>666</v>
      </c>
      <c r="B106" s="10">
        <v>570</v>
      </c>
      <c r="C106" s="10">
        <v>367</v>
      </c>
      <c r="D106" s="10" t="s">
        <v>667</v>
      </c>
    </row>
    <row r="107" spans="1:4" x14ac:dyDescent="0.35">
      <c r="A107" s="10" t="s">
        <v>668</v>
      </c>
      <c r="B107" s="10">
        <v>575</v>
      </c>
      <c r="C107" s="10">
        <v>370</v>
      </c>
      <c r="D107" s="10" t="s">
        <v>669</v>
      </c>
    </row>
    <row r="108" spans="1:4" x14ac:dyDescent="0.35">
      <c r="A108" s="10" t="s">
        <v>670</v>
      </c>
      <c r="B108" s="10">
        <v>580</v>
      </c>
      <c r="C108" s="10">
        <v>373</v>
      </c>
      <c r="D108" s="10" t="s">
        <v>671</v>
      </c>
    </row>
    <row r="109" spans="1:4" x14ac:dyDescent="0.35">
      <c r="A109" s="10" t="s">
        <v>672</v>
      </c>
      <c r="B109" s="10">
        <v>585</v>
      </c>
      <c r="C109" s="10">
        <v>376</v>
      </c>
      <c r="D109" s="10" t="s">
        <v>673</v>
      </c>
    </row>
    <row r="110" spans="1:4" x14ac:dyDescent="0.35">
      <c r="A110" s="10" t="s">
        <v>674</v>
      </c>
      <c r="B110" s="10">
        <v>590</v>
      </c>
      <c r="C110" s="10">
        <v>379</v>
      </c>
      <c r="D110" s="10" t="s">
        <v>675</v>
      </c>
    </row>
    <row r="111" spans="1:4" x14ac:dyDescent="0.35">
      <c r="A111" s="10" t="s">
        <v>676</v>
      </c>
      <c r="B111" s="10">
        <v>595</v>
      </c>
      <c r="C111" s="10">
        <v>382</v>
      </c>
      <c r="D111" s="10" t="s">
        <v>677</v>
      </c>
    </row>
    <row r="112" spans="1:4" x14ac:dyDescent="0.35">
      <c r="A112" s="10" t="s">
        <v>678</v>
      </c>
      <c r="B112" s="10">
        <v>600</v>
      </c>
      <c r="C112" s="10">
        <v>385</v>
      </c>
      <c r="D112" s="10" t="s">
        <v>679</v>
      </c>
    </row>
    <row r="113" spans="1:4" x14ac:dyDescent="0.35">
      <c r="A113" s="10" t="s">
        <v>680</v>
      </c>
      <c r="B113" s="10">
        <v>605</v>
      </c>
      <c r="C113" s="10">
        <v>388</v>
      </c>
      <c r="D113" s="10" t="s">
        <v>681</v>
      </c>
    </row>
    <row r="114" spans="1:4" x14ac:dyDescent="0.35">
      <c r="A114" s="10" t="s">
        <v>682</v>
      </c>
      <c r="B114" s="10">
        <v>610</v>
      </c>
      <c r="C114" s="10">
        <v>391</v>
      </c>
      <c r="D114" s="10" t="s">
        <v>683</v>
      </c>
    </row>
    <row r="115" spans="1:4" x14ac:dyDescent="0.35">
      <c r="A115" s="10" t="s">
        <v>684</v>
      </c>
      <c r="B115" s="10">
        <v>615</v>
      </c>
      <c r="C115" s="10">
        <v>394</v>
      </c>
      <c r="D115" s="10" t="s">
        <v>685</v>
      </c>
    </row>
    <row r="116" spans="1:4" x14ac:dyDescent="0.35">
      <c r="A116" s="10" t="s">
        <v>686</v>
      </c>
      <c r="B116" s="10">
        <v>620</v>
      </c>
      <c r="C116" s="10">
        <v>397</v>
      </c>
      <c r="D116" s="10" t="s">
        <v>687</v>
      </c>
    </row>
    <row r="117" spans="1:4" x14ac:dyDescent="0.35">
      <c r="A117" s="10" t="s">
        <v>688</v>
      </c>
      <c r="B117" s="10">
        <v>625</v>
      </c>
      <c r="C117" s="10">
        <v>400</v>
      </c>
      <c r="D117" s="10" t="s">
        <v>689</v>
      </c>
    </row>
    <row r="118" spans="1:4" x14ac:dyDescent="0.35">
      <c r="A118" s="10" t="s">
        <v>690</v>
      </c>
      <c r="B118" s="10">
        <v>630</v>
      </c>
      <c r="C118" s="10">
        <v>403</v>
      </c>
      <c r="D118" s="10" t="s">
        <v>691</v>
      </c>
    </row>
    <row r="119" spans="1:4" x14ac:dyDescent="0.35">
      <c r="A119" s="10" t="s">
        <v>692</v>
      </c>
      <c r="B119" s="10">
        <v>635</v>
      </c>
      <c r="C119" s="10">
        <v>406</v>
      </c>
      <c r="D119" s="10" t="s">
        <v>693</v>
      </c>
    </row>
    <row r="120" spans="1:4" x14ac:dyDescent="0.35">
      <c r="A120" s="10" t="s">
        <v>694</v>
      </c>
      <c r="B120" s="10">
        <v>640</v>
      </c>
      <c r="C120" s="10">
        <v>409</v>
      </c>
      <c r="D120" s="10" t="s">
        <v>695</v>
      </c>
    </row>
    <row r="121" spans="1:4" x14ac:dyDescent="0.35">
      <c r="A121" s="10" t="s">
        <v>478</v>
      </c>
      <c r="B121" s="10">
        <v>645</v>
      </c>
      <c r="C121" s="10">
        <v>412</v>
      </c>
      <c r="D121" s="10" t="s">
        <v>696</v>
      </c>
    </row>
    <row r="122" spans="1:4" x14ac:dyDescent="0.35">
      <c r="A122" s="10" t="s">
        <v>697</v>
      </c>
      <c r="B122" s="10">
        <v>650</v>
      </c>
      <c r="C122" s="10">
        <v>415</v>
      </c>
      <c r="D122" s="10" t="s">
        <v>698</v>
      </c>
    </row>
    <row r="123" spans="1:4" x14ac:dyDescent="0.35">
      <c r="A123" s="10" t="s">
        <v>699</v>
      </c>
      <c r="B123" s="10">
        <v>655</v>
      </c>
      <c r="C123" s="10">
        <v>418</v>
      </c>
      <c r="D123" s="10" t="s">
        <v>700</v>
      </c>
    </row>
    <row r="124" spans="1:4" x14ac:dyDescent="0.35">
      <c r="A124" s="10" t="s">
        <v>701</v>
      </c>
      <c r="B124" s="10">
        <v>660</v>
      </c>
      <c r="C124" s="10">
        <v>421</v>
      </c>
      <c r="D124" s="10" t="s">
        <v>702</v>
      </c>
    </row>
    <row r="125" spans="1:4" x14ac:dyDescent="0.35">
      <c r="A125" s="10" t="s">
        <v>703</v>
      </c>
      <c r="B125" s="10">
        <v>665</v>
      </c>
      <c r="C125" s="10">
        <v>424</v>
      </c>
      <c r="D125" s="10" t="s">
        <v>704</v>
      </c>
    </row>
    <row r="126" spans="1:4" x14ac:dyDescent="0.35">
      <c r="A126" s="10" t="s">
        <v>705</v>
      </c>
      <c r="B126" s="10">
        <v>670</v>
      </c>
      <c r="C126" s="10">
        <v>427</v>
      </c>
      <c r="D126" s="10" t="s">
        <v>706</v>
      </c>
    </row>
    <row r="127" spans="1:4" x14ac:dyDescent="0.35">
      <c r="A127" s="10" t="s">
        <v>707</v>
      </c>
      <c r="B127" s="10">
        <v>675</v>
      </c>
      <c r="C127" s="10">
        <v>430</v>
      </c>
      <c r="D127" s="10" t="s">
        <v>708</v>
      </c>
    </row>
    <row r="128" spans="1:4" x14ac:dyDescent="0.35">
      <c r="A128" s="10" t="s">
        <v>709</v>
      </c>
      <c r="B128" s="10">
        <v>680</v>
      </c>
      <c r="C128" s="10">
        <v>433</v>
      </c>
      <c r="D128" s="10" t="s">
        <v>710</v>
      </c>
    </row>
    <row r="129" spans="1:4" x14ac:dyDescent="0.35">
      <c r="A129" s="10" t="s">
        <v>711</v>
      </c>
      <c r="B129" s="10">
        <v>685</v>
      </c>
      <c r="C129" s="10">
        <v>436</v>
      </c>
      <c r="D129" s="10" t="s">
        <v>712</v>
      </c>
    </row>
    <row r="130" spans="1:4" x14ac:dyDescent="0.35">
      <c r="A130" s="10" t="s">
        <v>713</v>
      </c>
      <c r="B130" s="10">
        <v>690</v>
      </c>
      <c r="C130" s="10">
        <v>439</v>
      </c>
      <c r="D130" s="10" t="s">
        <v>714</v>
      </c>
    </row>
    <row r="131" spans="1:4" x14ac:dyDescent="0.35">
      <c r="A131" s="10" t="s">
        <v>715</v>
      </c>
      <c r="B131" s="10">
        <v>695</v>
      </c>
      <c r="C131" s="10">
        <v>442</v>
      </c>
      <c r="D131" s="10" t="s">
        <v>716</v>
      </c>
    </row>
    <row r="132" spans="1:4" x14ac:dyDescent="0.35">
      <c r="A132" s="10" t="s">
        <v>717</v>
      </c>
      <c r="B132" s="10">
        <v>700</v>
      </c>
      <c r="C132" s="10">
        <v>445</v>
      </c>
      <c r="D132" s="10" t="s">
        <v>718</v>
      </c>
    </row>
    <row r="133" spans="1:4" x14ac:dyDescent="0.35">
      <c r="A133" s="10" t="s">
        <v>719</v>
      </c>
      <c r="B133" s="10">
        <v>705</v>
      </c>
      <c r="C133" s="10">
        <v>448</v>
      </c>
      <c r="D133" s="10" t="s">
        <v>720</v>
      </c>
    </row>
    <row r="134" spans="1:4" x14ac:dyDescent="0.35">
      <c r="A134" s="10" t="s">
        <v>721</v>
      </c>
      <c r="B134" s="10">
        <v>710</v>
      </c>
      <c r="C134" s="10">
        <v>451</v>
      </c>
      <c r="D134" s="10" t="s">
        <v>722</v>
      </c>
    </row>
    <row r="135" spans="1:4" x14ac:dyDescent="0.35">
      <c r="A135" s="10" t="s">
        <v>723</v>
      </c>
      <c r="B135" s="10">
        <v>715</v>
      </c>
      <c r="C135" s="10">
        <v>454</v>
      </c>
      <c r="D135" s="10" t="s">
        <v>724</v>
      </c>
    </row>
    <row r="136" spans="1:4" x14ac:dyDescent="0.35">
      <c r="A136" s="10" t="s">
        <v>725</v>
      </c>
      <c r="B136" s="10">
        <v>720</v>
      </c>
      <c r="C136" s="10">
        <v>457</v>
      </c>
      <c r="D136" s="10" t="s">
        <v>726</v>
      </c>
    </row>
    <row r="137" spans="1:4" x14ac:dyDescent="0.35">
      <c r="A137" s="10" t="s">
        <v>727</v>
      </c>
      <c r="B137" s="10">
        <v>725</v>
      </c>
      <c r="C137" s="10">
        <v>460</v>
      </c>
      <c r="D137" s="10" t="s">
        <v>728</v>
      </c>
    </row>
    <row r="138" spans="1:4" x14ac:dyDescent="0.35">
      <c r="A138" s="10" t="s">
        <v>729</v>
      </c>
      <c r="B138" s="10">
        <v>730</v>
      </c>
      <c r="C138" s="10">
        <v>463</v>
      </c>
      <c r="D138" s="10" t="s">
        <v>730</v>
      </c>
    </row>
    <row r="139" spans="1:4" x14ac:dyDescent="0.35">
      <c r="A139" s="10" t="s">
        <v>731</v>
      </c>
      <c r="B139" s="10">
        <v>735</v>
      </c>
      <c r="C139" s="10">
        <v>466</v>
      </c>
      <c r="D139" s="10" t="s">
        <v>732</v>
      </c>
    </row>
    <row r="140" spans="1:4" x14ac:dyDescent="0.35">
      <c r="A140" s="10" t="s">
        <v>733</v>
      </c>
      <c r="B140" s="10">
        <v>740</v>
      </c>
      <c r="C140" s="10">
        <v>469</v>
      </c>
      <c r="D140" s="10" t="s">
        <v>734</v>
      </c>
    </row>
    <row r="141" spans="1:4" x14ac:dyDescent="0.35">
      <c r="A141" s="10" t="s">
        <v>735</v>
      </c>
      <c r="B141" s="10">
        <v>745</v>
      </c>
      <c r="C141" s="10">
        <v>472</v>
      </c>
      <c r="D141" s="10" t="s">
        <v>736</v>
      </c>
    </row>
    <row r="142" spans="1:4" x14ac:dyDescent="0.35">
      <c r="A142" s="10" t="s">
        <v>737</v>
      </c>
      <c r="B142" s="10">
        <v>750</v>
      </c>
      <c r="C142" s="10">
        <v>475</v>
      </c>
      <c r="D142" s="10" t="s">
        <v>738</v>
      </c>
    </row>
    <row r="143" spans="1:4" x14ac:dyDescent="0.35">
      <c r="A143" s="10" t="s">
        <v>739</v>
      </c>
      <c r="B143" s="10">
        <v>755</v>
      </c>
      <c r="C143" s="10">
        <v>478</v>
      </c>
      <c r="D143" s="10" t="s">
        <v>740</v>
      </c>
    </row>
    <row r="144" spans="1:4" x14ac:dyDescent="0.35">
      <c r="A144" s="10" t="s">
        <v>741</v>
      </c>
      <c r="B144" s="10">
        <v>760</v>
      </c>
      <c r="C144" s="10">
        <v>481</v>
      </c>
      <c r="D144" s="10" t="s">
        <v>742</v>
      </c>
    </row>
    <row r="145" spans="1:4" x14ac:dyDescent="0.35">
      <c r="A145" s="10" t="s">
        <v>743</v>
      </c>
      <c r="B145" s="10">
        <v>765</v>
      </c>
      <c r="C145" s="10">
        <v>484</v>
      </c>
      <c r="D145" s="10" t="s">
        <v>744</v>
      </c>
    </row>
    <row r="146" spans="1:4" x14ac:dyDescent="0.35">
      <c r="A146" s="10" t="s">
        <v>745</v>
      </c>
      <c r="B146" s="10">
        <v>770</v>
      </c>
      <c r="C146" s="10">
        <v>487</v>
      </c>
      <c r="D146" s="10" t="s">
        <v>746</v>
      </c>
    </row>
    <row r="147" spans="1:4" x14ac:dyDescent="0.35">
      <c r="A147" s="10" t="s">
        <v>747</v>
      </c>
      <c r="B147" s="10">
        <v>775</v>
      </c>
      <c r="C147" s="10">
        <v>490</v>
      </c>
      <c r="D147" s="10" t="s">
        <v>748</v>
      </c>
    </row>
    <row r="148" spans="1:4" x14ac:dyDescent="0.35">
      <c r="A148" s="10" t="s">
        <v>749</v>
      </c>
      <c r="B148" s="10">
        <v>780</v>
      </c>
      <c r="C148" s="10">
        <v>493</v>
      </c>
      <c r="D148" s="10" t="s">
        <v>750</v>
      </c>
    </row>
    <row r="149" spans="1:4" x14ac:dyDescent="0.35">
      <c r="A149" s="10" t="s">
        <v>751</v>
      </c>
      <c r="B149" s="10">
        <v>785</v>
      </c>
      <c r="C149" s="10">
        <v>496</v>
      </c>
      <c r="D149" s="10" t="s">
        <v>752</v>
      </c>
    </row>
    <row r="150" spans="1:4" x14ac:dyDescent="0.35">
      <c r="A150" s="10" t="s">
        <v>753</v>
      </c>
      <c r="B150" s="10">
        <v>790</v>
      </c>
      <c r="C150" s="10">
        <v>499</v>
      </c>
      <c r="D150" s="10" t="s">
        <v>754</v>
      </c>
    </row>
    <row r="151" spans="1:4" x14ac:dyDescent="0.35">
      <c r="A151" s="10" t="s">
        <v>755</v>
      </c>
      <c r="B151" s="10">
        <v>795</v>
      </c>
      <c r="C151" s="10">
        <v>502</v>
      </c>
      <c r="D151" s="10" t="s">
        <v>756</v>
      </c>
    </row>
    <row r="152" spans="1:4" x14ac:dyDescent="0.35">
      <c r="A152" s="10" t="s">
        <v>757</v>
      </c>
      <c r="B152" s="10">
        <v>800</v>
      </c>
      <c r="C152" s="10">
        <v>505</v>
      </c>
      <c r="D152" s="10" t="s">
        <v>758</v>
      </c>
    </row>
    <row r="153" spans="1:4" x14ac:dyDescent="0.35">
      <c r="A153" s="10" t="s">
        <v>759</v>
      </c>
      <c r="B153" s="10">
        <v>805</v>
      </c>
      <c r="C153" s="10">
        <v>508</v>
      </c>
      <c r="D153" s="10" t="s">
        <v>760</v>
      </c>
    </row>
    <row r="154" spans="1:4" x14ac:dyDescent="0.35">
      <c r="A154" s="10" t="s">
        <v>761</v>
      </c>
      <c r="B154" s="10">
        <v>810</v>
      </c>
      <c r="C154" s="10">
        <v>511</v>
      </c>
      <c r="D154" s="10" t="s">
        <v>762</v>
      </c>
    </row>
    <row r="155" spans="1:4" x14ac:dyDescent="0.35">
      <c r="A155" s="10" t="s">
        <v>763</v>
      </c>
      <c r="B155" s="10">
        <v>815</v>
      </c>
      <c r="C155" s="10">
        <v>514</v>
      </c>
      <c r="D155" s="10" t="s">
        <v>764</v>
      </c>
    </row>
    <row r="156" spans="1:4" x14ac:dyDescent="0.35">
      <c r="A156" s="10" t="s">
        <v>765</v>
      </c>
      <c r="B156" s="10">
        <v>820</v>
      </c>
      <c r="C156" s="10">
        <v>517</v>
      </c>
      <c r="D156" s="10" t="s">
        <v>766</v>
      </c>
    </row>
    <row r="157" spans="1:4" x14ac:dyDescent="0.35">
      <c r="A157" s="10" t="s">
        <v>767</v>
      </c>
      <c r="B157" s="10">
        <v>825</v>
      </c>
      <c r="C157" s="10">
        <v>520</v>
      </c>
      <c r="D157" s="10" t="s">
        <v>768</v>
      </c>
    </row>
    <row r="158" spans="1:4" x14ac:dyDescent="0.35">
      <c r="A158" s="10" t="s">
        <v>769</v>
      </c>
      <c r="B158" s="10">
        <v>830</v>
      </c>
      <c r="C158" s="10">
        <v>523</v>
      </c>
      <c r="D158" s="10" t="s">
        <v>770</v>
      </c>
    </row>
    <row r="159" spans="1:4" x14ac:dyDescent="0.35">
      <c r="A159" s="10" t="s">
        <v>771</v>
      </c>
      <c r="B159" s="10">
        <v>835</v>
      </c>
      <c r="C159" s="10">
        <v>526</v>
      </c>
      <c r="D159" s="10" t="s">
        <v>772</v>
      </c>
    </row>
    <row r="160" spans="1:4" x14ac:dyDescent="0.35">
      <c r="A160" s="10" t="s">
        <v>773</v>
      </c>
      <c r="B160" s="10">
        <v>840</v>
      </c>
      <c r="C160" s="10">
        <v>529</v>
      </c>
      <c r="D160" s="10" t="s">
        <v>774</v>
      </c>
    </row>
    <row r="161" spans="1:4" x14ac:dyDescent="0.35">
      <c r="A161" s="10" t="s">
        <v>775</v>
      </c>
      <c r="B161" s="10">
        <v>845</v>
      </c>
      <c r="C161" s="10">
        <v>532</v>
      </c>
      <c r="D161" s="10" t="s">
        <v>776</v>
      </c>
    </row>
    <row r="162" spans="1:4" x14ac:dyDescent="0.35">
      <c r="A162" s="10" t="s">
        <v>777</v>
      </c>
      <c r="B162" s="10">
        <v>850</v>
      </c>
      <c r="C162" s="10">
        <v>535</v>
      </c>
      <c r="D162" s="10" t="s">
        <v>778</v>
      </c>
    </row>
    <row r="163" spans="1:4" x14ac:dyDescent="0.35">
      <c r="A163" s="10" t="s">
        <v>779</v>
      </c>
      <c r="B163" s="10">
        <v>855</v>
      </c>
      <c r="C163" s="10">
        <v>538</v>
      </c>
      <c r="D163" s="10" t="s">
        <v>780</v>
      </c>
    </row>
    <row r="164" spans="1:4" x14ac:dyDescent="0.35">
      <c r="A164" s="10" t="s">
        <v>781</v>
      </c>
      <c r="B164" s="10">
        <v>860</v>
      </c>
      <c r="C164" s="10">
        <v>541</v>
      </c>
      <c r="D164" s="10" t="s">
        <v>782</v>
      </c>
    </row>
    <row r="165" spans="1:4" x14ac:dyDescent="0.35">
      <c r="A165" s="10" t="s">
        <v>783</v>
      </c>
      <c r="B165" s="10">
        <v>865</v>
      </c>
      <c r="C165" s="10">
        <v>544</v>
      </c>
      <c r="D165" s="10" t="s">
        <v>784</v>
      </c>
    </row>
    <row r="166" spans="1:4" x14ac:dyDescent="0.35">
      <c r="A166" s="10" t="s">
        <v>785</v>
      </c>
      <c r="B166" s="10">
        <v>870</v>
      </c>
      <c r="C166" s="10">
        <v>547</v>
      </c>
      <c r="D166" s="10" t="s">
        <v>786</v>
      </c>
    </row>
    <row r="167" spans="1:4" x14ac:dyDescent="0.35">
      <c r="A167" s="10" t="s">
        <v>787</v>
      </c>
      <c r="B167" s="10">
        <v>875</v>
      </c>
      <c r="C167" s="10">
        <v>550</v>
      </c>
      <c r="D167" s="10" t="s">
        <v>788</v>
      </c>
    </row>
    <row r="168" spans="1:4" x14ac:dyDescent="0.35">
      <c r="A168" s="10" t="s">
        <v>789</v>
      </c>
      <c r="B168" s="10">
        <v>880</v>
      </c>
      <c r="C168" s="10">
        <v>553</v>
      </c>
      <c r="D168" s="10" t="s">
        <v>790</v>
      </c>
    </row>
    <row r="169" spans="1:4" x14ac:dyDescent="0.35">
      <c r="A169" s="10" t="s">
        <v>791</v>
      </c>
      <c r="B169" s="10">
        <v>885</v>
      </c>
      <c r="C169" s="10">
        <v>556</v>
      </c>
      <c r="D169" s="10" t="s">
        <v>792</v>
      </c>
    </row>
    <row r="170" spans="1:4" x14ac:dyDescent="0.35">
      <c r="A170" s="10" t="s">
        <v>793</v>
      </c>
      <c r="B170" s="10">
        <v>890</v>
      </c>
      <c r="C170" s="10">
        <v>559</v>
      </c>
      <c r="D170" s="10" t="s">
        <v>794</v>
      </c>
    </row>
    <row r="171" spans="1:4" x14ac:dyDescent="0.35">
      <c r="A171" s="10" t="s">
        <v>795</v>
      </c>
      <c r="B171" s="10">
        <v>895</v>
      </c>
      <c r="C171" s="10">
        <v>562</v>
      </c>
      <c r="D171" s="10" t="s">
        <v>796</v>
      </c>
    </row>
    <row r="172" spans="1:4" x14ac:dyDescent="0.35">
      <c r="A172" s="10" t="s">
        <v>797</v>
      </c>
      <c r="B172" s="10">
        <v>900</v>
      </c>
      <c r="C172" s="10">
        <v>565</v>
      </c>
      <c r="D172" s="10" t="s">
        <v>798</v>
      </c>
    </row>
    <row r="173" spans="1:4" x14ac:dyDescent="0.35">
      <c r="A173" s="10" t="s">
        <v>799</v>
      </c>
      <c r="B173" s="10">
        <v>905</v>
      </c>
      <c r="C173" s="10">
        <v>568</v>
      </c>
      <c r="D173" s="10" t="s">
        <v>800</v>
      </c>
    </row>
    <row r="174" spans="1:4" x14ac:dyDescent="0.35">
      <c r="A174" s="10" t="s">
        <v>801</v>
      </c>
      <c r="B174" s="10">
        <v>910</v>
      </c>
      <c r="C174" s="10">
        <v>571</v>
      </c>
      <c r="D174" s="10" t="s">
        <v>802</v>
      </c>
    </row>
    <row r="175" spans="1:4" x14ac:dyDescent="0.35">
      <c r="A175" s="10" t="s">
        <v>803</v>
      </c>
      <c r="B175" s="10">
        <v>915</v>
      </c>
      <c r="C175" s="10">
        <v>574</v>
      </c>
      <c r="D175" s="10" t="s">
        <v>804</v>
      </c>
    </row>
    <row r="176" spans="1:4" x14ac:dyDescent="0.35">
      <c r="A176" s="10" t="s">
        <v>805</v>
      </c>
      <c r="B176" s="10">
        <v>920</v>
      </c>
      <c r="C176" s="10">
        <v>577</v>
      </c>
      <c r="D176" s="10" t="s">
        <v>806</v>
      </c>
    </row>
    <row r="177" spans="1:4" x14ac:dyDescent="0.35">
      <c r="A177" s="10" t="s">
        <v>807</v>
      </c>
      <c r="B177" s="10">
        <v>925</v>
      </c>
      <c r="C177" s="10">
        <v>580</v>
      </c>
      <c r="D177" s="10" t="s">
        <v>808</v>
      </c>
    </row>
    <row r="178" spans="1:4" x14ac:dyDescent="0.35">
      <c r="A178" s="10" t="s">
        <v>809</v>
      </c>
      <c r="B178" s="10">
        <v>930</v>
      </c>
      <c r="C178" s="10">
        <v>583</v>
      </c>
      <c r="D178" s="10" t="s">
        <v>810</v>
      </c>
    </row>
    <row r="179" spans="1:4" x14ac:dyDescent="0.35">
      <c r="A179" s="10" t="s">
        <v>811</v>
      </c>
      <c r="B179" s="10">
        <v>935</v>
      </c>
      <c r="C179" s="10">
        <v>586</v>
      </c>
      <c r="D179" s="10" t="s">
        <v>812</v>
      </c>
    </row>
    <row r="180" spans="1:4" x14ac:dyDescent="0.35">
      <c r="A180" s="10" t="s">
        <v>813</v>
      </c>
      <c r="B180" s="10">
        <v>940</v>
      </c>
      <c r="C180" s="10">
        <v>589</v>
      </c>
      <c r="D180" s="10" t="s">
        <v>814</v>
      </c>
    </row>
    <row r="181" spans="1:4" x14ac:dyDescent="0.35">
      <c r="A181" s="10" t="s">
        <v>815</v>
      </c>
      <c r="B181" s="10">
        <v>945</v>
      </c>
      <c r="C181" s="10">
        <v>592</v>
      </c>
      <c r="D181" s="10" t="s">
        <v>816</v>
      </c>
    </row>
    <row r="182" spans="1:4" x14ac:dyDescent="0.35">
      <c r="A182" s="10" t="s">
        <v>817</v>
      </c>
      <c r="B182" s="10">
        <v>950</v>
      </c>
      <c r="C182" s="10">
        <v>595</v>
      </c>
      <c r="D182" s="10" t="s">
        <v>818</v>
      </c>
    </row>
    <row r="183" spans="1:4" x14ac:dyDescent="0.35">
      <c r="A183" s="10" t="s">
        <v>819</v>
      </c>
      <c r="B183" s="10">
        <v>955</v>
      </c>
      <c r="C183" s="10">
        <v>598</v>
      </c>
      <c r="D183" s="10" t="s">
        <v>820</v>
      </c>
    </row>
    <row r="184" spans="1:4" x14ac:dyDescent="0.35">
      <c r="A184" s="10" t="s">
        <v>821</v>
      </c>
      <c r="B184" s="10">
        <v>960</v>
      </c>
      <c r="C184" s="10">
        <v>601</v>
      </c>
      <c r="D184" s="10" t="s">
        <v>822</v>
      </c>
    </row>
    <row r="185" spans="1:4" x14ac:dyDescent="0.35">
      <c r="A185" s="10" t="s">
        <v>823</v>
      </c>
      <c r="B185" s="10">
        <v>965</v>
      </c>
      <c r="C185" s="10">
        <v>604</v>
      </c>
      <c r="D185" s="10" t="s">
        <v>824</v>
      </c>
    </row>
    <row r="186" spans="1:4" x14ac:dyDescent="0.35">
      <c r="A186" s="10" t="s">
        <v>825</v>
      </c>
      <c r="B186" s="10">
        <v>970</v>
      </c>
      <c r="C186" s="10">
        <v>607</v>
      </c>
      <c r="D186" s="10" t="s">
        <v>826</v>
      </c>
    </row>
    <row r="187" spans="1:4" x14ac:dyDescent="0.35">
      <c r="A187" s="10" t="s">
        <v>827</v>
      </c>
      <c r="B187" s="10">
        <v>975</v>
      </c>
      <c r="C187" s="10">
        <v>610</v>
      </c>
      <c r="D187" s="10" t="s">
        <v>828</v>
      </c>
    </row>
    <row r="188" spans="1:4" x14ac:dyDescent="0.35">
      <c r="A188" s="10" t="s">
        <v>829</v>
      </c>
      <c r="B188" s="10">
        <v>980</v>
      </c>
      <c r="C188" s="10">
        <v>613</v>
      </c>
      <c r="D188" s="10" t="s">
        <v>830</v>
      </c>
    </row>
    <row r="189" spans="1:4" x14ac:dyDescent="0.35">
      <c r="A189" s="10" t="s">
        <v>831</v>
      </c>
      <c r="B189" s="10">
        <v>985</v>
      </c>
      <c r="C189" s="10">
        <v>616</v>
      </c>
      <c r="D189" s="10" t="s">
        <v>832</v>
      </c>
    </row>
    <row r="190" spans="1:4" x14ac:dyDescent="0.35">
      <c r="A190" s="10" t="s">
        <v>833</v>
      </c>
      <c r="B190" s="10">
        <v>990</v>
      </c>
      <c r="C190" s="10">
        <v>619</v>
      </c>
      <c r="D190" s="10" t="s">
        <v>834</v>
      </c>
    </row>
    <row r="191" spans="1:4" x14ac:dyDescent="0.35">
      <c r="A191" s="10" t="s">
        <v>835</v>
      </c>
      <c r="B191" s="10">
        <v>995</v>
      </c>
      <c r="C191" s="10">
        <v>622</v>
      </c>
      <c r="D191" s="10" t="s">
        <v>836</v>
      </c>
    </row>
    <row r="192" spans="1:4" x14ac:dyDescent="0.35">
      <c r="A192" s="10" t="s">
        <v>837</v>
      </c>
      <c r="B192" s="10">
        <v>1000</v>
      </c>
      <c r="C192" s="10">
        <v>625</v>
      </c>
      <c r="D192" s="10" t="s">
        <v>838</v>
      </c>
    </row>
    <row r="193" spans="1:4" x14ac:dyDescent="0.35">
      <c r="A193" s="10" t="s">
        <v>839</v>
      </c>
      <c r="B193" s="10">
        <v>1005</v>
      </c>
      <c r="C193" s="10">
        <v>628</v>
      </c>
      <c r="D193" s="10" t="s">
        <v>840</v>
      </c>
    </row>
    <row r="194" spans="1:4" x14ac:dyDescent="0.35">
      <c r="A194" s="10" t="s">
        <v>841</v>
      </c>
      <c r="B194" s="10">
        <v>1010</v>
      </c>
      <c r="C194" s="10">
        <v>631</v>
      </c>
      <c r="D194" s="10" t="s">
        <v>842</v>
      </c>
    </row>
    <row r="195" spans="1:4" x14ac:dyDescent="0.35">
      <c r="A195" s="10" t="s">
        <v>843</v>
      </c>
      <c r="B195" s="10">
        <v>1015</v>
      </c>
      <c r="C195" s="10">
        <v>634</v>
      </c>
      <c r="D195" s="10" t="s">
        <v>844</v>
      </c>
    </row>
    <row r="196" spans="1:4" x14ac:dyDescent="0.35">
      <c r="A196" s="10" t="s">
        <v>845</v>
      </c>
      <c r="B196" s="10">
        <v>1020</v>
      </c>
      <c r="C196" s="10">
        <v>637</v>
      </c>
      <c r="D196" s="10" t="s">
        <v>846</v>
      </c>
    </row>
    <row r="197" spans="1:4" x14ac:dyDescent="0.35">
      <c r="A197" s="10" t="s">
        <v>847</v>
      </c>
      <c r="B197" s="10">
        <v>1025</v>
      </c>
      <c r="C197" s="10">
        <v>640</v>
      </c>
      <c r="D197" s="10" t="s">
        <v>848</v>
      </c>
    </row>
    <row r="198" spans="1:4" x14ac:dyDescent="0.35">
      <c r="A198" s="10" t="s">
        <v>849</v>
      </c>
      <c r="B198" s="10">
        <v>1030</v>
      </c>
      <c r="C198" s="10">
        <v>643</v>
      </c>
      <c r="D198" s="10" t="s">
        <v>850</v>
      </c>
    </row>
    <row r="199" spans="1:4" x14ac:dyDescent="0.35">
      <c r="A199" s="10" t="s">
        <v>851</v>
      </c>
      <c r="B199" s="10">
        <v>1035</v>
      </c>
      <c r="C199" s="10">
        <v>646</v>
      </c>
      <c r="D199" s="10" t="s">
        <v>852</v>
      </c>
    </row>
    <row r="200" spans="1:4" x14ac:dyDescent="0.35">
      <c r="A200" s="10" t="s">
        <v>853</v>
      </c>
      <c r="B200" s="10">
        <v>1040</v>
      </c>
      <c r="C200" s="10">
        <v>649</v>
      </c>
      <c r="D200" s="10" t="s">
        <v>854</v>
      </c>
    </row>
    <row r="201" spans="1:4" x14ac:dyDescent="0.35">
      <c r="A201" s="10" t="s">
        <v>855</v>
      </c>
      <c r="B201" s="10">
        <v>1045</v>
      </c>
      <c r="C201" s="10">
        <v>652</v>
      </c>
      <c r="D201" s="10" t="s">
        <v>856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28303B0B84D4C8570A2A3D842FFBF" ma:contentTypeVersion="2" ma:contentTypeDescription="Create a new document." ma:contentTypeScope="" ma:versionID="de3433a913cb60c4f93da0b3d147b5b7">
  <xsd:schema xmlns:xsd="http://www.w3.org/2001/XMLSchema" xmlns:xs="http://www.w3.org/2001/XMLSchema" xmlns:p="http://schemas.microsoft.com/office/2006/metadata/properties" xmlns:ns2="c0485a7f-5083-418d-b7aa-0bd2fa0d481a" targetNamespace="http://schemas.microsoft.com/office/2006/metadata/properties" ma:root="true" ma:fieldsID="c12f3af96d35be0fce8c4c411b8f72b3" ns2:_="">
    <xsd:import namespace="c0485a7f-5083-418d-b7aa-0bd2fa0d4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85a7f-5083-418d-b7aa-0bd2fa0d4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BD3441-9004-4791-A3BE-F15CD289A9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3C7DA5-7468-4E58-99A7-C36CB6DE1738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c0485a7f-5083-418d-b7aa-0bd2fa0d481a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DD95FDA-7300-4819-A215-8BF047CA6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485a7f-5083-418d-b7aa-0bd2fa0d48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Manager/>
  <Company>Amazon Corporate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Goyal, Raunak</dc:creator>
  <cp:keywords/>
  <dc:description/>
  <cp:lastModifiedBy>Sarah Romy Markose</cp:lastModifiedBy>
  <cp:revision/>
  <dcterms:created xsi:type="dcterms:W3CDTF">2020-10-09T03:25:14Z</dcterms:created>
  <dcterms:modified xsi:type="dcterms:W3CDTF">2020-12-11T10:07:05Z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0x010100BCA28303B0B84D4C8570A2A3D842FFBF</vt:lpwstr>
  </property>
</Properties>
</file>