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9D32CCC-C1E6-45CF-B282-51AF94895E6E}" xr6:coauthVersionLast="47" xr6:coauthVersionMax="47" xr10:uidLastSave="{00000000-0000-0000-0000-000000000000}"/>
  <bookViews>
    <workbookView xWindow="-110" yWindow="-110" windowWidth="19420" windowHeight="10300" xr2:uid="{C4BCD97B-5F2F-4ADB-B477-411651CBF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E27" i="1"/>
  <c r="B29" i="1"/>
  <c r="I20" i="1"/>
  <c r="E20" i="1"/>
  <c r="B20" i="1"/>
  <c r="B11" i="1"/>
  <c r="B12" i="1"/>
  <c r="B9" i="1"/>
  <c r="B10" i="1"/>
  <c r="D8" i="1"/>
  <c r="B8" i="1"/>
</calcChain>
</file>

<file path=xl/sharedStrings.xml><?xml version="1.0" encoding="utf-8"?>
<sst xmlns="http://schemas.openxmlformats.org/spreadsheetml/2006/main" count="52" uniqueCount="39">
  <si>
    <t>Collette</t>
  </si>
  <si>
    <t>John</t>
  </si>
  <si>
    <t>Amanda</t>
  </si>
  <si>
    <t>Marie</t>
  </si>
  <si>
    <t>Peter</t>
  </si>
  <si>
    <t>Gibson</t>
  </si>
  <si>
    <t>Acutis</t>
  </si>
  <si>
    <t>Savio</t>
  </si>
  <si>
    <t>Sabitani</t>
  </si>
  <si>
    <t>Guiliani</t>
  </si>
  <si>
    <t>F</t>
  </si>
  <si>
    <t>M</t>
  </si>
  <si>
    <t>(Text based)</t>
  </si>
  <si>
    <t>Amt.</t>
  </si>
  <si>
    <t>Years</t>
  </si>
  <si>
    <t>Interest</t>
  </si>
  <si>
    <t>PMT</t>
  </si>
  <si>
    <r>
      <rPr>
        <b/>
        <sz val="11"/>
        <color theme="1"/>
        <rFont val="Calibri"/>
        <family val="2"/>
        <scheme val="minor"/>
      </rPr>
      <t>VLOOKUP</t>
    </r>
    <r>
      <rPr>
        <sz val="11"/>
        <color theme="1"/>
        <rFont val="Calibri"/>
        <family val="2"/>
        <scheme val="minor"/>
      </rPr>
      <t xml:space="preserve"> (Index based)</t>
    </r>
  </si>
  <si>
    <t>Interest Increament/ Cumilative Interest</t>
  </si>
  <si>
    <t>FV</t>
  </si>
  <si>
    <t>FV (Future Value)</t>
  </si>
  <si>
    <t>LIST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</si>
  <si>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(Male)</t>
    </r>
  </si>
  <si>
    <t>FV with varying index/ FV Schedule</t>
  </si>
  <si>
    <t>FV Schedule</t>
  </si>
  <si>
    <t xml:space="preserve">Principle Amt. </t>
  </si>
  <si>
    <t>First yr rate</t>
  </si>
  <si>
    <t>Second yr rate</t>
  </si>
  <si>
    <t>Third yr rate</t>
  </si>
  <si>
    <t>PV (Present Value)</t>
  </si>
  <si>
    <t>PV</t>
  </si>
  <si>
    <t>SLN</t>
  </si>
  <si>
    <t>Used to calculate Depreciation.</t>
  </si>
  <si>
    <t>Used in Mutual Funds.</t>
  </si>
  <si>
    <t>Reverse of FV (What amt. should be deposited to get certain amount in the present).</t>
  </si>
  <si>
    <t>Cost</t>
  </si>
  <si>
    <t>Salvage</t>
  </si>
  <si>
    <t>Life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</si>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</sst>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8" fontId="0" fillId="3" borderId="1" xfId="0" applyNumberForma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8" fontId="0" fillId="3" borderId="1" xfId="0" applyNumberFormat="1" applyFill="1" applyBorder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textRotation="180" wrapText="1"/>
    </xf>
    <xf numFmtId="0" fontId="0" fillId="0" borderId="8" xfId="0" applyBorder="1" applyAlignment="1">
      <alignment horizontal="center" vertical="center" textRotation="180" wrapText="1"/>
    </xf>
    <xf numFmtId="0" fontId="0" fillId="0" borderId="5" xfId="0" applyBorder="1" applyAlignment="1">
      <alignment horizontal="center" vertical="center" textRotation="180" wrapText="1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F713-A090-4A88-933B-5409743270DA}">
  <dimension ref="A1:L29"/>
  <sheetViews>
    <sheetView tabSelected="1" workbookViewId="0">
      <selection activeCell="F11" sqref="F11"/>
    </sheetView>
  </sheetViews>
  <sheetFormatPr defaultRowHeight="14.5" x14ac:dyDescent="0.35"/>
  <cols>
    <col min="1" max="1" width="16.453125" style="7" customWidth="1"/>
    <col min="2" max="2" width="10.453125" style="7" customWidth="1"/>
    <col min="3" max="3" width="10.1796875" style="7" customWidth="1"/>
    <col min="4" max="4" width="15.26953125" style="7" customWidth="1"/>
    <col min="5" max="5" width="14" style="7" customWidth="1"/>
    <col min="6" max="6" width="11.453125" style="8" customWidth="1"/>
    <col min="7" max="7" width="8.7265625" style="8"/>
    <col min="8" max="8" width="15.90625" customWidth="1"/>
    <col min="9" max="9" width="12.453125" customWidth="1"/>
  </cols>
  <sheetData>
    <row r="1" spans="1:12" x14ac:dyDescent="0.35">
      <c r="A1" s="15" t="s">
        <v>21</v>
      </c>
      <c r="B1" s="4"/>
      <c r="C1" s="4"/>
      <c r="D1" s="4"/>
      <c r="E1" s="4"/>
    </row>
    <row r="2" spans="1:12" x14ac:dyDescent="0.35">
      <c r="A2" s="9">
        <v>1</v>
      </c>
      <c r="B2" s="9" t="s">
        <v>0</v>
      </c>
      <c r="C2" s="9" t="s">
        <v>5</v>
      </c>
      <c r="D2" s="9" t="s">
        <v>10</v>
      </c>
      <c r="E2" s="9">
        <v>18</v>
      </c>
    </row>
    <row r="3" spans="1:12" x14ac:dyDescent="0.35">
      <c r="A3" s="9">
        <v>2</v>
      </c>
      <c r="B3" s="9" t="s">
        <v>1</v>
      </c>
      <c r="C3" s="9" t="s">
        <v>6</v>
      </c>
      <c r="D3" s="9" t="s">
        <v>11</v>
      </c>
      <c r="E3" s="9">
        <v>22</v>
      </c>
    </row>
    <row r="4" spans="1:12" x14ac:dyDescent="0.35">
      <c r="A4" s="9">
        <v>3</v>
      </c>
      <c r="B4" s="9" t="s">
        <v>2</v>
      </c>
      <c r="C4" s="9" t="s">
        <v>8</v>
      </c>
      <c r="D4" s="9" t="s">
        <v>10</v>
      </c>
      <c r="E4" s="9">
        <v>25</v>
      </c>
    </row>
    <row r="5" spans="1:12" x14ac:dyDescent="0.35">
      <c r="A5" s="9">
        <v>4</v>
      </c>
      <c r="B5" s="9" t="s">
        <v>3</v>
      </c>
      <c r="C5" s="9" t="s">
        <v>7</v>
      </c>
      <c r="D5" s="9" t="s">
        <v>10</v>
      </c>
      <c r="E5" s="9">
        <v>18</v>
      </c>
    </row>
    <row r="6" spans="1:12" x14ac:dyDescent="0.35">
      <c r="A6" s="9">
        <v>5</v>
      </c>
      <c r="B6" s="9" t="s">
        <v>4</v>
      </c>
      <c r="C6" s="9" t="s">
        <v>9</v>
      </c>
      <c r="D6" s="9" t="s">
        <v>11</v>
      </c>
      <c r="E6" s="9">
        <v>20</v>
      </c>
    </row>
    <row r="8" spans="1:12" x14ac:dyDescent="0.35">
      <c r="A8" s="1" t="s">
        <v>17</v>
      </c>
      <c r="B8" s="9" t="str">
        <f>VLOOKUP(A3,A2:E6,3,FALSE)</f>
        <v>Acutis</v>
      </c>
      <c r="C8" s="3" t="s">
        <v>22</v>
      </c>
      <c r="D8" s="9" t="str">
        <f>IF(VLOOKUP(A3,A2:E6,4,FALSE)="M","Yes","No")</f>
        <v>Yes</v>
      </c>
    </row>
    <row r="9" spans="1:12" x14ac:dyDescent="0.35">
      <c r="A9" s="2"/>
      <c r="B9" s="9" t="str">
        <f>VLOOKUP(A2,A2:E6,3,FALSE)</f>
        <v>Gibson</v>
      </c>
      <c r="C9" s="10" t="s">
        <v>38</v>
      </c>
      <c r="D9" s="9" t="str">
        <f>INDEX(A1:E6,3,3)</f>
        <v>Acutis</v>
      </c>
    </row>
    <row r="10" spans="1:12" x14ac:dyDescent="0.35">
      <c r="A10" s="2"/>
      <c r="B10" s="9" t="str">
        <f>VLOOKUP(A5,A2:E6,3,FALSE)</f>
        <v>Savio</v>
      </c>
    </row>
    <row r="11" spans="1:12" x14ac:dyDescent="0.35">
      <c r="A11" s="5" t="s">
        <v>12</v>
      </c>
      <c r="B11" s="9" t="str">
        <f>VLOOKUP("John",B2:E6,2,FALSE)</f>
        <v>Acutis</v>
      </c>
    </row>
    <row r="12" spans="1:12" x14ac:dyDescent="0.35">
      <c r="A12" s="6"/>
      <c r="B12" s="9" t="str">
        <f>VLOOKUP("Peter",B2:E6,3,FALSE)</f>
        <v>M</v>
      </c>
    </row>
    <row r="13" spans="1:12" x14ac:dyDescent="0.35">
      <c r="A13" s="8"/>
    </row>
    <row r="14" spans="1:12" ht="14.5" customHeight="1" x14ac:dyDescent="0.35">
      <c r="A14" s="14" t="s">
        <v>20</v>
      </c>
      <c r="B14" s="14"/>
      <c r="D14" s="20" t="s">
        <v>23</v>
      </c>
      <c r="E14" s="20"/>
      <c r="F14" s="20"/>
      <c r="H14" s="14" t="s">
        <v>29</v>
      </c>
      <c r="I14" s="14"/>
      <c r="J14" s="14"/>
      <c r="K14" s="14"/>
      <c r="L14" s="14"/>
    </row>
    <row r="15" spans="1:12" ht="17" customHeight="1" x14ac:dyDescent="0.35">
      <c r="A15" s="3" t="s">
        <v>13</v>
      </c>
      <c r="B15" s="9">
        <v>10000</v>
      </c>
      <c r="D15" s="17" t="s">
        <v>25</v>
      </c>
      <c r="E15" s="18">
        <v>10000</v>
      </c>
      <c r="F15" s="19" t="s">
        <v>33</v>
      </c>
      <c r="H15" s="3" t="s">
        <v>13</v>
      </c>
      <c r="I15" s="9">
        <v>100000</v>
      </c>
      <c r="J15" s="21" t="s">
        <v>34</v>
      </c>
      <c r="K15" s="21"/>
      <c r="L15" s="21"/>
    </row>
    <row r="16" spans="1:12" ht="21.5" customHeight="1" x14ac:dyDescent="0.35">
      <c r="A16" s="3" t="s">
        <v>14</v>
      </c>
      <c r="B16" s="9">
        <v>3</v>
      </c>
      <c r="D16" s="3" t="s">
        <v>26</v>
      </c>
      <c r="E16" s="9">
        <v>0.6</v>
      </c>
      <c r="F16" s="19"/>
      <c r="H16" s="3" t="s">
        <v>14</v>
      </c>
      <c r="I16" s="9">
        <v>3</v>
      </c>
      <c r="J16" s="21"/>
      <c r="K16" s="21"/>
      <c r="L16" s="21"/>
    </row>
    <row r="17" spans="1:12" ht="64" customHeight="1" x14ac:dyDescent="0.35">
      <c r="A17" s="11" t="s">
        <v>18</v>
      </c>
      <c r="B17" s="9">
        <v>1</v>
      </c>
      <c r="D17" s="3" t="s">
        <v>27</v>
      </c>
      <c r="E17" s="9">
        <v>0.7</v>
      </c>
      <c r="F17" s="19"/>
      <c r="G17"/>
      <c r="H17" s="11" t="s">
        <v>18</v>
      </c>
      <c r="I17" s="9">
        <v>1</v>
      </c>
      <c r="J17" s="21"/>
      <c r="K17" s="21"/>
      <c r="L17" s="21"/>
    </row>
    <row r="18" spans="1:12" ht="18" customHeight="1" x14ac:dyDescent="0.35">
      <c r="A18" s="3" t="s">
        <v>15</v>
      </c>
      <c r="B18" s="9">
        <v>0.1</v>
      </c>
      <c r="D18" s="3" t="s">
        <v>28</v>
      </c>
      <c r="E18" s="9">
        <v>0.9</v>
      </c>
      <c r="F18" s="19"/>
      <c r="H18" s="3" t="s">
        <v>15</v>
      </c>
      <c r="I18" s="9">
        <v>0.1</v>
      </c>
      <c r="J18" s="21"/>
      <c r="K18" s="21"/>
      <c r="L18" s="21"/>
    </row>
    <row r="19" spans="1:12" x14ac:dyDescent="0.35">
      <c r="H19" s="7"/>
      <c r="I19" s="7"/>
    </row>
    <row r="20" spans="1:12" x14ac:dyDescent="0.35">
      <c r="A20" s="10" t="s">
        <v>19</v>
      </c>
      <c r="B20" s="12">
        <f>FV(B18,B16,B17,B1-B15)</f>
        <v>13306.690000000004</v>
      </c>
      <c r="D20" s="3" t="s">
        <v>24</v>
      </c>
      <c r="E20" s="16">
        <f>FVSCHEDULE(E15,E16:E18)</f>
        <v>51680</v>
      </c>
      <c r="G20"/>
      <c r="H20" s="10" t="s">
        <v>30</v>
      </c>
      <c r="I20" s="12">
        <f>PV(I18,I16,I17,-I15)</f>
        <v>75128.993238166775</v>
      </c>
    </row>
    <row r="21" spans="1:12" x14ac:dyDescent="0.35">
      <c r="B21" s="13"/>
    </row>
    <row r="23" spans="1:12" x14ac:dyDescent="0.35">
      <c r="A23" s="20" t="s">
        <v>16</v>
      </c>
      <c r="B23" s="20"/>
      <c r="C23"/>
      <c r="D23" s="23" t="s">
        <v>31</v>
      </c>
      <c r="E23" s="28"/>
      <c r="F23" s="24"/>
    </row>
    <row r="24" spans="1:12" ht="14.5" customHeight="1" x14ac:dyDescent="0.35">
      <c r="A24" s="17" t="s">
        <v>25</v>
      </c>
      <c r="B24" s="9">
        <v>10000</v>
      </c>
      <c r="C24"/>
      <c r="D24" s="17" t="s">
        <v>35</v>
      </c>
      <c r="E24" s="9">
        <v>1000000</v>
      </c>
      <c r="F24" s="25" t="s">
        <v>32</v>
      </c>
    </row>
    <row r="25" spans="1:12" x14ac:dyDescent="0.35">
      <c r="A25" s="3" t="s">
        <v>14</v>
      </c>
      <c r="B25" s="9">
        <v>3</v>
      </c>
      <c r="C25"/>
      <c r="D25" s="3" t="s">
        <v>36</v>
      </c>
      <c r="E25" s="9">
        <v>5000</v>
      </c>
      <c r="F25" s="26"/>
    </row>
    <row r="26" spans="1:12" ht="58" x14ac:dyDescent="0.35">
      <c r="A26" s="11" t="s">
        <v>18</v>
      </c>
      <c r="B26" s="9">
        <v>1</v>
      </c>
      <c r="C26"/>
      <c r="D26" s="11" t="s">
        <v>37</v>
      </c>
      <c r="E26" s="9">
        <v>10</v>
      </c>
      <c r="F26" s="26"/>
    </row>
    <row r="27" spans="1:12" x14ac:dyDescent="0.35">
      <c r="A27" s="3" t="s">
        <v>15</v>
      </c>
      <c r="B27" s="9">
        <v>0.1</v>
      </c>
      <c r="C27"/>
      <c r="D27" s="10" t="s">
        <v>31</v>
      </c>
      <c r="E27" s="22">
        <f>SLN(E24,E25,E26)</f>
        <v>99500</v>
      </c>
      <c r="F27" s="27"/>
    </row>
    <row r="28" spans="1:12" x14ac:dyDescent="0.35">
      <c r="C28" s="8"/>
      <c r="F28" s="7"/>
    </row>
    <row r="29" spans="1:12" x14ac:dyDescent="0.35">
      <c r="A29" s="10" t="s">
        <v>16</v>
      </c>
      <c r="B29" s="22">
        <f>PMT(B27,B25,-B24)</f>
        <v>4021.1480362537777</v>
      </c>
      <c r="C29" s="8"/>
    </row>
  </sheetData>
  <mergeCells count="11">
    <mergeCell ref="A23:B23"/>
    <mergeCell ref="F24:F27"/>
    <mergeCell ref="D23:F23"/>
    <mergeCell ref="F15:F18"/>
    <mergeCell ref="J15:L18"/>
    <mergeCell ref="H14:L14"/>
    <mergeCell ref="A8:A10"/>
    <mergeCell ref="A11:A12"/>
    <mergeCell ref="A14:B14"/>
    <mergeCell ref="A1:E1"/>
    <mergeCell ref="D14:F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2022-05-23T08:50:00Z</dcterms:created>
  <dcterms:modified xsi:type="dcterms:W3CDTF">2022-05-23T10:05:35Z</dcterms:modified>
</cp:coreProperties>
</file>