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hp\Desktop\EXCEL WORKSHEET\"/>
    </mc:Choice>
  </mc:AlternateContent>
  <xr:revisionPtr revIDLastSave="0" documentId="13_ncr:1_{163B7567-36FD-405D-80DF-203C268AAEE3}" xr6:coauthVersionLast="46" xr6:coauthVersionMax="46" xr10:uidLastSave="{00000000-0000-0000-0000-000000000000}"/>
  <bookViews>
    <workbookView xWindow="-110" yWindow="-110" windowWidth="19420" windowHeight="104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3" l="1"/>
  <c r="G6" i="3" s="1"/>
  <c r="M6" i="3"/>
  <c r="L6" i="3"/>
  <c r="K6" i="3"/>
  <c r="J6" i="3"/>
  <c r="I6" i="3"/>
  <c r="H6" i="3"/>
  <c r="F6" i="3"/>
  <c r="E6" i="3"/>
  <c r="D6" i="3"/>
  <c r="C6" i="3"/>
  <c r="B6" i="3"/>
  <c r="E13" i="2"/>
  <c r="C13" i="2"/>
  <c r="C14" i="2" s="1"/>
  <c r="E15" i="2" s="1"/>
  <c r="E14" i="2"/>
  <c r="H4" i="1"/>
  <c r="I4" i="1"/>
  <c r="J4" i="1"/>
  <c r="H5" i="1"/>
  <c r="I5" i="1"/>
  <c r="J5" i="1"/>
  <c r="H6" i="1"/>
  <c r="I6" i="1"/>
  <c r="J6" i="1"/>
  <c r="H7" i="1"/>
  <c r="I7" i="1"/>
  <c r="J7" i="1"/>
  <c r="I3" i="1"/>
  <c r="J3" i="1"/>
  <c r="H3" i="1"/>
  <c r="D14" i="3"/>
  <c r="E14" i="3"/>
  <c r="F14" i="3"/>
  <c r="G14" i="3"/>
  <c r="H14" i="3"/>
  <c r="I14" i="3"/>
  <c r="J14" i="3"/>
  <c r="L14" i="3"/>
  <c r="M14" i="3"/>
  <c r="B14" i="3"/>
  <c r="B12" i="3"/>
  <c r="B9" i="3"/>
  <c r="M12" i="3"/>
  <c r="C12" i="3"/>
  <c r="D12" i="3"/>
  <c r="E12" i="3"/>
  <c r="F12" i="3"/>
  <c r="G12" i="3"/>
  <c r="H12" i="3"/>
  <c r="I12" i="3"/>
  <c r="J12" i="3"/>
  <c r="K12" i="3"/>
  <c r="L12" i="3"/>
  <c r="C11" i="3"/>
  <c r="D11" i="3"/>
  <c r="E11" i="3"/>
  <c r="F11" i="3"/>
  <c r="G11" i="3"/>
  <c r="H11" i="3"/>
  <c r="I11" i="3"/>
  <c r="J11" i="3"/>
  <c r="K11" i="3"/>
  <c r="L11" i="3"/>
  <c r="M11" i="3"/>
  <c r="C10" i="3"/>
  <c r="D10" i="3"/>
  <c r="E10" i="3"/>
  <c r="F10" i="3"/>
  <c r="G10" i="3"/>
  <c r="H10" i="3"/>
  <c r="I10" i="3"/>
  <c r="J10" i="3"/>
  <c r="K10" i="3"/>
  <c r="L10" i="3"/>
  <c r="M10" i="3"/>
  <c r="B11" i="3"/>
  <c r="B10" i="3"/>
  <c r="C9" i="3"/>
  <c r="D9" i="3"/>
  <c r="E9" i="3"/>
  <c r="F9" i="3"/>
  <c r="G9" i="3"/>
  <c r="H9" i="3"/>
  <c r="I9" i="3"/>
  <c r="J9" i="3"/>
  <c r="K9" i="3"/>
  <c r="L9" i="3"/>
  <c r="M9" i="3"/>
  <c r="O4" i="3"/>
  <c r="O3" i="3"/>
  <c r="O5" i="3"/>
  <c r="M4" i="3"/>
  <c r="M5" i="3" s="1"/>
  <c r="L4" i="3"/>
  <c r="K4" i="3"/>
  <c r="J4" i="3"/>
  <c r="I4" i="3"/>
  <c r="I5" i="3" s="1"/>
  <c r="H4" i="3"/>
  <c r="G4" i="3"/>
  <c r="G5" i="3" s="1"/>
  <c r="F4" i="3"/>
  <c r="E5" i="3"/>
  <c r="C5" i="3"/>
  <c r="B4" i="3"/>
  <c r="K14" i="3" l="1"/>
  <c r="C14" i="3"/>
  <c r="C15" i="2"/>
  <c r="E16" i="2" s="1"/>
  <c r="C16" i="2" l="1"/>
  <c r="E17" i="2" s="1"/>
  <c r="C17" i="2" l="1"/>
  <c r="C18" i="2" l="1"/>
  <c r="E19" i="2" s="1"/>
  <c r="E18" i="2"/>
  <c r="C19" i="2" l="1"/>
  <c r="C20" i="2" l="1"/>
  <c r="E21" i="2" s="1"/>
  <c r="E20" i="2"/>
  <c r="C21" i="2"/>
  <c r="E22" i="2" s="1"/>
  <c r="C22" i="2" l="1"/>
  <c r="C23" i="2" l="1"/>
  <c r="E23" i="2"/>
</calcChain>
</file>

<file path=xl/sharedStrings.xml><?xml version="1.0" encoding="utf-8"?>
<sst xmlns="http://schemas.openxmlformats.org/spreadsheetml/2006/main" count="96" uniqueCount="71">
  <si>
    <t>Product</t>
  </si>
  <si>
    <t>C1</t>
  </si>
  <si>
    <t>C2</t>
  </si>
  <si>
    <t>C3</t>
  </si>
  <si>
    <t>P1</t>
  </si>
  <si>
    <t>P2</t>
  </si>
  <si>
    <t>P4</t>
  </si>
  <si>
    <t>P3</t>
  </si>
  <si>
    <t>P8</t>
  </si>
  <si>
    <t>P20</t>
  </si>
  <si>
    <t>P5</t>
  </si>
  <si>
    <t>P28</t>
  </si>
  <si>
    <t>P6</t>
  </si>
  <si>
    <t>P30</t>
  </si>
  <si>
    <t>P7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</si>
  <si>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</si>
  <si>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</si>
  <si>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</si>
  <si>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</si>
  <si>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</si>
  <si>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</si>
  <si>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</si>
  <si>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</si>
  <si>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</si>
  <si>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</si>
  <si>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</si>
  <si>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P21</t>
  </si>
  <si>
    <t>P22</t>
  </si>
  <si>
    <t>P23</t>
  </si>
  <si>
    <t>P24</t>
  </si>
  <si>
    <t>P25</t>
  </si>
  <si>
    <t>P26</t>
  </si>
  <si>
    <t>P27</t>
  </si>
  <si>
    <t>P29</t>
  </si>
  <si>
    <t>Year</t>
  </si>
  <si>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</si>
  <si>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</si>
  <si>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</si>
  <si>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</si>
  <si>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</si>
  <si>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</si>
  <si>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</si>
  <si>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</si>
  <si>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</si>
  <si>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0.6, 0.2.0.2</t>
  </si>
  <si>
    <t>Aug</t>
  </si>
  <si>
    <t>Sep</t>
  </si>
  <si>
    <t>Oct</t>
  </si>
  <si>
    <t>Nov</t>
  </si>
  <si>
    <t>March</t>
  </si>
  <si>
    <t>Apri</t>
  </si>
  <si>
    <t>June</t>
  </si>
  <si>
    <t>July</t>
  </si>
  <si>
    <t xml:space="preserve">Nov </t>
  </si>
  <si>
    <t>Dec</t>
  </si>
  <si>
    <t>avg.of the corresponding year</t>
  </si>
  <si>
    <t>avg.of each row</t>
  </si>
  <si>
    <t>1) Find the LEVEL i.e. the Average of the Last Year</t>
  </si>
  <si>
    <t>2) Find the Average of Each corresponding Year</t>
  </si>
  <si>
    <t>3) Divide each Value by the Average of its respective Year</t>
  </si>
  <si>
    <t>4) After that, find the Average of Each Row</t>
  </si>
  <si>
    <t>5) Finally, multiply the Acquired value with the LEVEL</t>
  </si>
  <si>
    <t>Refer cells B9 TO M11</t>
  </si>
  <si>
    <t>Refer cells B12 TO M12</t>
  </si>
  <si>
    <t>Refer cells B14 TO M14</t>
  </si>
  <si>
    <t>LEVEL:</t>
  </si>
  <si>
    <t>Refer cell R5</t>
  </si>
  <si>
    <t>Refer cell O3 TO O5</t>
  </si>
  <si>
    <t xml:space="preserve">           SIMPLE MOVING AVERAGE</t>
  </si>
  <si>
    <t>WEIGHTED MOVING AVERAGE</t>
  </si>
  <si>
    <t>Here, last Number is multiplied with 0.6, second last and last with 0.2 )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</si>
</sst>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Font="1"/>
    <xf numFmtId="1" fontId="0" fillId="0" borderId="0" xfId="0" applyNumberFormat="1"/>
    <xf numFmtId="0" fontId="0" fillId="0" borderId="1" xfId="0" applyBorder="1"/>
    <xf numFmtId="0" fontId="0" fillId="0" borderId="0" xfId="0" applyAlignment="1"/>
    <xf numFmtId="0" fontId="0" fillId="0" borderId="0" xfId="0" applyAlignment="1">
      <alignment vertical="top"/>
    </xf>
    <xf numFmtId="0" fontId="0" fillId="2" borderId="4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0" xfId="0" applyFill="1" applyBorder="1" applyAlignment="1">
      <alignment vertical="top"/>
    </xf>
    <xf numFmtId="0" fontId="1" fillId="3" borderId="1" xfId="0" applyFont="1" applyFill="1" applyBorder="1"/>
    <xf numFmtId="0" fontId="0" fillId="3" borderId="1" xfId="0" applyFont="1" applyFill="1" applyBorder="1"/>
    <xf numFmtId="0" fontId="0" fillId="3" borderId="10" xfId="0" applyFont="1" applyFill="1" applyBorder="1"/>
    <xf numFmtId="0" fontId="1" fillId="3" borderId="11" xfId="0" applyFont="1" applyFill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0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9" xfId="0" applyNumberFormat="1" applyBorder="1"/>
    <xf numFmtId="0" fontId="1" fillId="3" borderId="10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3" borderId="0" xfId="0" applyFill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Border="1"/>
    <xf numFmtId="0" fontId="0" fillId="0" borderId="23" xfId="0" applyBorder="1" applyAlignment="1"/>
    <xf numFmtId="1" fontId="0" fillId="7" borderId="24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1" fillId="3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center" textRotation="90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0" fontId="0" fillId="2" borderId="6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5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workbookViewId="0">
      <selection activeCell="H17" sqref="H17"/>
    </sheetView>
  </sheetViews>
  <sheetFormatPr defaultRowHeight="14.5" x14ac:dyDescent="0.35"/>
  <cols>
    <col min="1" max="1" width="8.81640625" style="1"/>
  </cols>
  <sheetData>
    <row r="1" spans="1:10" ht="15" thickBot="1" x14ac:dyDescent="0.4">
      <c r="A1" s="11" t="s">
        <v>0</v>
      </c>
      <c r="B1" s="13" t="s">
        <v>1</v>
      </c>
      <c r="C1" s="13" t="s">
        <v>2</v>
      </c>
      <c r="D1" s="13" t="s">
        <v>3</v>
      </c>
    </row>
    <row r="2" spans="1:10" ht="15" thickBot="1" x14ac:dyDescent="0.4">
      <c r="A2" s="12" t="s">
        <v>4</v>
      </c>
      <c r="B2" s="14">
        <v>45</v>
      </c>
      <c r="C2" s="15">
        <v>54</v>
      </c>
      <c r="D2" s="16">
        <v>49</v>
      </c>
      <c r="G2" s="10"/>
      <c r="H2" s="13" t="s">
        <v>3</v>
      </c>
      <c r="I2" s="13" t="s">
        <v>1</v>
      </c>
      <c r="J2" s="13" t="s">
        <v>2</v>
      </c>
    </row>
    <row r="3" spans="1:10" x14ac:dyDescent="0.35">
      <c r="A3" s="12" t="s">
        <v>5</v>
      </c>
      <c r="B3" s="17">
        <v>46</v>
      </c>
      <c r="C3" s="18">
        <v>50</v>
      </c>
      <c r="D3" s="19">
        <v>47</v>
      </c>
      <c r="G3" s="23" t="s">
        <v>6</v>
      </c>
      <c r="H3" s="24">
        <f>INDEX($A$1:$D$31,MATCH($G3,$A$1:$A$31,0),MATCH(H$2,$A$1:$D$1,0))</f>
        <v>47</v>
      </c>
      <c r="I3" s="25">
        <f t="shared" ref="I3:J7" si="0">INDEX($A$1:$D$31,MATCH($G3,$A$1:$A$31,0),MATCH(I$2,$A$1:$D$1,0))</f>
        <v>44</v>
      </c>
      <c r="J3" s="26">
        <f t="shared" si="0"/>
        <v>50</v>
      </c>
    </row>
    <row r="4" spans="1:10" x14ac:dyDescent="0.35">
      <c r="A4" s="12" t="s">
        <v>7</v>
      </c>
      <c r="B4" s="17">
        <v>44</v>
      </c>
      <c r="C4" s="18">
        <v>52</v>
      </c>
      <c r="D4" s="19">
        <v>48</v>
      </c>
      <c r="G4" s="23" t="s">
        <v>8</v>
      </c>
      <c r="H4" s="27">
        <f t="shared" ref="H4:H7" si="1">INDEX($A$1:$D$31,MATCH($G4,$A$1:$A$31,0),MATCH(H$2,$A$1:$D$1,0))</f>
        <v>45</v>
      </c>
      <c r="I4" s="3">
        <f t="shared" si="0"/>
        <v>42</v>
      </c>
      <c r="J4" s="28">
        <f t="shared" si="0"/>
        <v>46</v>
      </c>
    </row>
    <row r="5" spans="1:10" x14ac:dyDescent="0.35">
      <c r="A5" s="12" t="s">
        <v>6</v>
      </c>
      <c r="B5" s="17">
        <v>44</v>
      </c>
      <c r="C5" s="18">
        <v>50</v>
      </c>
      <c r="D5" s="19">
        <v>47</v>
      </c>
      <c r="G5" s="23" t="s">
        <v>9</v>
      </c>
      <c r="H5" s="27">
        <f t="shared" si="1"/>
        <v>39</v>
      </c>
      <c r="I5" s="3">
        <f t="shared" si="0"/>
        <v>36</v>
      </c>
      <c r="J5" s="28">
        <f t="shared" si="0"/>
        <v>34</v>
      </c>
    </row>
    <row r="6" spans="1:10" x14ac:dyDescent="0.35">
      <c r="A6" s="12" t="s">
        <v>10</v>
      </c>
      <c r="B6" s="17">
        <v>43.5</v>
      </c>
      <c r="C6" s="18">
        <v>49</v>
      </c>
      <c r="D6" s="19">
        <v>46.5</v>
      </c>
      <c r="G6" s="23" t="s">
        <v>11</v>
      </c>
      <c r="H6" s="27">
        <f t="shared" si="1"/>
        <v>35</v>
      </c>
      <c r="I6" s="3">
        <f t="shared" si="0"/>
        <v>32</v>
      </c>
      <c r="J6" s="28">
        <f t="shared" si="0"/>
        <v>26</v>
      </c>
    </row>
    <row r="7" spans="1:10" ht="15" thickBot="1" x14ac:dyDescent="0.4">
      <c r="A7" s="12" t="s">
        <v>12</v>
      </c>
      <c r="B7" s="17">
        <v>43</v>
      </c>
      <c r="C7" s="18">
        <v>48</v>
      </c>
      <c r="D7" s="19">
        <v>46</v>
      </c>
      <c r="G7" s="23" t="s">
        <v>13</v>
      </c>
      <c r="H7" s="29">
        <f t="shared" si="1"/>
        <v>34</v>
      </c>
      <c r="I7" s="30">
        <f t="shared" si="0"/>
        <v>31</v>
      </c>
      <c r="J7" s="31">
        <f t="shared" si="0"/>
        <v>24</v>
      </c>
    </row>
    <row r="8" spans="1:10" x14ac:dyDescent="0.35">
      <c r="A8" s="12" t="s">
        <v>14</v>
      </c>
      <c r="B8" s="17">
        <v>42.5</v>
      </c>
      <c r="C8" s="18">
        <v>47</v>
      </c>
      <c r="D8" s="19">
        <v>45.5</v>
      </c>
    </row>
    <row r="9" spans="1:10" x14ac:dyDescent="0.35">
      <c r="A9" s="12" t="s">
        <v>8</v>
      </c>
      <c r="B9" s="17">
        <v>42</v>
      </c>
      <c r="C9" s="18">
        <v>46</v>
      </c>
      <c r="D9" s="19">
        <v>45</v>
      </c>
    </row>
    <row r="10" spans="1:10" x14ac:dyDescent="0.35">
      <c r="A10" s="12" t="s">
        <v>15</v>
      </c>
      <c r="B10" s="17">
        <v>41.5</v>
      </c>
      <c r="C10" s="18">
        <v>45</v>
      </c>
      <c r="D10" s="19">
        <v>44.5</v>
      </c>
    </row>
    <row r="11" spans="1:10" x14ac:dyDescent="0.35">
      <c r="A11" s="12" t="s">
        <v>16</v>
      </c>
      <c r="B11" s="17">
        <v>41</v>
      </c>
      <c r="C11" s="18">
        <v>44</v>
      </c>
      <c r="D11" s="19">
        <v>44</v>
      </c>
    </row>
    <row r="12" spans="1:10" x14ac:dyDescent="0.35">
      <c r="A12" s="12" t="s">
        <v>17</v>
      </c>
      <c r="B12" s="17">
        <v>40.5</v>
      </c>
      <c r="C12" s="18">
        <v>43</v>
      </c>
      <c r="D12" s="19">
        <v>43.5</v>
      </c>
    </row>
    <row r="13" spans="1:10" x14ac:dyDescent="0.35">
      <c r="A13" s="12" t="s">
        <v>18</v>
      </c>
      <c r="B13" s="17">
        <v>40</v>
      </c>
      <c r="C13" s="18">
        <v>42</v>
      </c>
      <c r="D13" s="19">
        <v>43</v>
      </c>
    </row>
    <row r="14" spans="1:10" x14ac:dyDescent="0.35">
      <c r="A14" s="12" t="s">
        <v>19</v>
      </c>
      <c r="B14" s="17">
        <v>39.5</v>
      </c>
      <c r="C14" s="18">
        <v>41</v>
      </c>
      <c r="D14" s="19">
        <v>42.5</v>
      </c>
    </row>
    <row r="15" spans="1:10" x14ac:dyDescent="0.35">
      <c r="A15" s="12" t="s">
        <v>20</v>
      </c>
      <c r="B15" s="17">
        <v>39</v>
      </c>
      <c r="C15" s="18">
        <v>40</v>
      </c>
      <c r="D15" s="19">
        <v>42</v>
      </c>
    </row>
    <row r="16" spans="1:10" x14ac:dyDescent="0.35">
      <c r="A16" s="12" t="s">
        <v>21</v>
      </c>
      <c r="B16" s="17">
        <v>38.5</v>
      </c>
      <c r="C16" s="18">
        <v>39</v>
      </c>
      <c r="D16" s="19">
        <v>41.5</v>
      </c>
    </row>
    <row r="17" spans="1:4" x14ac:dyDescent="0.35">
      <c r="A17" s="12" t="s">
        <v>22</v>
      </c>
      <c r="B17" s="17">
        <v>38</v>
      </c>
      <c r="C17" s="18">
        <v>38</v>
      </c>
      <c r="D17" s="19">
        <v>41</v>
      </c>
    </row>
    <row r="18" spans="1:4" x14ac:dyDescent="0.35">
      <c r="A18" s="12" t="s">
        <v>23</v>
      </c>
      <c r="B18" s="17">
        <v>37.5</v>
      </c>
      <c r="C18" s="18">
        <v>37</v>
      </c>
      <c r="D18" s="19">
        <v>40.5</v>
      </c>
    </row>
    <row r="19" spans="1:4" x14ac:dyDescent="0.35">
      <c r="A19" s="12" t="s">
        <v>24</v>
      </c>
      <c r="B19" s="17">
        <v>37</v>
      </c>
      <c r="C19" s="18">
        <v>36</v>
      </c>
      <c r="D19" s="19">
        <v>40</v>
      </c>
    </row>
    <row r="20" spans="1:4" x14ac:dyDescent="0.35">
      <c r="A20" s="12" t="s">
        <v>25</v>
      </c>
      <c r="B20" s="17">
        <v>36.5</v>
      </c>
      <c r="C20" s="18">
        <v>35</v>
      </c>
      <c r="D20" s="19">
        <v>39.5</v>
      </c>
    </row>
    <row r="21" spans="1:4" x14ac:dyDescent="0.35">
      <c r="A21" s="12" t="s">
        <v>9</v>
      </c>
      <c r="B21" s="17">
        <v>36</v>
      </c>
      <c r="C21" s="18">
        <v>34</v>
      </c>
      <c r="D21" s="19">
        <v>39</v>
      </c>
    </row>
    <row r="22" spans="1:4" x14ac:dyDescent="0.35">
      <c r="A22" s="12" t="s">
        <v>26</v>
      </c>
      <c r="B22" s="17">
        <v>35.5</v>
      </c>
      <c r="C22" s="18">
        <v>33</v>
      </c>
      <c r="D22" s="19">
        <v>38.5</v>
      </c>
    </row>
    <row r="23" spans="1:4" x14ac:dyDescent="0.35">
      <c r="A23" s="12" t="s">
        <v>27</v>
      </c>
      <c r="B23" s="17">
        <v>35</v>
      </c>
      <c r="C23" s="18">
        <v>32</v>
      </c>
      <c r="D23" s="19">
        <v>38</v>
      </c>
    </row>
    <row r="24" spans="1:4" x14ac:dyDescent="0.35">
      <c r="A24" s="12" t="s">
        <v>28</v>
      </c>
      <c r="B24" s="17">
        <v>34.5</v>
      </c>
      <c r="C24" s="18">
        <v>31</v>
      </c>
      <c r="D24" s="19">
        <v>37.5</v>
      </c>
    </row>
    <row r="25" spans="1:4" x14ac:dyDescent="0.35">
      <c r="A25" s="12" t="s">
        <v>29</v>
      </c>
      <c r="B25" s="17">
        <v>34</v>
      </c>
      <c r="C25" s="18">
        <v>30</v>
      </c>
      <c r="D25" s="19">
        <v>37</v>
      </c>
    </row>
    <row r="26" spans="1:4" x14ac:dyDescent="0.35">
      <c r="A26" s="12" t="s">
        <v>30</v>
      </c>
      <c r="B26" s="17">
        <v>33.5</v>
      </c>
      <c r="C26" s="18">
        <v>29</v>
      </c>
      <c r="D26" s="19">
        <v>36.5</v>
      </c>
    </row>
    <row r="27" spans="1:4" x14ac:dyDescent="0.35">
      <c r="A27" s="12" t="s">
        <v>31</v>
      </c>
      <c r="B27" s="17">
        <v>33</v>
      </c>
      <c r="C27" s="18">
        <v>28</v>
      </c>
      <c r="D27" s="19">
        <v>36</v>
      </c>
    </row>
    <row r="28" spans="1:4" x14ac:dyDescent="0.35">
      <c r="A28" s="12" t="s">
        <v>32</v>
      </c>
      <c r="B28" s="17">
        <v>32.5</v>
      </c>
      <c r="C28" s="18">
        <v>27</v>
      </c>
      <c r="D28" s="19">
        <v>35.5</v>
      </c>
    </row>
    <row r="29" spans="1:4" x14ac:dyDescent="0.35">
      <c r="A29" s="12" t="s">
        <v>11</v>
      </c>
      <c r="B29" s="17">
        <v>32</v>
      </c>
      <c r="C29" s="18">
        <v>26</v>
      </c>
      <c r="D29" s="19">
        <v>35</v>
      </c>
    </row>
    <row r="30" spans="1:4" x14ac:dyDescent="0.35">
      <c r="A30" s="12" t="s">
        <v>33</v>
      </c>
      <c r="B30" s="17">
        <v>31.5</v>
      </c>
      <c r="C30" s="18">
        <v>25</v>
      </c>
      <c r="D30" s="19">
        <v>34.5</v>
      </c>
    </row>
    <row r="31" spans="1:4" ht="15" thickBot="1" x14ac:dyDescent="0.4">
      <c r="A31" s="12" t="s">
        <v>13</v>
      </c>
      <c r="B31" s="20">
        <v>31</v>
      </c>
      <c r="C31" s="21">
        <v>24</v>
      </c>
      <c r="D31" s="22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topLeftCell="A4" workbookViewId="0">
      <selection activeCell="E14" sqref="E14"/>
    </sheetView>
  </sheetViews>
  <sheetFormatPr defaultRowHeight="14.5" x14ac:dyDescent="0.35"/>
  <sheetData>
    <row r="1" spans="1:13" x14ac:dyDescent="0.35">
      <c r="A1" t="s">
        <v>34</v>
      </c>
      <c r="B1" t="s">
        <v>35</v>
      </c>
      <c r="C1" t="s">
        <v>36</v>
      </c>
    </row>
    <row r="2" spans="1:13" x14ac:dyDescent="0.35">
      <c r="A2">
        <v>2020</v>
      </c>
      <c r="B2" t="s">
        <v>37</v>
      </c>
      <c r="C2">
        <v>1000</v>
      </c>
    </row>
    <row r="3" spans="1:13" x14ac:dyDescent="0.35">
      <c r="A3">
        <v>2020</v>
      </c>
      <c r="B3" t="s">
        <v>38</v>
      </c>
      <c r="C3">
        <v>1200</v>
      </c>
    </row>
    <row r="4" spans="1:13" x14ac:dyDescent="0.35">
      <c r="A4">
        <v>2020</v>
      </c>
      <c r="B4" t="s">
        <v>39</v>
      </c>
      <c r="C4">
        <v>1300</v>
      </c>
    </row>
    <row r="5" spans="1:13" x14ac:dyDescent="0.35">
      <c r="A5">
        <v>2020</v>
      </c>
      <c r="B5" t="s">
        <v>40</v>
      </c>
      <c r="C5">
        <v>1100</v>
      </c>
    </row>
    <row r="6" spans="1:13" x14ac:dyDescent="0.35">
      <c r="A6">
        <v>2020</v>
      </c>
      <c r="B6" t="s">
        <v>41</v>
      </c>
      <c r="C6">
        <v>1050</v>
      </c>
    </row>
    <row r="7" spans="1:13" x14ac:dyDescent="0.35">
      <c r="A7">
        <v>2020</v>
      </c>
      <c r="B7" t="s">
        <v>42</v>
      </c>
      <c r="C7">
        <v>1200</v>
      </c>
    </row>
    <row r="8" spans="1:13" x14ac:dyDescent="0.35">
      <c r="A8">
        <v>2020</v>
      </c>
      <c r="B8" t="s">
        <v>43</v>
      </c>
      <c r="C8">
        <v>1900</v>
      </c>
      <c r="K8" t="s">
        <v>44</v>
      </c>
    </row>
    <row r="9" spans="1:13" x14ac:dyDescent="0.35">
      <c r="A9">
        <v>2020</v>
      </c>
      <c r="B9" t="s">
        <v>45</v>
      </c>
      <c r="C9">
        <v>1200</v>
      </c>
    </row>
    <row r="10" spans="1:13" x14ac:dyDescent="0.35">
      <c r="A10">
        <v>2020</v>
      </c>
      <c r="B10" t="s">
        <v>46</v>
      </c>
      <c r="C10">
        <v>1600</v>
      </c>
    </row>
    <row r="11" spans="1:13" x14ac:dyDescent="0.35">
      <c r="A11">
        <v>2020</v>
      </c>
      <c r="B11" t="s">
        <v>47</v>
      </c>
      <c r="C11">
        <v>1800</v>
      </c>
    </row>
    <row r="12" spans="1:13" ht="15" thickBot="1" x14ac:dyDescent="0.4">
      <c r="A12">
        <v>2020</v>
      </c>
      <c r="B12" t="s">
        <v>48</v>
      </c>
      <c r="C12">
        <v>1200</v>
      </c>
    </row>
    <row r="13" spans="1:13" ht="15" thickBot="1" x14ac:dyDescent="0.4">
      <c r="A13">
        <v>2021</v>
      </c>
      <c r="B13" t="s">
        <v>37</v>
      </c>
      <c r="C13" s="2">
        <f>AVERAGE(C10:C12)</f>
        <v>1533.3333333333333</v>
      </c>
      <c r="D13" s="45" t="s">
        <v>68</v>
      </c>
      <c r="E13">
        <f>SUM(C12*0.6,C11*0.2,C10*0.2)</f>
        <v>1400</v>
      </c>
      <c r="F13" s="46" t="s">
        <v>69</v>
      </c>
      <c r="G13" s="47" t="s">
        <v>70</v>
      </c>
      <c r="H13" s="48"/>
      <c r="I13" s="48"/>
      <c r="J13" s="48"/>
      <c r="K13" s="48"/>
      <c r="L13" s="48"/>
      <c r="M13" s="49"/>
    </row>
    <row r="14" spans="1:13" x14ac:dyDescent="0.35">
      <c r="A14">
        <v>2021</v>
      </c>
      <c r="B14" t="s">
        <v>38</v>
      </c>
      <c r="C14" s="2">
        <f t="shared" ref="C14:C23" si="0">AVERAGE(C11:C13)</f>
        <v>1511.1111111111111</v>
      </c>
      <c r="D14" s="45"/>
      <c r="E14">
        <f t="shared" ref="E14:E23" si="1">SUM(C13*0.6,C12*0.2,C11*0.2)</f>
        <v>1520</v>
      </c>
      <c r="F14" s="46"/>
    </row>
    <row r="15" spans="1:13" x14ac:dyDescent="0.35">
      <c r="A15">
        <v>2021</v>
      </c>
      <c r="B15" t="s">
        <v>39</v>
      </c>
      <c r="C15" s="2">
        <f t="shared" si="0"/>
        <v>1414.8148148148148</v>
      </c>
      <c r="D15" s="45"/>
      <c r="E15">
        <f t="shared" si="1"/>
        <v>1453.3333333333333</v>
      </c>
      <c r="F15" s="46"/>
    </row>
    <row r="16" spans="1:13" x14ac:dyDescent="0.35">
      <c r="A16">
        <v>2021</v>
      </c>
      <c r="B16" t="s">
        <v>40</v>
      </c>
      <c r="C16" s="2">
        <f t="shared" si="0"/>
        <v>1486.4197530864196</v>
      </c>
      <c r="D16" s="45"/>
      <c r="E16">
        <f t="shared" si="1"/>
        <v>1457.7777777777778</v>
      </c>
      <c r="F16" s="46"/>
    </row>
    <row r="17" spans="1:6" x14ac:dyDescent="0.35">
      <c r="A17">
        <v>2021</v>
      </c>
      <c r="B17" t="s">
        <v>41</v>
      </c>
      <c r="C17" s="2">
        <f t="shared" si="0"/>
        <v>1470.7818930041151</v>
      </c>
      <c r="D17" s="45"/>
      <c r="E17">
        <f t="shared" si="1"/>
        <v>1477.037037037037</v>
      </c>
      <c r="F17" s="46"/>
    </row>
    <row r="18" spans="1:6" x14ac:dyDescent="0.35">
      <c r="A18">
        <v>2021</v>
      </c>
      <c r="B18" t="s">
        <v>42</v>
      </c>
      <c r="C18" s="2">
        <f t="shared" si="0"/>
        <v>1457.338820301783</v>
      </c>
      <c r="D18" s="45"/>
      <c r="E18">
        <f t="shared" si="1"/>
        <v>1462.7160493827159</v>
      </c>
      <c r="F18" s="46"/>
    </row>
    <row r="19" spans="1:6" x14ac:dyDescent="0.35">
      <c r="A19">
        <v>2021</v>
      </c>
      <c r="B19" t="s">
        <v>43</v>
      </c>
      <c r="C19" s="2">
        <f t="shared" si="0"/>
        <v>1471.5134887974393</v>
      </c>
      <c r="D19" s="45"/>
      <c r="E19">
        <f t="shared" si="1"/>
        <v>1465.8436213991768</v>
      </c>
      <c r="F19" s="46"/>
    </row>
    <row r="20" spans="1:6" x14ac:dyDescent="0.35">
      <c r="A20">
        <v>2021</v>
      </c>
      <c r="B20" t="s">
        <v>45</v>
      </c>
      <c r="C20" s="2">
        <f t="shared" si="0"/>
        <v>1466.5447340344456</v>
      </c>
      <c r="D20" s="45"/>
      <c r="E20">
        <f t="shared" si="1"/>
        <v>1468.5322359396432</v>
      </c>
      <c r="F20" s="46"/>
    </row>
    <row r="21" spans="1:6" x14ac:dyDescent="0.35">
      <c r="A21">
        <v>2021</v>
      </c>
      <c r="B21" t="s">
        <v>46</v>
      </c>
      <c r="C21" s="2">
        <f t="shared" si="0"/>
        <v>1465.1323477112226</v>
      </c>
      <c r="D21" s="45"/>
      <c r="E21">
        <f t="shared" si="1"/>
        <v>1465.6973022405118</v>
      </c>
      <c r="F21" s="46"/>
    </row>
    <row r="22" spans="1:6" x14ac:dyDescent="0.35">
      <c r="A22">
        <v>2021</v>
      </c>
      <c r="B22" t="s">
        <v>47</v>
      </c>
      <c r="C22" s="2">
        <f t="shared" si="0"/>
        <v>1467.7301901810358</v>
      </c>
      <c r="D22" s="45"/>
      <c r="E22">
        <f t="shared" si="1"/>
        <v>1466.6910531931105</v>
      </c>
      <c r="F22" s="46"/>
    </row>
    <row r="23" spans="1:6" x14ac:dyDescent="0.35">
      <c r="A23">
        <v>2021</v>
      </c>
      <c r="B23" t="s">
        <v>48</v>
      </c>
      <c r="C23" s="2">
        <f t="shared" si="0"/>
        <v>1466.4690906422347</v>
      </c>
      <c r="D23" s="45"/>
      <c r="E23">
        <f t="shared" si="1"/>
        <v>1466.9735304577553</v>
      </c>
      <c r="F23" s="46"/>
    </row>
  </sheetData>
  <mergeCells count="3">
    <mergeCell ref="D13:D23"/>
    <mergeCell ref="F13:F23"/>
    <mergeCell ref="G13:M1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S22"/>
  <sheetViews>
    <sheetView tabSelected="1" topLeftCell="A2" workbookViewId="0">
      <selection activeCell="O16" sqref="O16"/>
    </sheetView>
  </sheetViews>
  <sheetFormatPr defaultRowHeight="14.5" x14ac:dyDescent="0.35"/>
  <cols>
    <col min="1" max="1" width="15.1796875" customWidth="1"/>
    <col min="15" max="15" width="18.7265625" customWidth="1"/>
  </cols>
  <sheetData>
    <row r="2" spans="1:19" x14ac:dyDescent="0.35">
      <c r="A2" s="32"/>
      <c r="B2" s="33" t="s">
        <v>37</v>
      </c>
      <c r="C2" s="33" t="s">
        <v>38</v>
      </c>
      <c r="D2" s="33" t="s">
        <v>49</v>
      </c>
      <c r="E2" s="33" t="s">
        <v>50</v>
      </c>
      <c r="F2" s="33" t="s">
        <v>41</v>
      </c>
      <c r="G2" s="33" t="s">
        <v>51</v>
      </c>
      <c r="H2" s="33" t="s">
        <v>52</v>
      </c>
      <c r="I2" s="33" t="s">
        <v>45</v>
      </c>
      <c r="J2" s="33" t="s">
        <v>46</v>
      </c>
      <c r="K2" s="33" t="s">
        <v>47</v>
      </c>
      <c r="L2" s="33" t="s">
        <v>53</v>
      </c>
      <c r="M2" s="33" t="s">
        <v>54</v>
      </c>
      <c r="O2" t="s">
        <v>55</v>
      </c>
    </row>
    <row r="3" spans="1:19" x14ac:dyDescent="0.35">
      <c r="A3" s="34">
        <v>2017</v>
      </c>
      <c r="B3">
        <v>200</v>
      </c>
      <c r="C3">
        <v>110</v>
      </c>
      <c r="D3">
        <v>400</v>
      </c>
      <c r="E3">
        <v>500</v>
      </c>
      <c r="F3">
        <v>550</v>
      </c>
      <c r="G3">
        <v>300</v>
      </c>
      <c r="H3">
        <v>300</v>
      </c>
      <c r="I3">
        <v>320</v>
      </c>
      <c r="J3">
        <v>120</v>
      </c>
      <c r="K3">
        <v>100</v>
      </c>
      <c r="L3">
        <v>90</v>
      </c>
      <c r="M3">
        <v>100</v>
      </c>
      <c r="O3" s="34">
        <f>AVERAGE(B3:M3)</f>
        <v>257.5</v>
      </c>
    </row>
    <row r="4" spans="1:19" ht="15" thickBot="1" x14ac:dyDescent="0.4">
      <c r="A4" s="34">
        <v>2018</v>
      </c>
      <c r="B4" s="2">
        <f>B3*1.05</f>
        <v>210</v>
      </c>
      <c r="C4" s="2">
        <v>130</v>
      </c>
      <c r="D4" s="2">
        <v>487</v>
      </c>
      <c r="E4" s="2">
        <v>478</v>
      </c>
      <c r="F4" s="2">
        <f t="shared" ref="C4:M5" si="0">F3*1.05</f>
        <v>577.5</v>
      </c>
      <c r="G4" s="2">
        <f t="shared" si="0"/>
        <v>315</v>
      </c>
      <c r="H4" s="2">
        <f t="shared" si="0"/>
        <v>315</v>
      </c>
      <c r="I4" s="2">
        <f t="shared" si="0"/>
        <v>336</v>
      </c>
      <c r="J4" s="2">
        <f t="shared" si="0"/>
        <v>126</v>
      </c>
      <c r="K4" s="2">
        <f t="shared" si="0"/>
        <v>105</v>
      </c>
      <c r="L4" s="2">
        <f t="shared" si="0"/>
        <v>94.5</v>
      </c>
      <c r="M4" s="2">
        <f t="shared" si="0"/>
        <v>105</v>
      </c>
      <c r="O4" s="44">
        <f>AVERAGE(B4:M4)</f>
        <v>273.25</v>
      </c>
    </row>
    <row r="5" spans="1:19" ht="15" thickBot="1" x14ac:dyDescent="0.4">
      <c r="A5" s="34">
        <v>2019</v>
      </c>
      <c r="B5" s="2">
        <v>240</v>
      </c>
      <c r="C5" s="2">
        <f t="shared" si="0"/>
        <v>136.5</v>
      </c>
      <c r="D5" s="2">
        <v>491</v>
      </c>
      <c r="E5" s="2">
        <f t="shared" si="0"/>
        <v>501.90000000000003</v>
      </c>
      <c r="F5" s="2">
        <v>500</v>
      </c>
      <c r="G5" s="2">
        <f t="shared" si="0"/>
        <v>330.75</v>
      </c>
      <c r="H5" s="2">
        <v>320</v>
      </c>
      <c r="I5" s="2">
        <f t="shared" si="0"/>
        <v>352.8</v>
      </c>
      <c r="J5" s="2">
        <v>191</v>
      </c>
      <c r="K5" s="2">
        <v>130</v>
      </c>
      <c r="L5" s="2">
        <v>84</v>
      </c>
      <c r="M5" s="2">
        <f t="shared" si="0"/>
        <v>110.25</v>
      </c>
      <c r="O5" s="44">
        <f>AVERAGE(B5:M5)</f>
        <v>282.35000000000002</v>
      </c>
      <c r="P5" s="4"/>
      <c r="Q5" s="42" t="s">
        <v>65</v>
      </c>
      <c r="R5" s="43">
        <f>AVERAGE(B5:M5)</f>
        <v>282.35000000000002</v>
      </c>
      <c r="S5" s="4"/>
    </row>
    <row r="6" spans="1:19" ht="15" thickBot="1" x14ac:dyDescent="0.4">
      <c r="A6" s="37">
        <v>2020</v>
      </c>
      <c r="B6" s="38">
        <f>B4*$R$5</f>
        <v>59293.500000000007</v>
      </c>
      <c r="C6" s="39">
        <f t="shared" ref="C6:M6" si="1">C4*$R$5</f>
        <v>36705.5</v>
      </c>
      <c r="D6" s="39">
        <f t="shared" si="1"/>
        <v>137504.45000000001</v>
      </c>
      <c r="E6" s="39">
        <f t="shared" si="1"/>
        <v>134963.30000000002</v>
      </c>
      <c r="F6" s="39">
        <f t="shared" si="1"/>
        <v>163057.125</v>
      </c>
      <c r="G6" s="39">
        <f t="shared" si="1"/>
        <v>88940.25</v>
      </c>
      <c r="H6" s="39">
        <f t="shared" si="1"/>
        <v>88940.25</v>
      </c>
      <c r="I6" s="39">
        <f t="shared" si="1"/>
        <v>94869.6</v>
      </c>
      <c r="J6" s="39">
        <f t="shared" si="1"/>
        <v>35576.100000000006</v>
      </c>
      <c r="K6" s="39">
        <f t="shared" si="1"/>
        <v>29646.750000000004</v>
      </c>
      <c r="L6" s="39">
        <f t="shared" si="1"/>
        <v>26682.075000000001</v>
      </c>
      <c r="M6" s="40">
        <f t="shared" si="1"/>
        <v>29646.750000000004</v>
      </c>
    </row>
    <row r="9" spans="1:19" x14ac:dyDescent="0.35">
      <c r="A9" s="36">
        <v>2017</v>
      </c>
      <c r="B9" s="41">
        <f>B3/$O$3</f>
        <v>0.77669902912621358</v>
      </c>
      <c r="C9" s="41">
        <f t="shared" ref="C9:M9" si="2">C3/$O$3</f>
        <v>0.42718446601941745</v>
      </c>
      <c r="D9" s="41">
        <f t="shared" si="2"/>
        <v>1.5533980582524272</v>
      </c>
      <c r="E9" s="41">
        <f t="shared" si="2"/>
        <v>1.941747572815534</v>
      </c>
      <c r="F9" s="41">
        <f t="shared" si="2"/>
        <v>2.1359223300970873</v>
      </c>
      <c r="G9" s="41">
        <f t="shared" si="2"/>
        <v>1.1650485436893203</v>
      </c>
      <c r="H9" s="41">
        <f t="shared" si="2"/>
        <v>1.1650485436893203</v>
      </c>
      <c r="I9" s="41">
        <f t="shared" si="2"/>
        <v>1.2427184466019416</v>
      </c>
      <c r="J9" s="41">
        <f t="shared" si="2"/>
        <v>0.46601941747572817</v>
      </c>
      <c r="K9" s="41">
        <f t="shared" si="2"/>
        <v>0.38834951456310679</v>
      </c>
      <c r="L9" s="41">
        <f t="shared" si="2"/>
        <v>0.34951456310679613</v>
      </c>
      <c r="M9" s="41">
        <f t="shared" si="2"/>
        <v>0.38834951456310679</v>
      </c>
    </row>
    <row r="10" spans="1:19" x14ac:dyDescent="0.35">
      <c r="A10" s="36">
        <v>2018</v>
      </c>
      <c r="B10" s="41">
        <f>B4/$O$4</f>
        <v>0.76852698993595614</v>
      </c>
      <c r="C10" s="41">
        <f t="shared" ref="C10:M10" si="3">C4/$O$4</f>
        <v>0.47575480329368708</v>
      </c>
      <c r="D10" s="41">
        <f t="shared" si="3"/>
        <v>1.7822506861848124</v>
      </c>
      <c r="E10" s="41">
        <f t="shared" si="3"/>
        <v>1.7493138151875571</v>
      </c>
      <c r="F10" s="41">
        <f t="shared" si="3"/>
        <v>2.1134492223238794</v>
      </c>
      <c r="G10" s="41">
        <f t="shared" si="3"/>
        <v>1.1527904849039341</v>
      </c>
      <c r="H10" s="41">
        <f t="shared" si="3"/>
        <v>1.1527904849039341</v>
      </c>
      <c r="I10" s="41">
        <f t="shared" si="3"/>
        <v>1.2296431838975297</v>
      </c>
      <c r="J10" s="41">
        <f t="shared" si="3"/>
        <v>0.46111619396157366</v>
      </c>
      <c r="K10" s="41">
        <f t="shared" si="3"/>
        <v>0.38426349496797807</v>
      </c>
      <c r="L10" s="41">
        <f t="shared" si="3"/>
        <v>0.34583714547118022</v>
      </c>
      <c r="M10" s="41">
        <f t="shared" si="3"/>
        <v>0.38426349496797807</v>
      </c>
    </row>
    <row r="11" spans="1:19" ht="15" thickBot="1" x14ac:dyDescent="0.4">
      <c r="A11" s="36">
        <v>2019</v>
      </c>
      <c r="B11" s="41">
        <f>B5/$O$5</f>
        <v>0.85000885425889849</v>
      </c>
      <c r="C11" s="41">
        <f t="shared" ref="C11:M11" si="4">C5/$O$5</f>
        <v>0.4834425358597485</v>
      </c>
      <c r="D11" s="41">
        <f t="shared" si="4"/>
        <v>1.7389764476713299</v>
      </c>
      <c r="E11" s="41">
        <f t="shared" si="4"/>
        <v>1.7775810164689216</v>
      </c>
      <c r="F11" s="41">
        <f t="shared" si="4"/>
        <v>1.7708517797060384</v>
      </c>
      <c r="G11" s="41">
        <f t="shared" si="4"/>
        <v>1.1714184522755444</v>
      </c>
      <c r="H11" s="41">
        <f t="shared" si="4"/>
        <v>1.1333451390118645</v>
      </c>
      <c r="I11" s="41">
        <f t="shared" si="4"/>
        <v>1.2495130157605807</v>
      </c>
      <c r="J11" s="41">
        <f t="shared" si="4"/>
        <v>0.67646537984770672</v>
      </c>
      <c r="K11" s="41">
        <f t="shared" si="4"/>
        <v>0.46042146272356999</v>
      </c>
      <c r="L11" s="41">
        <f t="shared" si="4"/>
        <v>0.29750309899061445</v>
      </c>
      <c r="M11" s="41">
        <f t="shared" si="4"/>
        <v>0.39047281742518147</v>
      </c>
    </row>
    <row r="12" spans="1:19" ht="15" thickBot="1" x14ac:dyDescent="0.4">
      <c r="A12" t="s">
        <v>56</v>
      </c>
      <c r="B12" s="38">
        <f>AVERAGE(B9:B11)</f>
        <v>0.79841162444035607</v>
      </c>
      <c r="C12" s="39">
        <f t="shared" ref="C12:L12" si="5">AVERAGE(C9:C11)</f>
        <v>0.46212726839095097</v>
      </c>
      <c r="D12" s="39">
        <f t="shared" si="5"/>
        <v>1.6915417307028566</v>
      </c>
      <c r="E12" s="39">
        <f t="shared" si="5"/>
        <v>1.822880801490671</v>
      </c>
      <c r="F12" s="39">
        <f t="shared" si="5"/>
        <v>2.0067411107090014</v>
      </c>
      <c r="G12" s="39">
        <f t="shared" si="5"/>
        <v>1.1630858269562661</v>
      </c>
      <c r="H12" s="39">
        <f t="shared" si="5"/>
        <v>1.1503947225350395</v>
      </c>
      <c r="I12" s="39">
        <f t="shared" si="5"/>
        <v>1.2406248820866841</v>
      </c>
      <c r="J12" s="39">
        <f t="shared" si="5"/>
        <v>0.53453366376166944</v>
      </c>
      <c r="K12" s="39">
        <f t="shared" si="5"/>
        <v>0.41101149075155163</v>
      </c>
      <c r="L12" s="39">
        <f t="shared" si="5"/>
        <v>0.3309516025228636</v>
      </c>
      <c r="M12" s="40">
        <f>AVERAGE(M9:M11)</f>
        <v>0.38769527565208878</v>
      </c>
    </row>
    <row r="13" spans="1:19" ht="15" thickBot="1" x14ac:dyDescent="0.4"/>
    <row r="14" spans="1:19" ht="15" thickBot="1" x14ac:dyDescent="0.4">
      <c r="A14" s="35">
        <v>2020</v>
      </c>
      <c r="B14" s="38">
        <f>B12*$R$5</f>
        <v>225.43152216073454</v>
      </c>
      <c r="C14" s="39">
        <f t="shared" ref="C14:M14" si="6">C12*$R$5</f>
        <v>130.48163423018502</v>
      </c>
      <c r="D14" s="39">
        <f t="shared" si="6"/>
        <v>477.6068076639516</v>
      </c>
      <c r="E14" s="39">
        <f t="shared" si="6"/>
        <v>514.69039430089094</v>
      </c>
      <c r="F14" s="39">
        <f t="shared" si="6"/>
        <v>566.60335260868658</v>
      </c>
      <c r="G14" s="39">
        <f t="shared" si="6"/>
        <v>328.39728324110177</v>
      </c>
      <c r="H14" s="39">
        <f t="shared" si="6"/>
        <v>324.8139499077684</v>
      </c>
      <c r="I14" s="39">
        <f t="shared" si="6"/>
        <v>350.29043545717531</v>
      </c>
      <c r="J14" s="39">
        <f t="shared" si="6"/>
        <v>150.92557996310737</v>
      </c>
      <c r="K14" s="39">
        <f t="shared" si="6"/>
        <v>116.04909441370062</v>
      </c>
      <c r="L14" s="39">
        <f t="shared" si="6"/>
        <v>93.444184972330547</v>
      </c>
      <c r="M14" s="40">
        <f t="shared" si="6"/>
        <v>109.46576108036727</v>
      </c>
    </row>
    <row r="16" spans="1:19" ht="15" thickBot="1" x14ac:dyDescent="0.4"/>
    <row r="17" spans="2:13" x14ac:dyDescent="0.35">
      <c r="B17" s="56" t="s">
        <v>57</v>
      </c>
      <c r="C17" s="55"/>
      <c r="D17" s="55"/>
      <c r="E17" s="55"/>
      <c r="F17" s="55"/>
      <c r="G17" s="55"/>
      <c r="H17" s="55" t="s">
        <v>66</v>
      </c>
      <c r="I17" s="55"/>
      <c r="J17" s="6"/>
      <c r="K17" s="5"/>
      <c r="L17" s="5"/>
      <c r="M17" s="5"/>
    </row>
    <row r="18" spans="2:13" x14ac:dyDescent="0.35">
      <c r="B18" s="57" t="s">
        <v>58</v>
      </c>
      <c r="C18" s="52"/>
      <c r="D18" s="52"/>
      <c r="E18" s="52"/>
      <c r="F18" s="52"/>
      <c r="G18" s="52"/>
      <c r="H18" s="52" t="s">
        <v>67</v>
      </c>
      <c r="I18" s="52"/>
      <c r="J18" s="7"/>
      <c r="K18" s="5"/>
      <c r="L18" s="5"/>
      <c r="M18" s="5"/>
    </row>
    <row r="19" spans="2:13" x14ac:dyDescent="0.35">
      <c r="B19" s="8" t="s">
        <v>59</v>
      </c>
      <c r="C19" s="9"/>
      <c r="D19" s="9"/>
      <c r="E19" s="9"/>
      <c r="F19" s="9"/>
      <c r="G19" s="9"/>
      <c r="H19" s="52" t="s">
        <v>62</v>
      </c>
      <c r="I19" s="52"/>
      <c r="J19" s="53"/>
      <c r="K19" s="5"/>
      <c r="L19" s="5"/>
      <c r="M19" s="5"/>
    </row>
    <row r="20" spans="2:13" x14ac:dyDescent="0.35">
      <c r="B20" s="57" t="s">
        <v>60</v>
      </c>
      <c r="C20" s="52"/>
      <c r="D20" s="52"/>
      <c r="E20" s="52"/>
      <c r="F20" s="52"/>
      <c r="G20" s="52"/>
      <c r="H20" s="52" t="s">
        <v>63</v>
      </c>
      <c r="I20" s="52"/>
      <c r="J20" s="53"/>
      <c r="K20" s="5"/>
      <c r="L20" s="5"/>
      <c r="M20" s="5"/>
    </row>
    <row r="21" spans="2:13" ht="15" thickBot="1" x14ac:dyDescent="0.4">
      <c r="B21" s="50" t="s">
        <v>61</v>
      </c>
      <c r="C21" s="51"/>
      <c r="D21" s="51"/>
      <c r="E21" s="51"/>
      <c r="F21" s="51"/>
      <c r="G21" s="51"/>
      <c r="H21" s="51" t="s">
        <v>64</v>
      </c>
      <c r="I21" s="51"/>
      <c r="J21" s="54"/>
      <c r="K21" s="5"/>
      <c r="L21" s="5"/>
      <c r="M21" s="5"/>
    </row>
    <row r="22" spans="2:13" x14ac:dyDescent="0.3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</sheetData>
  <mergeCells count="9">
    <mergeCell ref="B21:G21"/>
    <mergeCell ref="H19:J19"/>
    <mergeCell ref="H21:J21"/>
    <mergeCell ref="H20:J20"/>
    <mergeCell ref="H17:I17"/>
    <mergeCell ref="H18:I18"/>
    <mergeCell ref="B17:G17"/>
    <mergeCell ref="B18:G18"/>
    <mergeCell ref="B20:G20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A28303B0B84D4C8570A2A3D842FFBF" ma:contentTypeVersion="2" ma:contentTypeDescription="Create a new document." ma:contentTypeScope="" ma:versionID="de3433a913cb60c4f93da0b3d147b5b7">
  <xsd:schema xmlns:xsd="http://www.w3.org/2001/XMLSchema" xmlns:xs="http://www.w3.org/2001/XMLSchema" xmlns:p="http://schemas.microsoft.com/office/2006/metadata/properties" xmlns:ns2="c0485a7f-5083-418d-b7aa-0bd2fa0d481a" targetNamespace="http://schemas.microsoft.com/office/2006/metadata/properties" ma:root="true" ma:fieldsID="c12f3af96d35be0fce8c4c411b8f72b3" ns2:_="">
    <xsd:import namespace="c0485a7f-5083-418d-b7aa-0bd2fa0d48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485a7f-5083-418d-b7aa-0bd2fa0d48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20F0170-F44E-46C9-87BE-C6E2AC8A7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0485a7f-5083-418d-b7aa-0bd2fa0d481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E9E63F-923F-4D02-B071-4FE96992AA2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DC8EF8-4F45-44A8-8997-AD66DCECAFD7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c0485a7f-5083-418d-b7aa-0bd2fa0d481a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>Amazon Corporate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Goyal, Raunak</dc:creator>
  <cp:keywords/>
  <dc:description/>
  <cp:lastModifiedBy>hp</cp:lastModifiedBy>
  <cp:revision/>
  <cp:lastPrinted>2021-03-12T11:10:00Z</cp:lastPrinted>
  <dcterms:created xsi:type="dcterms:W3CDTF">2021-03-12T08:44:01Z</dcterms:created>
  <dcterms:modified xsi:type="dcterms:W3CDTF">2021-03-12T11:13:47Z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0x010100BCA28303B0B84D4C8570A2A3D842FFBF</vt:lpwstr>
  </property>
</Properties>
</file>