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A38D771-C2E2-4615-AC04-1BD3FF62F0B2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Reg Analysis 2" sheetId="5" r:id="rId1"/>
    <sheet name="data" sheetId="1" r:id="rId2"/>
    <sheet name="Sheet2" sheetId="3" r:id="rId3"/>
    <sheet name="Sheet1" sheetId="2" r:id="rId4"/>
  </sheets>
  <definedNames>
    <definedName name="_xlnm._FilterDatabase" localSheetId="1" hidden="1">data!$A$1:$G$247</definedName>
    <definedName name="_xlnm._FilterDatabase" localSheetId="3" hidden="1">Sheet1!$B$1:$C$47</definedName>
    <definedName name="_xlnm._FilterDatabase" localSheetId="2" hidden="1">Sheet2!$B$1:$C$48</definedName>
  </definedNames>
  <calcPr calcId="191028"/>
</workbook>
</file>

<file path=xl/calcChain.xml><?xml version="1.0" encoding="utf-8"?>
<calcChain xmlns="http://schemas.openxmlformats.org/spreadsheetml/2006/main">
  <c r="B23" i="5" l="1"/>
  <c r="C17" i="2" l="1"/>
  <c r="D17" i="2" s="1"/>
  <c r="Q30" i="2"/>
  <c r="H29" i="2"/>
  <c r="J6" i="2"/>
  <c r="J3" i="2"/>
  <c r="C23" i="2"/>
  <c r="D23" i="2" s="1"/>
  <c r="C13" i="2"/>
  <c r="D13" i="2" s="1"/>
  <c r="C25" i="2"/>
  <c r="D25" i="2" s="1"/>
  <c r="C31" i="2"/>
  <c r="D31" i="2" s="1"/>
  <c r="C37" i="2"/>
  <c r="D37" i="2" s="1"/>
  <c r="C47" i="2"/>
  <c r="D47" i="2" s="1"/>
  <c r="C18" i="2"/>
  <c r="C40" i="2"/>
  <c r="D40" i="2" s="1"/>
  <c r="C43" i="2"/>
  <c r="D43" i="2" s="1"/>
  <c r="C38" i="2"/>
  <c r="D38" i="2" s="1"/>
  <c r="C7" i="2"/>
  <c r="D7" i="2" s="1"/>
  <c r="C26" i="2"/>
  <c r="D26" i="2" s="1"/>
  <c r="C16" i="2"/>
  <c r="D16" i="2" s="1"/>
  <c r="C30" i="2"/>
  <c r="D30" i="2" s="1"/>
  <c r="C34" i="2"/>
  <c r="D34" i="2" s="1"/>
  <c r="C39" i="2"/>
  <c r="D39" i="2" s="1"/>
  <c r="C36" i="2"/>
  <c r="D36" i="2" s="1"/>
  <c r="C2" i="2"/>
  <c r="D2" i="2" s="1"/>
  <c r="C24" i="2"/>
  <c r="D24" i="2" s="1"/>
  <c r="C8" i="2"/>
  <c r="D8" i="2" s="1"/>
  <c r="C41" i="2"/>
  <c r="D41" i="2" s="1"/>
  <c r="C3" i="2"/>
  <c r="D3" i="2" s="1"/>
  <c r="C32" i="2"/>
  <c r="D32" i="2" s="1"/>
  <c r="C6" i="2"/>
  <c r="D6" i="2" s="1"/>
  <c r="C44" i="2"/>
  <c r="D44" i="2" s="1"/>
  <c r="C45" i="2"/>
  <c r="D45" i="2" s="1"/>
  <c r="C29" i="2"/>
  <c r="D29" i="2" s="1"/>
  <c r="C5" i="2"/>
  <c r="D5" i="2" s="1"/>
  <c r="C35" i="2"/>
  <c r="D35" i="2" s="1"/>
  <c r="C14" i="2"/>
  <c r="D14" i="2" s="1"/>
  <c r="C46" i="2"/>
  <c r="D46" i="2" s="1"/>
  <c r="C42" i="2"/>
  <c r="D42" i="2" s="1"/>
  <c r="C19" i="2"/>
  <c r="D19" i="2" s="1"/>
  <c r="C21" i="2"/>
  <c r="D21" i="2" s="1"/>
  <c r="C4" i="2"/>
  <c r="D4" i="2" s="1"/>
  <c r="C28" i="2"/>
  <c r="D28" i="2" s="1"/>
  <c r="C10" i="2"/>
  <c r="D10" i="2" s="1"/>
  <c r="C12" i="2"/>
  <c r="D12" i="2" s="1"/>
  <c r="C27" i="2"/>
  <c r="D27" i="2" s="1"/>
  <c r="C20" i="2"/>
  <c r="D20" i="2" s="1"/>
  <c r="C15" i="2"/>
  <c r="D15" i="2" s="1"/>
  <c r="C9" i="2"/>
  <c r="D9" i="2" s="1"/>
  <c r="C33" i="2"/>
  <c r="D33" i="2" s="1"/>
  <c r="C11" i="2"/>
  <c r="D11" i="2" s="1"/>
  <c r="C22" i="2"/>
  <c r="D22" i="2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2" i="3"/>
  <c r="C48" i="3"/>
  <c r="C41" i="3"/>
  <c r="C31" i="3"/>
  <c r="C22" i="3"/>
  <c r="C16" i="3"/>
  <c r="C4" i="3"/>
  <c r="C36" i="3"/>
  <c r="C14" i="3"/>
  <c r="C12" i="3"/>
  <c r="C17" i="3"/>
  <c r="C44" i="3"/>
  <c r="C35" i="3"/>
  <c r="C30" i="3"/>
  <c r="C33" i="3"/>
  <c r="C20" i="3"/>
  <c r="C15" i="3"/>
  <c r="C10" i="3"/>
  <c r="C11" i="3"/>
  <c r="C29" i="3"/>
  <c r="C42" i="3"/>
  <c r="C9" i="3"/>
  <c r="C47" i="3"/>
  <c r="C18" i="3"/>
  <c r="C43" i="3"/>
  <c r="C6" i="3"/>
  <c r="C8" i="3"/>
  <c r="C21" i="3"/>
  <c r="C45" i="3"/>
  <c r="C13" i="3"/>
  <c r="C38" i="3"/>
  <c r="C3" i="3"/>
  <c r="C5" i="3"/>
  <c r="C27" i="3"/>
  <c r="C26" i="3"/>
  <c r="C46" i="3"/>
  <c r="C19" i="3"/>
  <c r="C39" i="3"/>
  <c r="C34" i="3"/>
  <c r="C23" i="3"/>
  <c r="C25" i="3"/>
  <c r="C28" i="3"/>
  <c r="C40" i="3"/>
  <c r="C7" i="3"/>
  <c r="C2" i="3"/>
  <c r="C37" i="3"/>
  <c r="C24" i="3"/>
  <c r="C32" i="3"/>
  <c r="H178" i="1"/>
  <c r="H13" i="1"/>
  <c r="H18" i="1"/>
  <c r="I18" i="1" s="1"/>
  <c r="H26" i="1"/>
  <c r="I26" i="1" s="1"/>
  <c r="H29" i="1"/>
  <c r="I29" i="1" s="1"/>
  <c r="H34" i="1"/>
  <c r="I34" i="1" s="1"/>
  <c r="H39" i="1"/>
  <c r="I39" i="1" s="1"/>
  <c r="H43" i="1"/>
  <c r="I43" i="1" s="1"/>
  <c r="H48" i="1"/>
  <c r="I48" i="1" s="1"/>
  <c r="H53" i="1"/>
  <c r="I53" i="1" s="1"/>
  <c r="H57" i="1"/>
  <c r="I57" i="1" s="1"/>
  <c r="H62" i="1"/>
  <c r="I62" i="1" s="1"/>
  <c r="H67" i="1"/>
  <c r="I67" i="1" s="1"/>
  <c r="H72" i="1"/>
  <c r="I72" i="1" s="1"/>
  <c r="H77" i="1"/>
  <c r="I77" i="1" s="1"/>
  <c r="H82" i="1"/>
  <c r="I82" i="1" s="1"/>
  <c r="H87" i="1"/>
  <c r="I87" i="1" s="1"/>
  <c r="H92" i="1"/>
  <c r="I92" i="1" s="1"/>
  <c r="H97" i="1"/>
  <c r="I97" i="1" s="1"/>
  <c r="H102" i="1"/>
  <c r="I102" i="1" s="1"/>
  <c r="H107" i="1"/>
  <c r="I107" i="1" s="1"/>
  <c r="H112" i="1"/>
  <c r="I112" i="1" s="1"/>
  <c r="H117" i="1"/>
  <c r="I117" i="1" s="1"/>
  <c r="H122" i="1"/>
  <c r="I122" i="1" s="1"/>
  <c r="H127" i="1"/>
  <c r="I127" i="1" s="1"/>
  <c r="H132" i="1"/>
  <c r="I132" i="1" s="1"/>
  <c r="H137" i="1"/>
  <c r="I137" i="1" s="1"/>
  <c r="H142" i="1"/>
  <c r="I142" i="1" s="1"/>
  <c r="H147" i="1"/>
  <c r="I147" i="1" s="1"/>
  <c r="H151" i="1"/>
  <c r="I151" i="1" s="1"/>
  <c r="H156" i="1"/>
  <c r="I156" i="1" s="1"/>
  <c r="H161" i="1"/>
  <c r="I161" i="1" s="1"/>
  <c r="H166" i="1"/>
  <c r="I166" i="1" s="1"/>
  <c r="H171" i="1"/>
  <c r="I171" i="1" s="1"/>
  <c r="H176" i="1"/>
  <c r="I176" i="1" s="1"/>
  <c r="H181" i="1"/>
  <c r="I181" i="1" s="1"/>
  <c r="H186" i="1"/>
  <c r="I186" i="1" s="1"/>
  <c r="H190" i="1"/>
  <c r="I190" i="1" s="1"/>
  <c r="H195" i="1"/>
  <c r="I195" i="1" s="1"/>
  <c r="H200" i="1"/>
  <c r="I200" i="1" s="1"/>
  <c r="H205" i="1"/>
  <c r="I205" i="1" s="1"/>
  <c r="H209" i="1"/>
  <c r="I209" i="1" s="1"/>
  <c r="H214" i="1"/>
  <c r="I214" i="1" s="1"/>
  <c r="H219" i="1"/>
  <c r="I219" i="1" s="1"/>
  <c r="H224" i="1"/>
  <c r="I224" i="1" s="1"/>
  <c r="H228" i="1"/>
  <c r="I228" i="1" s="1"/>
  <c r="H233" i="1"/>
  <c r="I233" i="1" s="1"/>
  <c r="H238" i="1"/>
  <c r="I238" i="1" s="1"/>
  <c r="H243" i="1"/>
  <c r="I243" i="1" s="1"/>
  <c r="H5" i="1"/>
  <c r="H9" i="1"/>
  <c r="H14" i="1"/>
  <c r="H19" i="1"/>
  <c r="H23" i="1"/>
  <c r="H30" i="1"/>
  <c r="H35" i="1"/>
  <c r="H44" i="1"/>
  <c r="H49" i="1"/>
  <c r="H54" i="1"/>
  <c r="H58" i="1"/>
  <c r="H63" i="1"/>
  <c r="H68" i="1"/>
  <c r="H73" i="1"/>
  <c r="H78" i="1"/>
  <c r="H83" i="1"/>
  <c r="H88" i="1"/>
  <c r="H93" i="1"/>
  <c r="H98" i="1"/>
  <c r="H103" i="1"/>
  <c r="H108" i="1"/>
  <c r="H113" i="1"/>
  <c r="H118" i="1"/>
  <c r="H123" i="1"/>
  <c r="H128" i="1"/>
  <c r="H133" i="1"/>
  <c r="H138" i="1"/>
  <c r="H143" i="1"/>
  <c r="H152" i="1"/>
  <c r="H157" i="1"/>
  <c r="H162" i="1"/>
  <c r="H167" i="1"/>
  <c r="H172" i="1"/>
  <c r="H177" i="1"/>
  <c r="H182" i="1"/>
  <c r="H187" i="1"/>
  <c r="H191" i="1"/>
  <c r="H196" i="1"/>
  <c r="H201" i="1"/>
  <c r="H210" i="1"/>
  <c r="H215" i="1"/>
  <c r="H220" i="1"/>
  <c r="H225" i="1"/>
  <c r="H229" i="1"/>
  <c r="H234" i="1"/>
  <c r="H239" i="1"/>
  <c r="H244" i="1"/>
  <c r="H8" i="1"/>
  <c r="D18" i="2" l="1"/>
  <c r="L8" i="2"/>
</calcChain>
</file>

<file path=xl/sharedStrings.xml><?xml version="1.0" encoding="utf-8"?>
<sst xmlns="http://schemas.openxmlformats.org/spreadsheetml/2006/main" count="55" uniqueCount="50">
  <si>
    <t>Date</t>
  </si>
  <si>
    <t>Open</t>
  </si>
  <si>
    <t>High</t>
  </si>
  <si>
    <t>Low</t>
  </si>
  <si>
    <t>Close</t>
  </si>
  <si>
    <t>Shares Traded</t>
  </si>
  <si>
    <t>Turnover (Rs. Cr)</t>
  </si>
  <si>
    <t>Rel</t>
  </si>
  <si>
    <t>ABS</t>
  </si>
  <si>
    <t>SPS</t>
  </si>
  <si>
    <t>Column1</t>
  </si>
  <si>
    <t>Column2</t>
  </si>
  <si>
    <t>Open prev</t>
  </si>
  <si>
    <t>High prev</t>
  </si>
  <si>
    <t>Low prev</t>
  </si>
  <si>
    <t>Close prev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</si>
  <si>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</si>
  <si>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</si>
  <si>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</si>
  <si>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</si>
  <si>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</si>
  <si>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</si>
  <si>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</si>
  <si>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</si>
  <si>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</si>
  <si>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</si>
  <si>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</si>
  <si>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</si>
  <si>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</si>
  <si>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</si>
  <si>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</si>
  <si>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</si>
  <si>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</si>
  <si>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</si>
  <si>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</si>
  <si>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</si>
  <si>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</si>
  <si>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</si>
  <si>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</si>
  <si>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</si>
  <si>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NOTE</t>
  </si>
  <si>
    <t>Depen. Var.</t>
  </si>
  <si>
    <t>Open price of the day</t>
  </si>
  <si>
    <t>Y</t>
  </si>
  <si>
    <t>X</t>
  </si>
  <si>
    <t>Indep. Var.</t>
  </si>
  <si>
    <t>1) Open price of prev. day</t>
  </si>
  <si>
    <t>2) Closing price of prev. day</t>
  </si>
  <si>
    <t>3) High of prev day</t>
  </si>
  <si>
    <t>4) Low of prev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</si>
</sst>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9" fontId="0" fillId="0" borderId="0" xfId="1" applyFont="1"/>
    <xf numFmtId="164" fontId="0" fillId="0" borderId="0" xfId="1" applyNumberFormat="1" applyFont="1"/>
    <xf numFmtId="10" fontId="0" fillId="0" borderId="0" xfId="0" applyNumberFormat="1"/>
    <xf numFmtId="0" fontId="18" fillId="0" borderId="1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9" fontId="0" fillId="33" borderId="0" xfId="1" applyFont="1" applyFill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0" xfId="0" applyBorder="1"/>
    <xf numFmtId="0" fontId="0" fillId="0" borderId="18" xfId="0" applyBorder="1"/>
    <xf numFmtId="0" fontId="0" fillId="0" borderId="16" xfId="0" applyBorder="1" applyAlignment="1">
      <alignment horizontal="center"/>
    </xf>
    <xf numFmtId="0" fontId="0" fillId="0" borderId="0" xfId="0" applyBorder="1"/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11" xfId="0" applyBorder="1"/>
    <xf numFmtId="0" fontId="0" fillId="0" borderId="21" xfId="0" applyBorder="1"/>
    <xf numFmtId="0" fontId="16" fillId="35" borderId="13" xfId="0" applyFont="1" applyFill="1" applyBorder="1" applyAlignment="1">
      <alignment horizontal="center"/>
    </xf>
    <xf numFmtId="0" fontId="0" fillId="34" borderId="22" xfId="0" applyFill="1" applyBorder="1" applyAlignment="1"/>
    <xf numFmtId="0" fontId="19" fillId="0" borderId="12" xfId="0" applyFont="1" applyFill="1" applyBorder="1" applyAlignment="1">
      <alignment horizontal="centerContinuous"/>
    </xf>
    <xf numFmtId="0" fontId="16" fillId="0" borderId="0" xfId="0" applyFont="1" applyFill="1" applyBorder="1" applyAlignment="1"/>
    <xf numFmtId="0" fontId="16" fillId="0" borderId="0" xfId="0" applyFont="1"/>
    <xf numFmtId="0" fontId="0" fillId="34" borderId="17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4" borderId="15" xfId="0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/mmm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49E2C5-B990-4A1B-A53B-FF1B317B34D5}" name="Table1" displayName="Table1" ref="A1:M247" totalsRowShown="0" headerRowDxfId="14" dataDxfId="13">
  <autoFilter ref="A1:M247" xr:uid="{7F82D357-9B08-418B-920A-6E4E959E3CB0}"/>
  <sortState xmlns:xlrd2="http://schemas.microsoft.com/office/spreadsheetml/2017/richdata2" ref="A2:I247">
    <sortCondition ref="A1:A247"/>
  </sortState>
  <tableColumns count="13">
    <tableColumn id="1" xr3:uid="{EDF70C1E-7023-4C33-BECC-7ECEA78E3366}" name="Date" dataDxfId="12"/>
    <tableColumn id="2" xr3:uid="{DE637474-3E11-4896-BDE8-CFA09CC8BEE8}" name="Open" dataDxfId="11"/>
    <tableColumn id="3" xr3:uid="{0FA10DD4-623A-45E2-B6C9-906EEC1EB0C2}" name="High" dataDxfId="10"/>
    <tableColumn id="4" xr3:uid="{3A0D9793-AB77-420F-A992-E3F8A84A1997}" name="Low" dataDxfId="9"/>
    <tableColumn id="5" xr3:uid="{76597001-EAE6-4451-A728-5421E14275D2}" name="Close" dataDxfId="8"/>
    <tableColumn id="6" xr3:uid="{6AF0FBD4-DD41-4896-A836-E423060F66A8}" name="Shares Traded" dataDxfId="7"/>
    <tableColumn id="7" xr3:uid="{29110051-9A83-4454-B510-296E96AB7845}" name="Turnover (Rs. Cr)" dataDxfId="6"/>
    <tableColumn id="8" xr3:uid="{7671B854-EBC4-4D6D-81B1-8A1BF55A6657}" name="Column1" dataDxfId="5">
      <calculatedColumnFormula>E2-E1</calculatedColumnFormula>
    </tableColumn>
    <tableColumn id="9" xr3:uid="{C26DAD85-6D50-4DDC-85A1-A95860C99105}" name="Column2" dataDxfId="4"/>
    <tableColumn id="10" xr3:uid="{9D3FDD76-9C1E-47E4-9F26-60EDEB8E79E2}" name="Open prev" dataDxfId="3"/>
    <tableColumn id="11" xr3:uid="{52A0156F-8842-4D37-82C3-84E3C2E2AFA6}" name="High prev" dataDxfId="2"/>
    <tableColumn id="12" xr3:uid="{8B91C20B-DA15-46F2-B608-C064CD88AABC}" name="Low prev" dataDxfId="1"/>
    <tableColumn id="13" xr3:uid="{B431BF81-3C28-40A7-9E9D-6BF04F92A5B8}" name="Close prev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F6F-81DD-4B5C-88BF-26EEB8F76D1A}">
  <dimension ref="A1:I23"/>
  <sheetViews>
    <sheetView tabSelected="1" workbookViewId="0">
      <selection activeCell="J6" sqref="J6"/>
    </sheetView>
  </sheetViews>
  <sheetFormatPr defaultRowHeight="14.5" x14ac:dyDescent="0.35"/>
  <cols>
    <col min="1" max="1" width="18.453125" customWidth="1"/>
    <col min="2" max="2" width="13.7265625" customWidth="1"/>
    <col min="3" max="3" width="14.36328125" customWidth="1"/>
    <col min="4" max="4" width="10.26953125" customWidth="1"/>
    <col min="5" max="5" width="10.1796875" customWidth="1"/>
    <col min="6" max="6" width="12.453125" customWidth="1"/>
    <col min="7" max="7" width="11.453125" customWidth="1"/>
    <col min="8" max="8" width="12" customWidth="1"/>
    <col min="9" max="9" width="12.08984375" customWidth="1"/>
  </cols>
  <sheetData>
    <row r="1" spans="1:9" x14ac:dyDescent="0.35">
      <c r="A1" s="24" t="s">
        <v>16</v>
      </c>
    </row>
    <row r="2" spans="1:9" ht="15" thickBot="1" x14ac:dyDescent="0.4"/>
    <row r="3" spans="1:9" x14ac:dyDescent="0.35">
      <c r="A3" s="22" t="s">
        <v>17</v>
      </c>
      <c r="B3" s="5"/>
    </row>
    <row r="4" spans="1:9" x14ac:dyDescent="0.35">
      <c r="A4" s="21" t="s">
        <v>18</v>
      </c>
      <c r="B4" s="10">
        <v>0.99768124776327294</v>
      </c>
    </row>
    <row r="5" spans="1:9" x14ac:dyDescent="0.35">
      <c r="A5" s="21" t="s">
        <v>19</v>
      </c>
      <c r="B5" s="10">
        <v>0.99536787213848121</v>
      </c>
    </row>
    <row r="6" spans="1:9" x14ac:dyDescent="0.35">
      <c r="A6" s="21" t="s">
        <v>20</v>
      </c>
      <c r="B6" s="10">
        <v>0.99529099034824853</v>
      </c>
    </row>
    <row r="7" spans="1:9" x14ac:dyDescent="0.35">
      <c r="A7" s="21" t="s">
        <v>21</v>
      </c>
      <c r="B7" s="10">
        <v>352.5392435916724</v>
      </c>
    </row>
    <row r="8" spans="1:9" ht="15" thickBot="1" x14ac:dyDescent="0.4">
      <c r="A8" s="21" t="s">
        <v>22</v>
      </c>
      <c r="B8" s="11">
        <v>246</v>
      </c>
    </row>
    <row r="10" spans="1:9" ht="15" thickBot="1" x14ac:dyDescent="0.4">
      <c r="A10" t="s">
        <v>23</v>
      </c>
    </row>
    <row r="11" spans="1:9" x14ac:dyDescent="0.35">
      <c r="A11" s="4"/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</row>
    <row r="12" spans="1:9" x14ac:dyDescent="0.35">
      <c r="A12" s="21" t="s">
        <v>24</v>
      </c>
      <c r="B12" s="10">
        <v>4</v>
      </c>
      <c r="C12" s="10">
        <v>6436281928.2552338</v>
      </c>
      <c r="D12" s="10">
        <v>1609070482.0638084</v>
      </c>
      <c r="E12" s="10">
        <v>12946.731197674802</v>
      </c>
      <c r="F12" s="10">
        <v>6.4436427771072975E-280</v>
      </c>
    </row>
    <row r="13" spans="1:9" x14ac:dyDescent="0.35">
      <c r="A13" s="21" t="s">
        <v>25</v>
      </c>
      <c r="B13" s="10">
        <v>241</v>
      </c>
      <c r="C13" s="10">
        <v>29952424.303597432</v>
      </c>
      <c r="D13" s="10">
        <v>124283.91827218852</v>
      </c>
      <c r="E13" s="10"/>
      <c r="F13" s="10"/>
    </row>
    <row r="14" spans="1:9" ht="15" thickBot="1" x14ac:dyDescent="0.4">
      <c r="A14" s="21" t="s">
        <v>26</v>
      </c>
      <c r="B14" s="11">
        <v>245</v>
      </c>
      <c r="C14" s="11">
        <v>6466234352.5588312</v>
      </c>
      <c r="D14" s="11"/>
      <c r="E14" s="11"/>
      <c r="F14" s="11"/>
    </row>
    <row r="15" spans="1:9" ht="15" thickBot="1" x14ac:dyDescent="0.4"/>
    <row r="16" spans="1:9" x14ac:dyDescent="0.35">
      <c r="A16" s="4"/>
      <c r="B16" s="4" t="s">
        <v>33</v>
      </c>
      <c r="C16" s="4" t="s">
        <v>21</v>
      </c>
      <c r="D16" s="4" t="s">
        <v>34</v>
      </c>
      <c r="E16" s="4" t="s">
        <v>35</v>
      </c>
      <c r="F16" s="4" t="s">
        <v>36</v>
      </c>
      <c r="G16" s="4" t="s">
        <v>37</v>
      </c>
      <c r="H16" s="4" t="s">
        <v>38</v>
      </c>
      <c r="I16" s="4" t="s">
        <v>39</v>
      </c>
    </row>
    <row r="17" spans="1:9" x14ac:dyDescent="0.35">
      <c r="A17" s="23" t="s">
        <v>27</v>
      </c>
      <c r="B17" s="10">
        <v>198.87305389260291</v>
      </c>
      <c r="C17" s="10">
        <v>121.80044245694981</v>
      </c>
      <c r="D17" s="10">
        <v>1.6327777623869824</v>
      </c>
      <c r="E17" s="10">
        <v>0.10382155430044952</v>
      </c>
      <c r="F17" s="10">
        <v>-41.056304378172882</v>
      </c>
      <c r="G17" s="10">
        <v>438.80241216337868</v>
      </c>
      <c r="H17" s="10">
        <v>-41.056304378172882</v>
      </c>
      <c r="I17" s="10">
        <v>438.80241216337868</v>
      </c>
    </row>
    <row r="18" spans="1:9" x14ac:dyDescent="0.35">
      <c r="A18" s="21" t="s">
        <v>12</v>
      </c>
      <c r="B18" s="10">
        <v>-0.36338892730189903</v>
      </c>
      <c r="C18" s="10">
        <v>0.11375825831807358</v>
      </c>
      <c r="D18" s="10">
        <v>-3.1943960172618504</v>
      </c>
      <c r="E18" s="10">
        <v>1.588172423361615E-3</v>
      </c>
      <c r="F18" s="10">
        <v>-0.58747633918386777</v>
      </c>
      <c r="G18" s="10">
        <v>-0.13930151541993036</v>
      </c>
      <c r="H18" s="10">
        <v>-0.58747633918386777</v>
      </c>
      <c r="I18" s="10">
        <v>-0.13930151541993036</v>
      </c>
    </row>
    <row r="19" spans="1:9" x14ac:dyDescent="0.35">
      <c r="A19" s="21" t="s">
        <v>13</v>
      </c>
      <c r="B19" s="10">
        <v>0.21129050766810861</v>
      </c>
      <c r="C19" s="10">
        <v>0.12193566734749411</v>
      </c>
      <c r="D19" s="10">
        <v>1.7328031433655069</v>
      </c>
      <c r="E19" s="10">
        <v>8.4409881555978256E-2</v>
      </c>
      <c r="F19" s="10">
        <v>-2.8905224193403495E-2</v>
      </c>
      <c r="G19" s="10">
        <v>0.45148623952962075</v>
      </c>
      <c r="H19" s="10">
        <v>-2.8905224193403495E-2</v>
      </c>
      <c r="I19" s="10">
        <v>0.45148623952962075</v>
      </c>
    </row>
    <row r="20" spans="1:9" x14ac:dyDescent="0.35">
      <c r="A20" s="21" t="s">
        <v>14</v>
      </c>
      <c r="B20" s="10">
        <v>0.42617711145704423</v>
      </c>
      <c r="C20" s="10">
        <v>0.1143666078618934</v>
      </c>
      <c r="D20" s="10">
        <v>3.7264121007391102</v>
      </c>
      <c r="E20" s="10">
        <v>2.4202398060612493E-4</v>
      </c>
      <c r="F20" s="10">
        <v>0.20089133844675208</v>
      </c>
      <c r="G20" s="10">
        <v>0.65146288446733636</v>
      </c>
      <c r="H20" s="10">
        <v>0.20089133844675208</v>
      </c>
      <c r="I20" s="10">
        <v>0.65146288446733636</v>
      </c>
    </row>
    <row r="21" spans="1:9" ht="15" thickBot="1" x14ac:dyDescent="0.4">
      <c r="A21" s="21" t="s">
        <v>15</v>
      </c>
      <c r="B21" s="11">
        <v>0.72398946704119915</v>
      </c>
      <c r="C21" s="11">
        <v>0.11689199702830762</v>
      </c>
      <c r="D21" s="11">
        <v>6.1936615461011533</v>
      </c>
      <c r="E21" s="11">
        <v>2.5178229854078714E-9</v>
      </c>
      <c r="F21" s="11">
        <v>0.4937290404922231</v>
      </c>
      <c r="G21" s="11">
        <v>0.9542498935901752</v>
      </c>
      <c r="H21" s="11">
        <v>0.4937290404922231</v>
      </c>
      <c r="I21" s="11">
        <v>0.9542498935901752</v>
      </c>
    </row>
    <row r="23" spans="1:9" x14ac:dyDescent="0.35">
      <c r="B23">
        <f>data!B3-data!B2</f>
        <v>240.40000000000146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7"/>
  <sheetViews>
    <sheetView topLeftCell="B2" workbookViewId="0">
      <selection activeCell="P11" sqref="P11"/>
    </sheetView>
  </sheetViews>
  <sheetFormatPr defaultRowHeight="14.5" x14ac:dyDescent="0.35"/>
  <cols>
    <col min="1" max="1" width="11.81640625" style="6" customWidth="1"/>
    <col min="2" max="2" width="10.453125" style="6" customWidth="1"/>
    <col min="3" max="3" width="10.26953125" style="6" customWidth="1"/>
    <col min="4" max="4" width="11" style="6" customWidth="1"/>
    <col min="5" max="5" width="10.90625" style="6" customWidth="1"/>
    <col min="6" max="6" width="14.7265625" style="6" bestFit="1" customWidth="1"/>
    <col min="7" max="7" width="16.90625" style="6" customWidth="1"/>
    <col min="8" max="9" width="10.26953125" style="6" customWidth="1"/>
    <col min="10" max="10" width="10.08984375" style="6" customWidth="1"/>
    <col min="11" max="11" width="11" style="6" customWidth="1"/>
    <col min="12" max="12" width="10.1796875" style="6" customWidth="1"/>
    <col min="13" max="13" width="9.81640625" style="6" customWidth="1"/>
    <col min="14" max="14" width="10.54296875" style="6" customWidth="1"/>
    <col min="15" max="15" width="5.08984375" style="6" customWidth="1"/>
    <col min="16" max="16" width="10.36328125" customWidth="1"/>
    <col min="17" max="17" width="23.81640625" customWidth="1"/>
  </cols>
  <sheetData>
    <row r="1" spans="1:17" ht="15" thickBot="1" x14ac:dyDescent="0.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7" ht="15" thickBot="1" x14ac:dyDescent="0.4">
      <c r="A2" s="7">
        <v>43893</v>
      </c>
      <c r="B2" s="6">
        <v>29012.55</v>
      </c>
      <c r="C2" s="6">
        <v>29285.35</v>
      </c>
      <c r="D2" s="6">
        <v>28749.55</v>
      </c>
      <c r="E2" s="6">
        <v>29177.05</v>
      </c>
      <c r="F2" s="6">
        <v>367320137</v>
      </c>
      <c r="G2" s="6">
        <v>7152.89</v>
      </c>
      <c r="J2" s="6">
        <v>29701</v>
      </c>
      <c r="K2" s="6">
        <v>29791.15</v>
      </c>
      <c r="L2" s="6">
        <v>28571.7</v>
      </c>
      <c r="M2" s="6">
        <v>28868.400000000001</v>
      </c>
      <c r="O2" s="25" t="s">
        <v>40</v>
      </c>
      <c r="P2" s="26"/>
      <c r="Q2" s="27"/>
    </row>
    <row r="3" spans="1:17" ht="15" thickBot="1" x14ac:dyDescent="0.4">
      <c r="A3" s="7">
        <v>43894</v>
      </c>
      <c r="B3" s="6">
        <v>29252.95</v>
      </c>
      <c r="C3" s="6">
        <v>29273.65</v>
      </c>
      <c r="D3" s="6">
        <v>28125.15</v>
      </c>
      <c r="E3" s="6">
        <v>28653.7</v>
      </c>
      <c r="F3" s="6">
        <v>425845356</v>
      </c>
      <c r="G3" s="6">
        <v>8645.8799999999992</v>
      </c>
      <c r="J3" s="6">
        <v>29012.55</v>
      </c>
      <c r="K3" s="6">
        <v>29285.35</v>
      </c>
      <c r="L3" s="6">
        <v>28749.55</v>
      </c>
      <c r="M3" s="6">
        <v>29177.05</v>
      </c>
      <c r="O3" s="20" t="s">
        <v>43</v>
      </c>
      <c r="P3" s="12" t="s">
        <v>41</v>
      </c>
      <c r="Q3" s="13" t="s">
        <v>42</v>
      </c>
    </row>
    <row r="4" spans="1:17" ht="15" thickBot="1" x14ac:dyDescent="0.4">
      <c r="A4" s="7">
        <v>43895</v>
      </c>
      <c r="B4" s="6">
        <v>28830.3</v>
      </c>
      <c r="C4" s="6">
        <v>29134.3</v>
      </c>
      <c r="D4" s="6">
        <v>28535.599999999999</v>
      </c>
      <c r="E4" s="6">
        <v>28815.35</v>
      </c>
      <c r="F4" s="6">
        <v>1075709340</v>
      </c>
      <c r="G4" s="6">
        <v>12062.92</v>
      </c>
      <c r="J4" s="6">
        <v>29252.95</v>
      </c>
      <c r="K4" s="6">
        <v>29273.65</v>
      </c>
      <c r="L4" s="6">
        <v>28125.15</v>
      </c>
      <c r="M4" s="6">
        <v>28653.7</v>
      </c>
      <c r="O4" s="14"/>
      <c r="P4" s="15"/>
      <c r="Q4" s="16"/>
    </row>
    <row r="5" spans="1:17" ht="15" thickBot="1" x14ac:dyDescent="0.4">
      <c r="A5" s="7">
        <v>43896</v>
      </c>
      <c r="B5" s="6">
        <v>27649.95</v>
      </c>
      <c r="C5" s="6">
        <v>28047.200000000001</v>
      </c>
      <c r="D5" s="6">
        <v>27162.3</v>
      </c>
      <c r="E5" s="6">
        <v>27801.45</v>
      </c>
      <c r="F5" s="6">
        <v>1568142743</v>
      </c>
      <c r="G5" s="6">
        <v>12009.32</v>
      </c>
      <c r="H5" s="6">
        <f>E5-E4</f>
        <v>-1013.8999999999978</v>
      </c>
      <c r="J5" s="6">
        <v>28830.3</v>
      </c>
      <c r="K5" s="6">
        <v>29134.3</v>
      </c>
      <c r="L5" s="6">
        <v>28535.599999999999</v>
      </c>
      <c r="M5" s="6">
        <v>28815.35</v>
      </c>
      <c r="O5" s="20" t="s">
        <v>44</v>
      </c>
      <c r="P5" s="15" t="s">
        <v>45</v>
      </c>
      <c r="Q5" s="16" t="s">
        <v>46</v>
      </c>
    </row>
    <row r="6" spans="1:17" x14ac:dyDescent="0.35">
      <c r="A6" s="7">
        <v>43899</v>
      </c>
      <c r="B6" s="6">
        <v>27031.45</v>
      </c>
      <c r="C6" s="6">
        <v>27091.599999999999</v>
      </c>
      <c r="D6" s="6">
        <v>25923.4</v>
      </c>
      <c r="E6" s="6">
        <v>26462.6</v>
      </c>
      <c r="F6" s="6">
        <v>1058982970</v>
      </c>
      <c r="G6" s="6">
        <v>12182.52</v>
      </c>
      <c r="J6" s="6">
        <v>27649.95</v>
      </c>
      <c r="K6" s="6">
        <v>28047.200000000001</v>
      </c>
      <c r="L6" s="6">
        <v>27162.3</v>
      </c>
      <c r="M6" s="6">
        <v>27801.45</v>
      </c>
      <c r="O6" s="14"/>
      <c r="P6" s="15"/>
      <c r="Q6" s="16" t="s">
        <v>47</v>
      </c>
    </row>
    <row r="7" spans="1:17" x14ac:dyDescent="0.35">
      <c r="A7" s="7">
        <v>43901</v>
      </c>
      <c r="B7" s="6">
        <v>26272.75</v>
      </c>
      <c r="C7" s="6">
        <v>26791.45</v>
      </c>
      <c r="D7" s="6">
        <v>26234.1</v>
      </c>
      <c r="E7" s="6">
        <v>26487.8</v>
      </c>
      <c r="F7" s="6">
        <v>723295485</v>
      </c>
      <c r="G7" s="6">
        <v>10720.97</v>
      </c>
      <c r="J7" s="6">
        <v>27031.45</v>
      </c>
      <c r="K7" s="6">
        <v>27091.599999999999</v>
      </c>
      <c r="L7" s="6">
        <v>25923.4</v>
      </c>
      <c r="M7" s="6">
        <v>26462.6</v>
      </c>
      <c r="O7" s="14"/>
      <c r="P7" s="15"/>
      <c r="Q7" s="16" t="s">
        <v>48</v>
      </c>
    </row>
    <row r="8" spans="1:17" ht="15" thickBot="1" x14ac:dyDescent="0.4">
      <c r="A8" s="7">
        <v>43902</v>
      </c>
      <c r="B8" s="6">
        <v>25175.9</v>
      </c>
      <c r="C8" s="6">
        <v>25223.1</v>
      </c>
      <c r="D8" s="6">
        <v>23536.35</v>
      </c>
      <c r="E8" s="6">
        <v>23971.15</v>
      </c>
      <c r="F8" s="6">
        <v>760576349</v>
      </c>
      <c r="G8" s="6">
        <v>13585.6</v>
      </c>
      <c r="H8" s="6">
        <f>E8-E7</f>
        <v>-2516.6499999999978</v>
      </c>
      <c r="I8" s="8"/>
      <c r="J8" s="6">
        <v>26272.75</v>
      </c>
      <c r="K8" s="6">
        <v>26791.45</v>
      </c>
      <c r="L8" s="6">
        <v>26234.1</v>
      </c>
      <c r="M8" s="6">
        <v>26487.8</v>
      </c>
      <c r="O8" s="17"/>
      <c r="P8" s="18"/>
      <c r="Q8" s="19" t="s">
        <v>49</v>
      </c>
    </row>
    <row r="9" spans="1:17" x14ac:dyDescent="0.35">
      <c r="A9" s="7">
        <v>43903</v>
      </c>
      <c r="B9" s="6">
        <v>22720.75</v>
      </c>
      <c r="C9" s="6">
        <v>25670.75</v>
      </c>
      <c r="D9" s="6">
        <v>21351.7</v>
      </c>
      <c r="E9" s="6">
        <v>25166.45</v>
      </c>
      <c r="F9" s="6">
        <v>783385213</v>
      </c>
      <c r="G9" s="6">
        <v>16247.37</v>
      </c>
      <c r="H9" s="6">
        <f>E9-E8</f>
        <v>1195.2999999999993</v>
      </c>
      <c r="J9" s="6">
        <v>25175.9</v>
      </c>
      <c r="K9" s="6">
        <v>25223.1</v>
      </c>
      <c r="L9" s="6">
        <v>23536.35</v>
      </c>
      <c r="M9" s="6">
        <v>23971.15</v>
      </c>
    </row>
    <row r="10" spans="1:17" x14ac:dyDescent="0.35">
      <c r="A10" s="7">
        <v>43906</v>
      </c>
      <c r="B10" s="6">
        <v>24061.599999999999</v>
      </c>
      <c r="C10" s="6">
        <v>24074.15</v>
      </c>
      <c r="D10" s="6">
        <v>23008.25</v>
      </c>
      <c r="E10" s="6">
        <v>23101.15</v>
      </c>
      <c r="F10" s="6">
        <v>481906496</v>
      </c>
      <c r="G10" s="6">
        <v>9586.4</v>
      </c>
      <c r="J10" s="6">
        <v>22720.75</v>
      </c>
      <c r="K10" s="6">
        <v>25670.75</v>
      </c>
      <c r="L10" s="6">
        <v>21351.7</v>
      </c>
      <c r="M10" s="6">
        <v>25166.45</v>
      </c>
    </row>
    <row r="11" spans="1:17" x14ac:dyDescent="0.35">
      <c r="A11" s="7">
        <v>43907</v>
      </c>
      <c r="B11" s="6">
        <v>23348.05</v>
      </c>
      <c r="C11" s="6">
        <v>23449.5</v>
      </c>
      <c r="D11" s="6">
        <v>22002</v>
      </c>
      <c r="E11" s="6">
        <v>22155.15</v>
      </c>
      <c r="F11" s="6">
        <v>537689478</v>
      </c>
      <c r="G11" s="6">
        <v>10577.21</v>
      </c>
      <c r="J11" s="6">
        <v>24061.599999999999</v>
      </c>
      <c r="K11" s="6">
        <v>24074.15</v>
      </c>
      <c r="L11" s="6">
        <v>23008.25</v>
      </c>
      <c r="M11" s="6">
        <v>23101.15</v>
      </c>
    </row>
    <row r="12" spans="1:17" x14ac:dyDescent="0.35">
      <c r="A12" s="7">
        <v>43908</v>
      </c>
      <c r="B12" s="6">
        <v>22411.85</v>
      </c>
      <c r="C12" s="6">
        <v>22544.05</v>
      </c>
      <c r="D12" s="6">
        <v>20267.95</v>
      </c>
      <c r="E12" s="6">
        <v>20580.2</v>
      </c>
      <c r="F12" s="6">
        <v>875287959</v>
      </c>
      <c r="G12" s="6">
        <v>17440.23</v>
      </c>
      <c r="J12" s="6">
        <v>23348.05</v>
      </c>
      <c r="K12" s="6">
        <v>23449.5</v>
      </c>
      <c r="L12" s="6">
        <v>22002</v>
      </c>
      <c r="M12" s="6">
        <v>22155.15</v>
      </c>
    </row>
    <row r="13" spans="1:17" x14ac:dyDescent="0.35">
      <c r="A13" s="7">
        <v>43909</v>
      </c>
      <c r="B13" s="6">
        <v>19428.95</v>
      </c>
      <c r="C13" s="6">
        <v>21035.05</v>
      </c>
      <c r="D13" s="6">
        <v>18675.650000000001</v>
      </c>
      <c r="E13" s="6">
        <v>20083.5</v>
      </c>
      <c r="F13" s="6">
        <v>476621914</v>
      </c>
      <c r="G13" s="6">
        <v>12018.94</v>
      </c>
      <c r="H13" s="6">
        <f>E13-E12</f>
        <v>-496.70000000000073</v>
      </c>
      <c r="I13" s="8"/>
      <c r="J13" s="6">
        <v>22411.85</v>
      </c>
      <c r="K13" s="6">
        <v>22544.05</v>
      </c>
      <c r="L13" s="6">
        <v>20267.95</v>
      </c>
      <c r="M13" s="6">
        <v>20580.2</v>
      </c>
    </row>
    <row r="14" spans="1:17" x14ac:dyDescent="0.35">
      <c r="A14" s="7">
        <v>43910</v>
      </c>
      <c r="B14" s="6">
        <v>19898.3</v>
      </c>
      <c r="C14" s="6">
        <v>20924.55</v>
      </c>
      <c r="D14" s="6">
        <v>19265</v>
      </c>
      <c r="E14" s="6">
        <v>20317.599999999999</v>
      </c>
      <c r="F14" s="6">
        <v>501768418</v>
      </c>
      <c r="G14" s="6">
        <v>13698.45</v>
      </c>
      <c r="H14" s="6">
        <f>E14-E13</f>
        <v>234.09999999999854</v>
      </c>
      <c r="J14" s="6">
        <v>19428.95</v>
      </c>
      <c r="K14" s="6">
        <v>21035.05</v>
      </c>
      <c r="L14" s="6">
        <v>18675.650000000001</v>
      </c>
      <c r="M14" s="6">
        <v>20083.5</v>
      </c>
    </row>
    <row r="15" spans="1:17" x14ac:dyDescent="0.35">
      <c r="A15" s="7">
        <v>43913</v>
      </c>
      <c r="B15" s="6">
        <v>18311.3</v>
      </c>
      <c r="C15" s="6">
        <v>18895.650000000001</v>
      </c>
      <c r="D15" s="6">
        <v>16791.05</v>
      </c>
      <c r="E15" s="6">
        <v>16917.650000000001</v>
      </c>
      <c r="F15" s="6">
        <v>307639369</v>
      </c>
      <c r="G15" s="6">
        <v>7807.32</v>
      </c>
      <c r="J15" s="6">
        <v>19898.3</v>
      </c>
      <c r="K15" s="6">
        <v>20924.55</v>
      </c>
      <c r="L15" s="6">
        <v>19265</v>
      </c>
      <c r="M15" s="6">
        <v>20317.599999999999</v>
      </c>
    </row>
    <row r="16" spans="1:17" x14ac:dyDescent="0.35">
      <c r="A16" s="7">
        <v>43914</v>
      </c>
      <c r="B16" s="6">
        <v>17705.849999999999</v>
      </c>
      <c r="C16" s="6">
        <v>17841.400000000001</v>
      </c>
      <c r="D16" s="6">
        <v>16116.25</v>
      </c>
      <c r="E16" s="6">
        <v>17107.3</v>
      </c>
      <c r="F16" s="6">
        <v>391702593</v>
      </c>
      <c r="G16" s="6">
        <v>9905.9</v>
      </c>
      <c r="J16" s="6">
        <v>18311.3</v>
      </c>
      <c r="K16" s="6">
        <v>18895.650000000001</v>
      </c>
      <c r="L16" s="6">
        <v>16791.05</v>
      </c>
      <c r="M16" s="6">
        <v>16917.650000000001</v>
      </c>
    </row>
    <row r="17" spans="1:13" x14ac:dyDescent="0.35">
      <c r="A17" s="7">
        <v>43915</v>
      </c>
      <c r="B17" s="6">
        <v>16759.95</v>
      </c>
      <c r="C17" s="6">
        <v>18740.2</v>
      </c>
      <c r="D17" s="6">
        <v>16635.5</v>
      </c>
      <c r="E17" s="6">
        <v>18481.05</v>
      </c>
      <c r="F17" s="6">
        <v>394556026</v>
      </c>
      <c r="G17" s="6">
        <v>9791.5400000000009</v>
      </c>
      <c r="J17" s="6">
        <v>17705.849999999999</v>
      </c>
      <c r="K17" s="6">
        <v>17841.400000000001</v>
      </c>
      <c r="L17" s="6">
        <v>16116.25</v>
      </c>
      <c r="M17" s="6">
        <v>17107.3</v>
      </c>
    </row>
    <row r="18" spans="1:13" x14ac:dyDescent="0.35">
      <c r="A18" s="7">
        <v>43916</v>
      </c>
      <c r="B18" s="6">
        <v>18781.849999999999</v>
      </c>
      <c r="C18" s="6">
        <v>20409.349999999999</v>
      </c>
      <c r="D18" s="6">
        <v>18364.5</v>
      </c>
      <c r="E18" s="6">
        <v>19613.900000000001</v>
      </c>
      <c r="F18" s="6">
        <v>482884243</v>
      </c>
      <c r="G18" s="6">
        <v>13335.36</v>
      </c>
      <c r="H18" s="6">
        <f>E18-E17</f>
        <v>1132.8500000000022</v>
      </c>
      <c r="I18" s="8">
        <f>H18/E17</f>
        <v>6.1297924089811037E-2</v>
      </c>
      <c r="J18" s="6">
        <v>16759.95</v>
      </c>
      <c r="K18" s="6">
        <v>18740.2</v>
      </c>
      <c r="L18" s="6">
        <v>16635.5</v>
      </c>
      <c r="M18" s="6">
        <v>18481.05</v>
      </c>
    </row>
    <row r="19" spans="1:13" x14ac:dyDescent="0.35">
      <c r="A19" s="7">
        <v>43917</v>
      </c>
      <c r="B19" s="6">
        <v>20801.599999999999</v>
      </c>
      <c r="C19" s="6">
        <v>21462.400000000001</v>
      </c>
      <c r="D19" s="6">
        <v>19580.099999999999</v>
      </c>
      <c r="E19" s="6">
        <v>19969</v>
      </c>
      <c r="F19" s="6">
        <v>539418047</v>
      </c>
      <c r="G19" s="6">
        <v>14946.08</v>
      </c>
      <c r="H19" s="6">
        <f>E19-E18</f>
        <v>355.09999999999854</v>
      </c>
      <c r="J19" s="6">
        <v>18781.849999999999</v>
      </c>
      <c r="K19" s="6">
        <v>20409.349999999999</v>
      </c>
      <c r="L19" s="6">
        <v>18364.5</v>
      </c>
      <c r="M19" s="6">
        <v>19613.900000000001</v>
      </c>
    </row>
    <row r="20" spans="1:13" x14ac:dyDescent="0.35">
      <c r="A20" s="7">
        <v>43920</v>
      </c>
      <c r="B20" s="6">
        <v>19254.45</v>
      </c>
      <c r="C20" s="6">
        <v>19716.25</v>
      </c>
      <c r="D20" s="6">
        <v>18668.7</v>
      </c>
      <c r="E20" s="6">
        <v>18782.400000000001</v>
      </c>
      <c r="F20" s="6">
        <v>326991879</v>
      </c>
      <c r="G20" s="6">
        <v>9137.65</v>
      </c>
      <c r="J20" s="6">
        <v>20801.599999999999</v>
      </c>
      <c r="K20" s="6">
        <v>21462.400000000001</v>
      </c>
      <c r="L20" s="6">
        <v>19580.099999999999</v>
      </c>
      <c r="M20" s="6">
        <v>19969</v>
      </c>
    </row>
    <row r="21" spans="1:13" x14ac:dyDescent="0.35">
      <c r="A21" s="7">
        <v>43921</v>
      </c>
      <c r="B21" s="6">
        <v>19307.650000000001</v>
      </c>
      <c r="C21" s="6">
        <v>19466.3</v>
      </c>
      <c r="D21" s="6">
        <v>18792.400000000001</v>
      </c>
      <c r="E21" s="6">
        <v>19144</v>
      </c>
      <c r="F21" s="6">
        <v>309805792</v>
      </c>
      <c r="G21" s="6">
        <v>8241.5300000000007</v>
      </c>
      <c r="J21" s="6">
        <v>19254.45</v>
      </c>
      <c r="K21" s="6">
        <v>19716.25</v>
      </c>
      <c r="L21" s="6">
        <v>18668.7</v>
      </c>
      <c r="M21" s="6">
        <v>18782.400000000001</v>
      </c>
    </row>
    <row r="22" spans="1:13" x14ac:dyDescent="0.35">
      <c r="A22" s="7">
        <v>43922</v>
      </c>
      <c r="B22" s="6">
        <v>19122.400000000001</v>
      </c>
      <c r="C22" s="6">
        <v>19154.75</v>
      </c>
      <c r="D22" s="6">
        <v>18042.25</v>
      </c>
      <c r="E22" s="6">
        <v>18208.349999999999</v>
      </c>
      <c r="F22" s="6">
        <v>274864724</v>
      </c>
      <c r="G22" s="6">
        <v>7400.87</v>
      </c>
      <c r="J22" s="6">
        <v>19307.650000000001</v>
      </c>
      <c r="K22" s="6">
        <v>19466.3</v>
      </c>
      <c r="L22" s="6">
        <v>18792.400000000001</v>
      </c>
      <c r="M22" s="6">
        <v>19144</v>
      </c>
    </row>
    <row r="23" spans="1:13" x14ac:dyDescent="0.35">
      <c r="A23" s="7">
        <v>43924</v>
      </c>
      <c r="B23" s="6">
        <v>18325.05</v>
      </c>
      <c r="C23" s="6">
        <v>18326.099999999999</v>
      </c>
      <c r="D23" s="6">
        <v>17143.2</v>
      </c>
      <c r="E23" s="6">
        <v>17249.3</v>
      </c>
      <c r="F23" s="6">
        <v>342530350</v>
      </c>
      <c r="G23" s="6">
        <v>8497.01</v>
      </c>
      <c r="H23" s="6">
        <f>E23-E22</f>
        <v>-959.04999999999927</v>
      </c>
      <c r="J23" s="6">
        <v>19122.400000000001</v>
      </c>
      <c r="K23" s="6">
        <v>19154.75</v>
      </c>
      <c r="L23" s="6">
        <v>18042.25</v>
      </c>
      <c r="M23" s="6">
        <v>18208.349999999999</v>
      </c>
    </row>
    <row r="24" spans="1:13" x14ac:dyDescent="0.35">
      <c r="A24" s="7">
        <v>43928</v>
      </c>
      <c r="B24" s="6">
        <v>18454.55</v>
      </c>
      <c r="C24" s="6">
        <v>19190.55</v>
      </c>
      <c r="D24" s="6">
        <v>17953.75</v>
      </c>
      <c r="E24" s="6">
        <v>19062.5</v>
      </c>
      <c r="F24" s="6">
        <v>435419014</v>
      </c>
      <c r="G24" s="6">
        <v>11758.61</v>
      </c>
      <c r="J24" s="6">
        <v>18325.05</v>
      </c>
      <c r="K24" s="6">
        <v>18326.099999999999</v>
      </c>
      <c r="L24" s="6">
        <v>17143.2</v>
      </c>
      <c r="M24" s="6">
        <v>17249.3</v>
      </c>
    </row>
    <row r="25" spans="1:13" x14ac:dyDescent="0.35">
      <c r="A25" s="7">
        <v>43929</v>
      </c>
      <c r="B25" s="6">
        <v>18799.400000000001</v>
      </c>
      <c r="C25" s="6">
        <v>20324.099999999999</v>
      </c>
      <c r="D25" s="6">
        <v>18482.900000000001</v>
      </c>
      <c r="E25" s="6">
        <v>18946.45</v>
      </c>
      <c r="F25" s="6">
        <v>508444556</v>
      </c>
      <c r="G25" s="6">
        <v>13710.09</v>
      </c>
      <c r="J25" s="6">
        <v>18454.55</v>
      </c>
      <c r="K25" s="6">
        <v>19190.55</v>
      </c>
      <c r="L25" s="6">
        <v>17953.75</v>
      </c>
      <c r="M25" s="6">
        <v>19062.5</v>
      </c>
    </row>
    <row r="26" spans="1:13" x14ac:dyDescent="0.35">
      <c r="A26" s="7">
        <v>43930</v>
      </c>
      <c r="B26" s="6">
        <v>19553.150000000001</v>
      </c>
      <c r="C26" s="6">
        <v>19988.3</v>
      </c>
      <c r="D26" s="6">
        <v>19166.900000000001</v>
      </c>
      <c r="E26" s="6">
        <v>19913.599999999999</v>
      </c>
      <c r="F26" s="6">
        <v>389986610</v>
      </c>
      <c r="G26" s="6">
        <v>10229.4</v>
      </c>
      <c r="H26" s="6">
        <f>E26-E25</f>
        <v>967.14999999999782</v>
      </c>
      <c r="I26" s="9">
        <f>H26/E25</f>
        <v>5.1046502115171852E-2</v>
      </c>
      <c r="J26" s="6">
        <v>18799.400000000001</v>
      </c>
      <c r="K26" s="6">
        <v>20324.099999999999</v>
      </c>
      <c r="L26" s="6">
        <v>18482.900000000001</v>
      </c>
      <c r="M26" s="6">
        <v>18946.45</v>
      </c>
    </row>
    <row r="27" spans="1:13" x14ac:dyDescent="0.35">
      <c r="A27" s="7">
        <v>43934</v>
      </c>
      <c r="B27" s="6">
        <v>19854.900000000001</v>
      </c>
      <c r="C27" s="6">
        <v>19887.05</v>
      </c>
      <c r="D27" s="6">
        <v>19294</v>
      </c>
      <c r="E27" s="6">
        <v>19488</v>
      </c>
      <c r="F27" s="6">
        <v>288209448</v>
      </c>
      <c r="G27" s="6">
        <v>7634.04</v>
      </c>
      <c r="J27" s="6">
        <v>19553.150000000001</v>
      </c>
      <c r="K27" s="6">
        <v>19988.3</v>
      </c>
      <c r="L27" s="6">
        <v>19166.900000000001</v>
      </c>
      <c r="M27" s="6">
        <v>19913.599999999999</v>
      </c>
    </row>
    <row r="28" spans="1:13" x14ac:dyDescent="0.35">
      <c r="A28" s="7">
        <v>43936</v>
      </c>
      <c r="B28" s="6">
        <v>20096.349999999999</v>
      </c>
      <c r="C28" s="6">
        <v>20184.099999999999</v>
      </c>
      <c r="D28" s="6">
        <v>18776.75</v>
      </c>
      <c r="E28" s="6">
        <v>19057.05</v>
      </c>
      <c r="F28" s="6">
        <v>389865463</v>
      </c>
      <c r="G28" s="6">
        <v>11188.39</v>
      </c>
      <c r="J28" s="6">
        <v>19854.900000000001</v>
      </c>
      <c r="K28" s="6">
        <v>19887.05</v>
      </c>
      <c r="L28" s="6">
        <v>19294</v>
      </c>
      <c r="M28" s="6">
        <v>19488</v>
      </c>
    </row>
    <row r="29" spans="1:13" x14ac:dyDescent="0.35">
      <c r="A29" s="7">
        <v>43937</v>
      </c>
      <c r="B29" s="6">
        <v>18957.150000000001</v>
      </c>
      <c r="C29" s="6">
        <v>19520.3</v>
      </c>
      <c r="D29" s="6">
        <v>18703.45</v>
      </c>
      <c r="E29" s="6">
        <v>19400</v>
      </c>
      <c r="F29" s="6">
        <v>350278671</v>
      </c>
      <c r="G29" s="6">
        <v>10404.75</v>
      </c>
      <c r="H29" s="6">
        <f>E29-E28</f>
        <v>342.95000000000073</v>
      </c>
      <c r="I29" s="9">
        <f>H29/E28</f>
        <v>1.7995964747954209E-2</v>
      </c>
      <c r="J29" s="6">
        <v>20096.349999999999</v>
      </c>
      <c r="K29" s="6">
        <v>20184.099999999999</v>
      </c>
      <c r="L29" s="6">
        <v>18776.75</v>
      </c>
      <c r="M29" s="6">
        <v>19057.05</v>
      </c>
    </row>
    <row r="30" spans="1:13" x14ac:dyDescent="0.35">
      <c r="A30" s="7">
        <v>43938</v>
      </c>
      <c r="B30" s="6">
        <v>20394.75</v>
      </c>
      <c r="C30" s="6">
        <v>20866.55</v>
      </c>
      <c r="D30" s="6">
        <v>19729.3</v>
      </c>
      <c r="E30" s="6">
        <v>20681.45</v>
      </c>
      <c r="F30" s="6">
        <v>475038288</v>
      </c>
      <c r="G30" s="6">
        <v>12586.71</v>
      </c>
      <c r="H30" s="6">
        <f>E30-E29</f>
        <v>1281.4500000000007</v>
      </c>
      <c r="J30" s="6">
        <v>18957.150000000001</v>
      </c>
      <c r="K30" s="6">
        <v>19520.3</v>
      </c>
      <c r="L30" s="6">
        <v>18703.45</v>
      </c>
      <c r="M30" s="6">
        <v>19400</v>
      </c>
    </row>
    <row r="31" spans="1:13" x14ac:dyDescent="0.35">
      <c r="A31" s="7">
        <v>43941</v>
      </c>
      <c r="B31" s="6">
        <v>21104.7</v>
      </c>
      <c r="C31" s="6">
        <v>21122.1</v>
      </c>
      <c r="D31" s="6">
        <v>20444.25</v>
      </c>
      <c r="E31" s="6">
        <v>20522.650000000001</v>
      </c>
      <c r="F31" s="6">
        <v>438637821</v>
      </c>
      <c r="G31" s="6">
        <v>11742.64</v>
      </c>
      <c r="J31" s="6">
        <v>20394.75</v>
      </c>
      <c r="K31" s="6">
        <v>20866.55</v>
      </c>
      <c r="L31" s="6">
        <v>19729.3</v>
      </c>
      <c r="M31" s="6">
        <v>20681.45</v>
      </c>
    </row>
    <row r="32" spans="1:13" x14ac:dyDescent="0.35">
      <c r="A32" s="7">
        <v>43942</v>
      </c>
      <c r="B32" s="6">
        <v>19812.05</v>
      </c>
      <c r="C32" s="6">
        <v>19891.45</v>
      </c>
      <c r="D32" s="6">
        <v>19247.95</v>
      </c>
      <c r="E32" s="6">
        <v>19409.349999999999</v>
      </c>
      <c r="F32" s="6">
        <v>311922545</v>
      </c>
      <c r="G32" s="6">
        <v>8248.51</v>
      </c>
      <c r="J32" s="6">
        <v>21104.7</v>
      </c>
      <c r="K32" s="6">
        <v>21122.1</v>
      </c>
      <c r="L32" s="6">
        <v>20444.25</v>
      </c>
      <c r="M32" s="6">
        <v>20522.650000000001</v>
      </c>
    </row>
    <row r="33" spans="1:13" x14ac:dyDescent="0.35">
      <c r="A33" s="7">
        <v>43943</v>
      </c>
      <c r="B33" s="6">
        <v>19306.95</v>
      </c>
      <c r="C33" s="6">
        <v>19806.349999999999</v>
      </c>
      <c r="D33" s="6">
        <v>19051.95</v>
      </c>
      <c r="E33" s="6">
        <v>19701.849999999999</v>
      </c>
      <c r="F33" s="6">
        <v>349355747</v>
      </c>
      <c r="G33" s="6">
        <v>9091.0499999999993</v>
      </c>
      <c r="J33" s="6">
        <v>19812.05</v>
      </c>
      <c r="K33" s="6">
        <v>19891.45</v>
      </c>
      <c r="L33" s="6">
        <v>19247.95</v>
      </c>
      <c r="M33" s="6">
        <v>19409.349999999999</v>
      </c>
    </row>
    <row r="34" spans="1:13" x14ac:dyDescent="0.35">
      <c r="A34" s="7">
        <v>43944</v>
      </c>
      <c r="B34" s="6">
        <v>19871.349999999999</v>
      </c>
      <c r="C34" s="6">
        <v>20356.5</v>
      </c>
      <c r="D34" s="6">
        <v>19584.400000000001</v>
      </c>
      <c r="E34" s="6">
        <v>20267.95</v>
      </c>
      <c r="F34" s="6">
        <v>325385187</v>
      </c>
      <c r="G34" s="6">
        <v>8994.59</v>
      </c>
      <c r="H34" s="6">
        <f>E34-E33</f>
        <v>566.10000000000218</v>
      </c>
      <c r="I34" s="9">
        <f>H34/E33</f>
        <v>2.8733342300342468E-2</v>
      </c>
      <c r="J34" s="6">
        <v>19306.95</v>
      </c>
      <c r="K34" s="6">
        <v>19806.349999999999</v>
      </c>
      <c r="L34" s="6">
        <v>19051.95</v>
      </c>
      <c r="M34" s="6">
        <v>19701.849999999999</v>
      </c>
    </row>
    <row r="35" spans="1:13" x14ac:dyDescent="0.35">
      <c r="A35" s="7">
        <v>43945</v>
      </c>
      <c r="B35" s="6">
        <v>19697.650000000001</v>
      </c>
      <c r="C35" s="6">
        <v>19950.150000000001</v>
      </c>
      <c r="D35" s="6">
        <v>19515.400000000001</v>
      </c>
      <c r="E35" s="6">
        <v>19586.650000000001</v>
      </c>
      <c r="F35" s="6">
        <v>305735017</v>
      </c>
      <c r="G35" s="6">
        <v>8019.89</v>
      </c>
      <c r="H35" s="6">
        <f>E35-E34</f>
        <v>-681.29999999999927</v>
      </c>
      <c r="J35" s="6">
        <v>19871.349999999999</v>
      </c>
      <c r="K35" s="6">
        <v>20356.5</v>
      </c>
      <c r="L35" s="6">
        <v>19584.400000000001</v>
      </c>
      <c r="M35" s="6">
        <v>20267.95</v>
      </c>
    </row>
    <row r="36" spans="1:13" x14ac:dyDescent="0.35">
      <c r="A36" s="7">
        <v>43948</v>
      </c>
      <c r="B36" s="6">
        <v>19870.8</v>
      </c>
      <c r="C36" s="6">
        <v>20224.75</v>
      </c>
      <c r="D36" s="6">
        <v>19847.650000000001</v>
      </c>
      <c r="E36" s="6">
        <v>20081.150000000001</v>
      </c>
      <c r="F36" s="6">
        <v>299864446</v>
      </c>
      <c r="G36" s="6">
        <v>8082.32</v>
      </c>
      <c r="J36" s="6">
        <v>19697.650000000001</v>
      </c>
      <c r="K36" s="6">
        <v>19950.150000000001</v>
      </c>
      <c r="L36" s="6">
        <v>19515.400000000001</v>
      </c>
      <c r="M36" s="6">
        <v>19586.650000000001</v>
      </c>
    </row>
    <row r="37" spans="1:13" x14ac:dyDescent="0.35">
      <c r="A37" s="7">
        <v>43949</v>
      </c>
      <c r="B37" s="6">
        <v>20436.599999999999</v>
      </c>
      <c r="C37" s="6">
        <v>20751.3</v>
      </c>
      <c r="D37" s="6">
        <v>20260.8</v>
      </c>
      <c r="E37" s="6">
        <v>20671.099999999999</v>
      </c>
      <c r="F37" s="6">
        <v>367772101</v>
      </c>
      <c r="G37" s="6">
        <v>10339.15</v>
      </c>
      <c r="J37" s="6">
        <v>19870.8</v>
      </c>
      <c r="K37" s="6">
        <v>20224.75</v>
      </c>
      <c r="L37" s="6">
        <v>19847.650000000001</v>
      </c>
      <c r="M37" s="6">
        <v>20081.150000000001</v>
      </c>
    </row>
    <row r="38" spans="1:13" x14ac:dyDescent="0.35">
      <c r="A38" s="7">
        <v>43950</v>
      </c>
      <c r="B38" s="6">
        <v>20440.400000000001</v>
      </c>
      <c r="C38" s="6">
        <v>21348.15</v>
      </c>
      <c r="D38" s="6">
        <v>20393.650000000001</v>
      </c>
      <c r="E38" s="6">
        <v>21090.2</v>
      </c>
      <c r="F38" s="6">
        <v>400629555</v>
      </c>
      <c r="G38" s="6">
        <v>12331.95</v>
      </c>
      <c r="J38" s="6">
        <v>20436.599999999999</v>
      </c>
      <c r="K38" s="6">
        <v>20751.3</v>
      </c>
      <c r="L38" s="6">
        <v>20260.8</v>
      </c>
      <c r="M38" s="6">
        <v>20671.099999999999</v>
      </c>
    </row>
    <row r="39" spans="1:13" x14ac:dyDescent="0.35">
      <c r="A39" s="7">
        <v>43951</v>
      </c>
      <c r="B39" s="6">
        <v>21589.200000000001</v>
      </c>
      <c r="C39" s="6">
        <v>21967</v>
      </c>
      <c r="D39" s="6">
        <v>21353.65</v>
      </c>
      <c r="E39" s="6">
        <v>21534.5</v>
      </c>
      <c r="F39" s="6">
        <v>471511130</v>
      </c>
      <c r="G39" s="6">
        <v>11158.91</v>
      </c>
      <c r="H39" s="6">
        <f>E39-E38</f>
        <v>444.29999999999927</v>
      </c>
      <c r="I39" s="9">
        <f>H39/E38</f>
        <v>2.1066656551384021E-2</v>
      </c>
      <c r="J39" s="6">
        <v>20440.400000000001</v>
      </c>
      <c r="K39" s="6">
        <v>21348.15</v>
      </c>
      <c r="L39" s="6">
        <v>20393.650000000001</v>
      </c>
      <c r="M39" s="6">
        <v>21090.2</v>
      </c>
    </row>
    <row r="40" spans="1:13" x14ac:dyDescent="0.35">
      <c r="A40" s="7">
        <v>43955</v>
      </c>
      <c r="B40" s="6">
        <v>20514.75</v>
      </c>
      <c r="C40" s="6">
        <v>20530.45</v>
      </c>
      <c r="D40" s="6">
        <v>19643.599999999999</v>
      </c>
      <c r="E40" s="6">
        <v>19743.75</v>
      </c>
      <c r="F40" s="6">
        <v>328804506</v>
      </c>
      <c r="G40" s="6">
        <v>7635.19</v>
      </c>
      <c r="J40" s="6">
        <v>21589.200000000001</v>
      </c>
      <c r="K40" s="6">
        <v>21967</v>
      </c>
      <c r="L40" s="6">
        <v>21353.65</v>
      </c>
      <c r="M40" s="6">
        <v>21534.5</v>
      </c>
    </row>
    <row r="41" spans="1:13" x14ac:dyDescent="0.35">
      <c r="A41" s="7">
        <v>43956</v>
      </c>
      <c r="B41" s="6">
        <v>20147.3</v>
      </c>
      <c r="C41" s="6">
        <v>20223.150000000001</v>
      </c>
      <c r="D41" s="6">
        <v>19212.349999999999</v>
      </c>
      <c r="E41" s="6">
        <v>19271.75</v>
      </c>
      <c r="F41" s="6">
        <v>381269938</v>
      </c>
      <c r="G41" s="6">
        <v>9095.4</v>
      </c>
      <c r="J41" s="6">
        <v>20514.75</v>
      </c>
      <c r="K41" s="6">
        <v>20530.45</v>
      </c>
      <c r="L41" s="6">
        <v>19643.599999999999</v>
      </c>
      <c r="M41" s="6">
        <v>19743.75</v>
      </c>
    </row>
    <row r="42" spans="1:13" x14ac:dyDescent="0.35">
      <c r="A42" s="7">
        <v>43957</v>
      </c>
      <c r="B42" s="6">
        <v>19302.45</v>
      </c>
      <c r="C42" s="6">
        <v>19806.599999999999</v>
      </c>
      <c r="D42" s="6">
        <v>18941</v>
      </c>
      <c r="E42" s="6">
        <v>19694.55</v>
      </c>
      <c r="F42" s="6">
        <v>395557269</v>
      </c>
      <c r="G42" s="6">
        <v>9797.35</v>
      </c>
      <c r="J42" s="6">
        <v>20147.3</v>
      </c>
      <c r="K42" s="6">
        <v>20223.150000000001</v>
      </c>
      <c r="L42" s="6">
        <v>19212.349999999999</v>
      </c>
      <c r="M42" s="6">
        <v>19271.75</v>
      </c>
    </row>
    <row r="43" spans="1:13" x14ac:dyDescent="0.35">
      <c r="A43" s="7">
        <v>43958</v>
      </c>
      <c r="B43" s="6">
        <v>19536.05</v>
      </c>
      <c r="C43" s="6">
        <v>19757.25</v>
      </c>
      <c r="D43" s="6">
        <v>19332.150000000001</v>
      </c>
      <c r="E43" s="6">
        <v>19491.8</v>
      </c>
      <c r="F43" s="6">
        <v>300140979</v>
      </c>
      <c r="G43" s="6">
        <v>7706.31</v>
      </c>
      <c r="H43" s="6">
        <f>E43-E42</f>
        <v>-202.75</v>
      </c>
      <c r="I43" s="9">
        <f>H43/E42</f>
        <v>-1.0294726205980842E-2</v>
      </c>
      <c r="J43" s="6">
        <v>19302.45</v>
      </c>
      <c r="K43" s="6">
        <v>19806.599999999999</v>
      </c>
      <c r="L43" s="6">
        <v>18941</v>
      </c>
      <c r="M43" s="6">
        <v>19694.55</v>
      </c>
    </row>
    <row r="44" spans="1:13" x14ac:dyDescent="0.35">
      <c r="A44" s="7">
        <v>43959</v>
      </c>
      <c r="B44" s="6">
        <v>19844</v>
      </c>
      <c r="C44" s="6">
        <v>19969.599999999999</v>
      </c>
      <c r="D44" s="6">
        <v>19285.05</v>
      </c>
      <c r="E44" s="6">
        <v>19352.900000000001</v>
      </c>
      <c r="F44" s="6">
        <v>330610646</v>
      </c>
      <c r="G44" s="6">
        <v>7983.74</v>
      </c>
      <c r="H44" s="6">
        <f>E44-E43</f>
        <v>-138.89999999999782</v>
      </c>
      <c r="J44" s="6">
        <v>19536.05</v>
      </c>
      <c r="K44" s="6">
        <v>19757.25</v>
      </c>
      <c r="L44" s="6">
        <v>19332.150000000001</v>
      </c>
      <c r="M44" s="6">
        <v>19491.8</v>
      </c>
    </row>
    <row r="45" spans="1:13" x14ac:dyDescent="0.35">
      <c r="A45" s="7">
        <v>43962</v>
      </c>
      <c r="B45" s="6">
        <v>19610.45</v>
      </c>
      <c r="C45" s="6">
        <v>19733.400000000001</v>
      </c>
      <c r="D45" s="6">
        <v>18900.900000000001</v>
      </c>
      <c r="E45" s="6">
        <v>18950.5</v>
      </c>
      <c r="F45" s="6">
        <v>342556509</v>
      </c>
      <c r="G45" s="6">
        <v>8610.25</v>
      </c>
      <c r="J45" s="6">
        <v>19844</v>
      </c>
      <c r="K45" s="6">
        <v>19969.599999999999</v>
      </c>
      <c r="L45" s="6">
        <v>19285.05</v>
      </c>
      <c r="M45" s="6">
        <v>19352.900000000001</v>
      </c>
    </row>
    <row r="46" spans="1:13" x14ac:dyDescent="0.35">
      <c r="A46" s="7">
        <v>43963</v>
      </c>
      <c r="B46" s="6">
        <v>18751.400000000001</v>
      </c>
      <c r="C46" s="6">
        <v>18993.400000000001</v>
      </c>
      <c r="D46" s="6">
        <v>18287</v>
      </c>
      <c r="E46" s="6">
        <v>18862.849999999999</v>
      </c>
      <c r="F46" s="6">
        <v>395412970</v>
      </c>
      <c r="G46" s="6">
        <v>10402.200000000001</v>
      </c>
      <c r="J46" s="6">
        <v>19610.45</v>
      </c>
      <c r="K46" s="6">
        <v>19733.400000000001</v>
      </c>
      <c r="L46" s="6">
        <v>18900.900000000001</v>
      </c>
      <c r="M46" s="6">
        <v>18950.5</v>
      </c>
    </row>
    <row r="47" spans="1:13" x14ac:dyDescent="0.35">
      <c r="A47" s="7">
        <v>43964</v>
      </c>
      <c r="B47" s="6">
        <v>20017.75</v>
      </c>
      <c r="C47" s="6">
        <v>20122.25</v>
      </c>
      <c r="D47" s="6">
        <v>19429.900000000001</v>
      </c>
      <c r="E47" s="6">
        <v>19634.95</v>
      </c>
      <c r="F47" s="6">
        <v>520830667</v>
      </c>
      <c r="G47" s="6">
        <v>12055.56</v>
      </c>
      <c r="J47" s="6">
        <v>18751.400000000001</v>
      </c>
      <c r="K47" s="6">
        <v>18993.400000000001</v>
      </c>
      <c r="L47" s="6">
        <v>18287</v>
      </c>
      <c r="M47" s="6">
        <v>18862.849999999999</v>
      </c>
    </row>
    <row r="48" spans="1:13" x14ac:dyDescent="0.35">
      <c r="A48" s="7">
        <v>43965</v>
      </c>
      <c r="B48" s="6">
        <v>19197.7</v>
      </c>
      <c r="C48" s="6">
        <v>19380.099999999999</v>
      </c>
      <c r="D48" s="6">
        <v>19024.75</v>
      </c>
      <c r="E48" s="6">
        <v>19068.5</v>
      </c>
      <c r="F48" s="6">
        <v>333038859</v>
      </c>
      <c r="G48" s="6">
        <v>7758.17</v>
      </c>
      <c r="H48" s="6">
        <f>E48-E47</f>
        <v>-566.45000000000073</v>
      </c>
      <c r="I48" s="9">
        <f>H48/E47</f>
        <v>-2.8849067606487446E-2</v>
      </c>
      <c r="J48" s="6">
        <v>20017.75</v>
      </c>
      <c r="K48" s="6">
        <v>20122.25</v>
      </c>
      <c r="L48" s="6">
        <v>19429.900000000001</v>
      </c>
      <c r="M48" s="6">
        <v>19634.95</v>
      </c>
    </row>
    <row r="49" spans="1:13" x14ac:dyDescent="0.35">
      <c r="A49" s="7">
        <v>43966</v>
      </c>
      <c r="B49" s="6">
        <v>19098.8</v>
      </c>
      <c r="C49" s="6">
        <v>19119.099999999999</v>
      </c>
      <c r="D49" s="6">
        <v>18683.650000000001</v>
      </c>
      <c r="E49" s="6">
        <v>18833.95</v>
      </c>
      <c r="F49" s="6">
        <v>240590869</v>
      </c>
      <c r="G49" s="6">
        <v>5598.32</v>
      </c>
      <c r="H49" s="6">
        <f>E49-E48</f>
        <v>-234.54999999999927</v>
      </c>
      <c r="J49" s="6">
        <v>19197.7</v>
      </c>
      <c r="K49" s="6">
        <v>19380.099999999999</v>
      </c>
      <c r="L49" s="6">
        <v>19024.75</v>
      </c>
      <c r="M49" s="6">
        <v>19068.5</v>
      </c>
    </row>
    <row r="50" spans="1:13" x14ac:dyDescent="0.35">
      <c r="A50" s="7">
        <v>43969</v>
      </c>
      <c r="B50" s="6">
        <v>18795.099999999999</v>
      </c>
      <c r="C50" s="6">
        <v>18795.099999999999</v>
      </c>
      <c r="D50" s="6">
        <v>17514.2</v>
      </c>
      <c r="E50" s="6">
        <v>17573.2</v>
      </c>
      <c r="F50" s="6">
        <v>434763906</v>
      </c>
      <c r="G50" s="6">
        <v>9980.5</v>
      </c>
      <c r="J50" s="6">
        <v>19098.8</v>
      </c>
      <c r="K50" s="6">
        <v>19119.099999999999</v>
      </c>
      <c r="L50" s="6">
        <v>18683.650000000001</v>
      </c>
      <c r="M50" s="6">
        <v>18833.95</v>
      </c>
    </row>
    <row r="51" spans="1:13" x14ac:dyDescent="0.35">
      <c r="A51" s="7">
        <v>43970</v>
      </c>
      <c r="B51" s="6">
        <v>18037.150000000001</v>
      </c>
      <c r="C51" s="6">
        <v>18175.3</v>
      </c>
      <c r="D51" s="6">
        <v>17390.650000000001</v>
      </c>
      <c r="E51" s="6">
        <v>17486.25</v>
      </c>
      <c r="F51" s="6">
        <v>415466049</v>
      </c>
      <c r="G51" s="6">
        <v>9541.76</v>
      </c>
      <c r="J51" s="6">
        <v>18795.099999999999</v>
      </c>
      <c r="K51" s="6">
        <v>18795.099999999999</v>
      </c>
      <c r="L51" s="6">
        <v>17514.2</v>
      </c>
      <c r="M51" s="6">
        <v>17573.2</v>
      </c>
    </row>
    <row r="52" spans="1:13" x14ac:dyDescent="0.35">
      <c r="A52" s="7">
        <v>43971</v>
      </c>
      <c r="B52" s="6">
        <v>17486.5</v>
      </c>
      <c r="C52" s="6">
        <v>18002.650000000001</v>
      </c>
      <c r="D52" s="6">
        <v>17407.7</v>
      </c>
      <c r="E52" s="6">
        <v>17840.2</v>
      </c>
      <c r="F52" s="6">
        <v>326225920</v>
      </c>
      <c r="G52" s="6">
        <v>7525.24</v>
      </c>
      <c r="J52" s="6">
        <v>18037.150000000001</v>
      </c>
      <c r="K52" s="6">
        <v>18175.3</v>
      </c>
      <c r="L52" s="6">
        <v>17390.650000000001</v>
      </c>
      <c r="M52" s="6">
        <v>17486.25</v>
      </c>
    </row>
    <row r="53" spans="1:13" x14ac:dyDescent="0.35">
      <c r="A53" s="7">
        <v>43972</v>
      </c>
      <c r="B53" s="6">
        <v>17901.95</v>
      </c>
      <c r="C53" s="6">
        <v>18200.7</v>
      </c>
      <c r="D53" s="6">
        <v>17658.55</v>
      </c>
      <c r="E53" s="6">
        <v>17735.099999999999</v>
      </c>
      <c r="F53" s="6">
        <v>347575113</v>
      </c>
      <c r="G53" s="6">
        <v>7748.12</v>
      </c>
      <c r="H53" s="6">
        <f>E53-E52</f>
        <v>-105.10000000000218</v>
      </c>
      <c r="I53" s="9">
        <f>H53/E52</f>
        <v>-5.891189560655272E-3</v>
      </c>
      <c r="J53" s="6">
        <v>17486.5</v>
      </c>
      <c r="K53" s="6">
        <v>18002.650000000001</v>
      </c>
      <c r="L53" s="6">
        <v>17407.7</v>
      </c>
      <c r="M53" s="6">
        <v>17840.2</v>
      </c>
    </row>
    <row r="54" spans="1:13" x14ac:dyDescent="0.35">
      <c r="A54" s="7">
        <v>43973</v>
      </c>
      <c r="B54" s="6">
        <v>17554.25</v>
      </c>
      <c r="C54" s="6">
        <v>17952.25</v>
      </c>
      <c r="D54" s="6">
        <v>17105</v>
      </c>
      <c r="E54" s="6">
        <v>17278.900000000001</v>
      </c>
      <c r="F54" s="6">
        <v>484792159</v>
      </c>
      <c r="G54" s="6">
        <v>9991.9500000000007</v>
      </c>
      <c r="H54" s="6">
        <f>E54-E53</f>
        <v>-456.19999999999709</v>
      </c>
      <c r="J54" s="6">
        <v>17901.95</v>
      </c>
      <c r="K54" s="6">
        <v>18200.7</v>
      </c>
      <c r="L54" s="6">
        <v>17658.55</v>
      </c>
      <c r="M54" s="6">
        <v>17735.099999999999</v>
      </c>
    </row>
    <row r="55" spans="1:13" x14ac:dyDescent="0.35">
      <c r="A55" s="7">
        <v>43977</v>
      </c>
      <c r="B55" s="6">
        <v>17537.650000000001</v>
      </c>
      <c r="C55" s="6">
        <v>17681.7</v>
      </c>
      <c r="D55" s="6">
        <v>17311.25</v>
      </c>
      <c r="E55" s="6">
        <v>17440.349999999999</v>
      </c>
      <c r="F55" s="6">
        <v>336758208</v>
      </c>
      <c r="G55" s="6">
        <v>6854.37</v>
      </c>
      <c r="J55" s="6">
        <v>17554.25</v>
      </c>
      <c r="K55" s="6">
        <v>17952.25</v>
      </c>
      <c r="L55" s="6">
        <v>17105</v>
      </c>
      <c r="M55" s="6">
        <v>17278.900000000001</v>
      </c>
    </row>
    <row r="56" spans="1:13" x14ac:dyDescent="0.35">
      <c r="A56" s="7">
        <v>43978</v>
      </c>
      <c r="B56" s="6">
        <v>17603.400000000001</v>
      </c>
      <c r="C56" s="6">
        <v>18874.25</v>
      </c>
      <c r="D56" s="6">
        <v>17560.349999999999</v>
      </c>
      <c r="E56" s="6">
        <v>18710.55</v>
      </c>
      <c r="F56" s="6">
        <v>538003230</v>
      </c>
      <c r="G56" s="6">
        <v>12905.82</v>
      </c>
      <c r="J56" s="6">
        <v>17537.650000000001</v>
      </c>
      <c r="K56" s="6">
        <v>17681.7</v>
      </c>
      <c r="L56" s="6">
        <v>17311.25</v>
      </c>
      <c r="M56" s="6">
        <v>17440.349999999999</v>
      </c>
    </row>
    <row r="57" spans="1:13" x14ac:dyDescent="0.35">
      <c r="A57" s="7">
        <v>43979</v>
      </c>
      <c r="B57" s="6">
        <v>18924.45</v>
      </c>
      <c r="C57" s="6">
        <v>19455.55</v>
      </c>
      <c r="D57" s="6">
        <v>18818.95</v>
      </c>
      <c r="E57" s="6">
        <v>19169.8</v>
      </c>
      <c r="F57" s="6">
        <v>561124154</v>
      </c>
      <c r="G57" s="6">
        <v>14381.4</v>
      </c>
      <c r="H57" s="6">
        <f>E57-E56</f>
        <v>459.25</v>
      </c>
      <c r="I57" s="9">
        <f>H57/E56</f>
        <v>2.454497596275898E-2</v>
      </c>
      <c r="J57" s="6">
        <v>17603.400000000001</v>
      </c>
      <c r="K57" s="6">
        <v>18874.25</v>
      </c>
      <c r="L57" s="6">
        <v>17560.349999999999</v>
      </c>
      <c r="M57" s="6">
        <v>18710.55</v>
      </c>
    </row>
    <row r="58" spans="1:13" x14ac:dyDescent="0.35">
      <c r="A58" s="7">
        <v>43980</v>
      </c>
      <c r="B58" s="6">
        <v>18962</v>
      </c>
      <c r="C58" s="6">
        <v>19358.05</v>
      </c>
      <c r="D58" s="6">
        <v>18729.900000000001</v>
      </c>
      <c r="E58" s="6">
        <v>19297.25</v>
      </c>
      <c r="F58" s="6">
        <v>581732090</v>
      </c>
      <c r="G58" s="6">
        <v>10922.76</v>
      </c>
      <c r="H58" s="6">
        <f>E58-E57</f>
        <v>127.45000000000073</v>
      </c>
      <c r="J58" s="6">
        <v>18924.45</v>
      </c>
      <c r="K58" s="6">
        <v>19455.55</v>
      </c>
      <c r="L58" s="6">
        <v>18818.95</v>
      </c>
      <c r="M58" s="6">
        <v>19169.8</v>
      </c>
    </row>
    <row r="59" spans="1:13" x14ac:dyDescent="0.35">
      <c r="A59" s="7">
        <v>43983</v>
      </c>
      <c r="B59" s="6">
        <v>19728.900000000001</v>
      </c>
      <c r="C59" s="6">
        <v>20225.349999999999</v>
      </c>
      <c r="D59" s="6">
        <v>19632.900000000001</v>
      </c>
      <c r="E59" s="6">
        <v>19959.900000000001</v>
      </c>
      <c r="F59" s="6">
        <v>558065113</v>
      </c>
      <c r="G59" s="6">
        <v>10263.32</v>
      </c>
      <c r="J59" s="6">
        <v>18962</v>
      </c>
      <c r="K59" s="6">
        <v>19358.05</v>
      </c>
      <c r="L59" s="6">
        <v>18729.900000000001</v>
      </c>
      <c r="M59" s="6">
        <v>19297.25</v>
      </c>
    </row>
    <row r="60" spans="1:13" x14ac:dyDescent="0.35">
      <c r="A60" s="7">
        <v>43984</v>
      </c>
      <c r="B60" s="6">
        <v>20120.599999999999</v>
      </c>
      <c r="C60" s="6">
        <v>20615.75</v>
      </c>
      <c r="D60" s="6">
        <v>19852.55</v>
      </c>
      <c r="E60" s="6">
        <v>20530.2</v>
      </c>
      <c r="F60" s="6">
        <v>448324616</v>
      </c>
      <c r="G60" s="6">
        <v>11334.54</v>
      </c>
      <c r="J60" s="6">
        <v>19728.900000000001</v>
      </c>
      <c r="K60" s="6">
        <v>20225.349999999999</v>
      </c>
      <c r="L60" s="6">
        <v>19632.900000000001</v>
      </c>
      <c r="M60" s="6">
        <v>19959.900000000001</v>
      </c>
    </row>
    <row r="61" spans="1:13" x14ac:dyDescent="0.35">
      <c r="A61" s="7">
        <v>43985</v>
      </c>
      <c r="B61" s="6">
        <v>20966.599999999999</v>
      </c>
      <c r="C61" s="6">
        <v>21619.55</v>
      </c>
      <c r="D61" s="6">
        <v>20822</v>
      </c>
      <c r="E61" s="6">
        <v>20940.7</v>
      </c>
      <c r="F61" s="6">
        <v>616871764</v>
      </c>
      <c r="G61" s="6">
        <v>14189.77</v>
      </c>
      <c r="J61" s="6">
        <v>20120.599999999999</v>
      </c>
      <c r="K61" s="6">
        <v>20615.75</v>
      </c>
      <c r="L61" s="6">
        <v>19852.55</v>
      </c>
      <c r="M61" s="6">
        <v>20530.2</v>
      </c>
    </row>
    <row r="62" spans="1:13" x14ac:dyDescent="0.35">
      <c r="A62" s="7">
        <v>43986</v>
      </c>
      <c r="B62" s="6">
        <v>20932.349999999999</v>
      </c>
      <c r="C62" s="6">
        <v>21141.8</v>
      </c>
      <c r="D62" s="6">
        <v>20316.2</v>
      </c>
      <c r="E62" s="6">
        <v>20390.45</v>
      </c>
      <c r="F62" s="6">
        <v>587859629</v>
      </c>
      <c r="G62" s="6">
        <v>11840.17</v>
      </c>
      <c r="H62" s="6">
        <f>E62-E61</f>
        <v>-550.25</v>
      </c>
      <c r="I62" s="9">
        <f>H62/E61</f>
        <v>-2.6276581012096061E-2</v>
      </c>
      <c r="J62" s="6">
        <v>20966.599999999999</v>
      </c>
      <c r="K62" s="6">
        <v>21619.55</v>
      </c>
      <c r="L62" s="6">
        <v>20822</v>
      </c>
      <c r="M62" s="6">
        <v>20940.7</v>
      </c>
    </row>
    <row r="63" spans="1:13" x14ac:dyDescent="0.35">
      <c r="A63" s="7">
        <v>43987</v>
      </c>
      <c r="B63" s="6">
        <v>20516.400000000001</v>
      </c>
      <c r="C63" s="6">
        <v>21198.7</v>
      </c>
      <c r="D63" s="6">
        <v>20425.05</v>
      </c>
      <c r="E63" s="6">
        <v>21034.5</v>
      </c>
      <c r="F63" s="6">
        <v>637447046</v>
      </c>
      <c r="G63" s="6">
        <v>11950.42</v>
      </c>
      <c r="H63" s="6">
        <f>E63-E62</f>
        <v>644.04999999999927</v>
      </c>
      <c r="J63" s="6">
        <v>20932.349999999999</v>
      </c>
      <c r="K63" s="6">
        <v>21141.8</v>
      </c>
      <c r="L63" s="6">
        <v>20316.2</v>
      </c>
      <c r="M63" s="6">
        <v>20390.45</v>
      </c>
    </row>
    <row r="64" spans="1:13" x14ac:dyDescent="0.35">
      <c r="A64" s="7">
        <v>43990</v>
      </c>
      <c r="B64" s="6">
        <v>21636.1</v>
      </c>
      <c r="C64" s="6">
        <v>21807.4</v>
      </c>
      <c r="D64" s="6">
        <v>20911.25</v>
      </c>
      <c r="E64" s="6">
        <v>21187.35</v>
      </c>
      <c r="F64" s="6">
        <v>748110342</v>
      </c>
      <c r="G64" s="6">
        <v>14784.22</v>
      </c>
      <c r="J64" s="6">
        <v>20516.400000000001</v>
      </c>
      <c r="K64" s="6">
        <v>21198.7</v>
      </c>
      <c r="L64" s="6">
        <v>20425.05</v>
      </c>
      <c r="M64" s="6">
        <v>21034.5</v>
      </c>
    </row>
    <row r="65" spans="1:13" x14ac:dyDescent="0.35">
      <c r="A65" s="7">
        <v>43991</v>
      </c>
      <c r="B65" s="6">
        <v>21295.5</v>
      </c>
      <c r="C65" s="6">
        <v>21568.85</v>
      </c>
      <c r="D65" s="6">
        <v>20629.7</v>
      </c>
      <c r="E65" s="6">
        <v>20724.900000000001</v>
      </c>
      <c r="F65" s="6">
        <v>641246103</v>
      </c>
      <c r="G65" s="6">
        <v>14242.32</v>
      </c>
      <c r="J65" s="6">
        <v>21636.1</v>
      </c>
      <c r="K65" s="6">
        <v>21807.4</v>
      </c>
      <c r="L65" s="6">
        <v>20911.25</v>
      </c>
      <c r="M65" s="6">
        <v>21187.35</v>
      </c>
    </row>
    <row r="66" spans="1:13" x14ac:dyDescent="0.35">
      <c r="A66" s="7">
        <v>43992</v>
      </c>
      <c r="B66" s="6">
        <v>20760.95</v>
      </c>
      <c r="C66" s="6">
        <v>21251.45</v>
      </c>
      <c r="D66" s="6">
        <v>20671.55</v>
      </c>
      <c r="E66" s="6">
        <v>21100.1</v>
      </c>
      <c r="F66" s="6">
        <v>582992179</v>
      </c>
      <c r="G66" s="6">
        <v>12121.73</v>
      </c>
      <c r="J66" s="6">
        <v>21295.5</v>
      </c>
      <c r="K66" s="6">
        <v>21568.85</v>
      </c>
      <c r="L66" s="6">
        <v>20629.7</v>
      </c>
      <c r="M66" s="6">
        <v>20724.900000000001</v>
      </c>
    </row>
    <row r="67" spans="1:13" x14ac:dyDescent="0.35">
      <c r="A67" s="7">
        <v>43993</v>
      </c>
      <c r="B67" s="6">
        <v>21084.7</v>
      </c>
      <c r="C67" s="6">
        <v>21244.45</v>
      </c>
      <c r="D67" s="6">
        <v>20458.3</v>
      </c>
      <c r="E67" s="6">
        <v>20525.150000000001</v>
      </c>
      <c r="F67" s="6">
        <v>747065326</v>
      </c>
      <c r="G67" s="6">
        <v>15002.14</v>
      </c>
      <c r="H67" s="6">
        <f>E67-E66</f>
        <v>-574.94999999999709</v>
      </c>
      <c r="I67" s="9">
        <f>H67/E66</f>
        <v>-2.7248686025184578E-2</v>
      </c>
      <c r="J67" s="6">
        <v>20760.95</v>
      </c>
      <c r="K67" s="6">
        <v>21251.45</v>
      </c>
      <c r="L67" s="6">
        <v>20671.55</v>
      </c>
      <c r="M67" s="6">
        <v>21100.1</v>
      </c>
    </row>
    <row r="68" spans="1:13" x14ac:dyDescent="0.35">
      <c r="A68" s="7">
        <v>43994</v>
      </c>
      <c r="B68" s="6">
        <v>19529.3</v>
      </c>
      <c r="C68" s="6">
        <v>20747.7</v>
      </c>
      <c r="D68" s="6">
        <v>19526.099999999999</v>
      </c>
      <c r="E68" s="6">
        <v>20654.55</v>
      </c>
      <c r="F68" s="6">
        <v>599190078</v>
      </c>
      <c r="G68" s="6">
        <v>13935.65</v>
      </c>
      <c r="H68" s="6">
        <f>E68-E67</f>
        <v>129.39999999999782</v>
      </c>
      <c r="J68" s="6">
        <v>21084.7</v>
      </c>
      <c r="K68" s="6">
        <v>21244.45</v>
      </c>
      <c r="L68" s="6">
        <v>20458.3</v>
      </c>
      <c r="M68" s="6">
        <v>20525.150000000001</v>
      </c>
    </row>
    <row r="69" spans="1:13" x14ac:dyDescent="0.35">
      <c r="A69" s="7">
        <v>43997</v>
      </c>
      <c r="B69" s="6">
        <v>20457.150000000001</v>
      </c>
      <c r="C69" s="6">
        <v>20470.849999999999</v>
      </c>
      <c r="D69" s="6">
        <v>19740.2</v>
      </c>
      <c r="E69" s="6">
        <v>19912.900000000001</v>
      </c>
      <c r="F69" s="6">
        <v>465009106</v>
      </c>
      <c r="G69" s="6">
        <v>10707.3</v>
      </c>
      <c r="J69" s="6">
        <v>19529.3</v>
      </c>
      <c r="K69" s="6">
        <v>20747.7</v>
      </c>
      <c r="L69" s="6">
        <v>19526.099999999999</v>
      </c>
      <c r="M69" s="6">
        <v>20654.55</v>
      </c>
    </row>
    <row r="70" spans="1:13" x14ac:dyDescent="0.35">
      <c r="A70" s="7">
        <v>43998</v>
      </c>
      <c r="B70" s="6">
        <v>20500.650000000001</v>
      </c>
      <c r="C70" s="6">
        <v>20638.849999999999</v>
      </c>
      <c r="D70" s="6">
        <v>19507.05</v>
      </c>
      <c r="E70" s="6">
        <v>20296.7</v>
      </c>
      <c r="F70" s="6">
        <v>552448328</v>
      </c>
      <c r="G70" s="6">
        <v>13903.52</v>
      </c>
      <c r="J70" s="6">
        <v>20457.150000000001</v>
      </c>
      <c r="K70" s="6">
        <v>20470.849999999999</v>
      </c>
      <c r="L70" s="6">
        <v>19740.2</v>
      </c>
      <c r="M70" s="6">
        <v>19912.900000000001</v>
      </c>
    </row>
    <row r="71" spans="1:13" x14ac:dyDescent="0.35">
      <c r="A71" s="7">
        <v>43999</v>
      </c>
      <c r="B71" s="6">
        <v>20137.45</v>
      </c>
      <c r="C71" s="6">
        <v>20627.900000000001</v>
      </c>
      <c r="D71" s="6">
        <v>19978.150000000001</v>
      </c>
      <c r="E71" s="6">
        <v>20201.75</v>
      </c>
      <c r="F71" s="6">
        <v>453526032</v>
      </c>
      <c r="G71" s="6">
        <v>11014.55</v>
      </c>
      <c r="J71" s="6">
        <v>20500.650000000001</v>
      </c>
      <c r="K71" s="6">
        <v>20638.849999999999</v>
      </c>
      <c r="L71" s="6">
        <v>19507.05</v>
      </c>
      <c r="M71" s="6">
        <v>20296.7</v>
      </c>
    </row>
    <row r="72" spans="1:13" x14ac:dyDescent="0.35">
      <c r="A72" s="7">
        <v>44000</v>
      </c>
      <c r="B72" s="6">
        <v>20137.599999999999</v>
      </c>
      <c r="C72" s="6">
        <v>21028.35</v>
      </c>
      <c r="D72" s="6">
        <v>20030.349999999999</v>
      </c>
      <c r="E72" s="6">
        <v>20956.3</v>
      </c>
      <c r="F72" s="6">
        <v>362837078</v>
      </c>
      <c r="G72" s="6">
        <v>9472.1200000000008</v>
      </c>
      <c r="H72" s="6">
        <f>E72-E71</f>
        <v>754.54999999999927</v>
      </c>
      <c r="I72" s="9">
        <f>H72/E71</f>
        <v>3.7350724565941032E-2</v>
      </c>
      <c r="J72" s="6">
        <v>20137.45</v>
      </c>
      <c r="K72" s="6">
        <v>20627.900000000001</v>
      </c>
      <c r="L72" s="6">
        <v>19978.150000000001</v>
      </c>
      <c r="M72" s="6">
        <v>20201.75</v>
      </c>
    </row>
    <row r="73" spans="1:13" x14ac:dyDescent="0.35">
      <c r="A73" s="7">
        <v>44001</v>
      </c>
      <c r="B73" s="6">
        <v>20970.099999999999</v>
      </c>
      <c r="C73" s="6">
        <v>21467.65</v>
      </c>
      <c r="D73" s="6">
        <v>20878.25</v>
      </c>
      <c r="E73" s="6">
        <v>21338.1</v>
      </c>
      <c r="F73" s="6">
        <v>523371321</v>
      </c>
      <c r="G73" s="6">
        <v>13175.29</v>
      </c>
      <c r="H73" s="6">
        <f>E73-E72</f>
        <v>381.79999999999927</v>
      </c>
      <c r="J73" s="6">
        <v>20137.599999999999</v>
      </c>
      <c r="K73" s="6">
        <v>21028.35</v>
      </c>
      <c r="L73" s="6">
        <v>20030.349999999999</v>
      </c>
      <c r="M73" s="6">
        <v>20956.3</v>
      </c>
    </row>
    <row r="74" spans="1:13" x14ac:dyDescent="0.35">
      <c r="A74" s="7">
        <v>44004</v>
      </c>
      <c r="B74" s="6">
        <v>21491.55</v>
      </c>
      <c r="C74" s="6">
        <v>22078.25</v>
      </c>
      <c r="D74" s="6">
        <v>21425.55</v>
      </c>
      <c r="E74" s="6">
        <v>21708.35</v>
      </c>
      <c r="F74" s="6">
        <v>664606529</v>
      </c>
      <c r="G74" s="6">
        <v>12224.92</v>
      </c>
      <c r="J74" s="6">
        <v>20970.099999999999</v>
      </c>
      <c r="K74" s="6">
        <v>21467.65</v>
      </c>
      <c r="L74" s="6">
        <v>20878.25</v>
      </c>
      <c r="M74" s="6">
        <v>21338.1</v>
      </c>
    </row>
    <row r="75" spans="1:13" x14ac:dyDescent="0.35">
      <c r="A75" s="7">
        <v>44005</v>
      </c>
      <c r="B75" s="6">
        <v>21859.25</v>
      </c>
      <c r="C75" s="6">
        <v>22322.3</v>
      </c>
      <c r="D75" s="6">
        <v>21647.8</v>
      </c>
      <c r="E75" s="6">
        <v>22264.9</v>
      </c>
      <c r="F75" s="6">
        <v>527935624</v>
      </c>
      <c r="G75" s="6">
        <v>10872.51</v>
      </c>
      <c r="J75" s="6">
        <v>21491.55</v>
      </c>
      <c r="K75" s="6">
        <v>22078.25</v>
      </c>
      <c r="L75" s="6">
        <v>21425.55</v>
      </c>
      <c r="M75" s="6">
        <v>21708.35</v>
      </c>
    </row>
    <row r="76" spans="1:13" x14ac:dyDescent="0.35">
      <c r="A76" s="7">
        <v>44006</v>
      </c>
      <c r="B76" s="6">
        <v>22479.35</v>
      </c>
      <c r="C76" s="6">
        <v>22479.55</v>
      </c>
      <c r="D76" s="6">
        <v>21336.35</v>
      </c>
      <c r="E76" s="6">
        <v>21426.799999999999</v>
      </c>
      <c r="F76" s="6">
        <v>684574815</v>
      </c>
      <c r="G76" s="6">
        <v>14467.17</v>
      </c>
      <c r="J76" s="6">
        <v>21859.25</v>
      </c>
      <c r="K76" s="6">
        <v>22322.3</v>
      </c>
      <c r="L76" s="6">
        <v>21647.8</v>
      </c>
      <c r="M76" s="6">
        <v>22264.9</v>
      </c>
    </row>
    <row r="77" spans="1:13" x14ac:dyDescent="0.35">
      <c r="A77" s="7">
        <v>44007</v>
      </c>
      <c r="B77" s="6">
        <v>21218.05</v>
      </c>
      <c r="C77" s="6">
        <v>21703.5</v>
      </c>
      <c r="D77" s="6">
        <v>20926.45</v>
      </c>
      <c r="E77" s="6">
        <v>21506.15</v>
      </c>
      <c r="F77" s="6">
        <v>586179820</v>
      </c>
      <c r="G77" s="6">
        <v>15602.68</v>
      </c>
      <c r="H77" s="6">
        <f>E77-E76</f>
        <v>79.350000000002183</v>
      </c>
      <c r="I77" s="9">
        <f>H77/E76</f>
        <v>3.7033061399743398E-3</v>
      </c>
      <c r="J77" s="6">
        <v>22479.35</v>
      </c>
      <c r="K77" s="6">
        <v>22479.55</v>
      </c>
      <c r="L77" s="6">
        <v>21336.35</v>
      </c>
      <c r="M77" s="6">
        <v>21426.799999999999</v>
      </c>
    </row>
    <row r="78" spans="1:13" x14ac:dyDescent="0.35">
      <c r="A78" s="7">
        <v>44008</v>
      </c>
      <c r="B78" s="6">
        <v>21735.05</v>
      </c>
      <c r="C78" s="6">
        <v>21784.65</v>
      </c>
      <c r="D78" s="6">
        <v>21320.1</v>
      </c>
      <c r="E78" s="6">
        <v>21592.05</v>
      </c>
      <c r="F78" s="6">
        <v>375592321</v>
      </c>
      <c r="G78" s="6">
        <v>9898.51</v>
      </c>
      <c r="H78" s="6">
        <f>E78-E77</f>
        <v>85.899999999997817</v>
      </c>
      <c r="J78" s="6">
        <v>21218.05</v>
      </c>
      <c r="K78" s="6">
        <v>21703.5</v>
      </c>
      <c r="L78" s="6">
        <v>20926.45</v>
      </c>
      <c r="M78" s="6">
        <v>21506.15</v>
      </c>
    </row>
    <row r="79" spans="1:13" x14ac:dyDescent="0.35">
      <c r="A79" s="7">
        <v>44011</v>
      </c>
      <c r="B79" s="6">
        <v>21291.55</v>
      </c>
      <c r="C79" s="6">
        <v>21440.05</v>
      </c>
      <c r="D79" s="6">
        <v>21026.45</v>
      </c>
      <c r="E79" s="6">
        <v>21359</v>
      </c>
      <c r="F79" s="6">
        <v>328004604</v>
      </c>
      <c r="G79" s="6">
        <v>8606.69</v>
      </c>
      <c r="J79" s="6">
        <v>21735.05</v>
      </c>
      <c r="K79" s="6">
        <v>21784.65</v>
      </c>
      <c r="L79" s="6">
        <v>21320.1</v>
      </c>
      <c r="M79" s="6">
        <v>21592.05</v>
      </c>
    </row>
    <row r="80" spans="1:13" x14ac:dyDescent="0.35">
      <c r="A80" s="7">
        <v>44012</v>
      </c>
      <c r="B80" s="6">
        <v>21524.3</v>
      </c>
      <c r="C80" s="6">
        <v>21650.5</v>
      </c>
      <c r="D80" s="6">
        <v>21212</v>
      </c>
      <c r="E80" s="6">
        <v>21370.15</v>
      </c>
      <c r="F80" s="6">
        <v>292655825</v>
      </c>
      <c r="G80" s="6">
        <v>8208.92</v>
      </c>
      <c r="J80" s="6">
        <v>21291.55</v>
      </c>
      <c r="K80" s="6">
        <v>21440.05</v>
      </c>
      <c r="L80" s="6">
        <v>21026.45</v>
      </c>
      <c r="M80" s="6">
        <v>21359</v>
      </c>
    </row>
    <row r="81" spans="1:13" x14ac:dyDescent="0.35">
      <c r="A81" s="7">
        <v>44013</v>
      </c>
      <c r="B81" s="6">
        <v>21354.1</v>
      </c>
      <c r="C81" s="6">
        <v>22061.599999999999</v>
      </c>
      <c r="D81" s="6">
        <v>21281.85</v>
      </c>
      <c r="E81" s="6">
        <v>21977.599999999999</v>
      </c>
      <c r="F81" s="6">
        <v>385956486</v>
      </c>
      <c r="G81" s="6">
        <v>10267.969999999999</v>
      </c>
      <c r="J81" s="6">
        <v>21524.3</v>
      </c>
      <c r="K81" s="6">
        <v>21650.5</v>
      </c>
      <c r="L81" s="6">
        <v>21212</v>
      </c>
      <c r="M81" s="6">
        <v>21370.15</v>
      </c>
    </row>
    <row r="82" spans="1:13" x14ac:dyDescent="0.35">
      <c r="A82" s="7">
        <v>44014</v>
      </c>
      <c r="B82" s="6">
        <v>22133.8</v>
      </c>
      <c r="C82" s="6">
        <v>22344.85</v>
      </c>
      <c r="D82" s="6">
        <v>21890.5</v>
      </c>
      <c r="E82" s="6">
        <v>21953.200000000001</v>
      </c>
      <c r="F82" s="6">
        <v>398994350</v>
      </c>
      <c r="G82" s="6">
        <v>11077.87</v>
      </c>
      <c r="H82" s="6">
        <f>E82-E81</f>
        <v>-24.399999999997817</v>
      </c>
      <c r="I82" s="9">
        <f>H82/E81</f>
        <v>-1.1102213162491727E-3</v>
      </c>
      <c r="J82" s="6">
        <v>21354.1</v>
      </c>
      <c r="K82" s="6">
        <v>22061.599999999999</v>
      </c>
      <c r="L82" s="6">
        <v>21281.85</v>
      </c>
      <c r="M82" s="6">
        <v>21977.599999999999</v>
      </c>
    </row>
    <row r="83" spans="1:13" x14ac:dyDescent="0.35">
      <c r="A83" s="7">
        <v>44015</v>
      </c>
      <c r="B83" s="6">
        <v>22101.75</v>
      </c>
      <c r="C83" s="6">
        <v>22130.3</v>
      </c>
      <c r="D83" s="6">
        <v>21768</v>
      </c>
      <c r="E83" s="6">
        <v>21852.400000000001</v>
      </c>
      <c r="F83" s="6">
        <v>256179957</v>
      </c>
      <c r="G83" s="6">
        <v>7084.5</v>
      </c>
      <c r="H83" s="6">
        <f>E83-E82</f>
        <v>-100.79999999999927</v>
      </c>
      <c r="J83" s="6">
        <v>22133.8</v>
      </c>
      <c r="K83" s="6">
        <v>22344.85</v>
      </c>
      <c r="L83" s="6">
        <v>21890.5</v>
      </c>
      <c r="M83" s="6">
        <v>21953.200000000001</v>
      </c>
    </row>
    <row r="84" spans="1:13" x14ac:dyDescent="0.35">
      <c r="A84" s="7">
        <v>44018</v>
      </c>
      <c r="B84" s="6">
        <v>22270.95</v>
      </c>
      <c r="C84" s="6">
        <v>22399.25</v>
      </c>
      <c r="D84" s="6">
        <v>22171.05</v>
      </c>
      <c r="E84" s="6">
        <v>22198.95</v>
      </c>
      <c r="F84" s="6">
        <v>290921694</v>
      </c>
      <c r="G84" s="6">
        <v>7884.54</v>
      </c>
      <c r="J84" s="6">
        <v>22101.75</v>
      </c>
      <c r="K84" s="6">
        <v>22130.3</v>
      </c>
      <c r="L84" s="6">
        <v>21768</v>
      </c>
      <c r="M84" s="6">
        <v>21852.400000000001</v>
      </c>
    </row>
    <row r="85" spans="1:13" x14ac:dyDescent="0.35">
      <c r="A85" s="7">
        <v>44019</v>
      </c>
      <c r="B85" s="6">
        <v>22254.3</v>
      </c>
      <c r="C85" s="6">
        <v>22674.5</v>
      </c>
      <c r="D85" s="6">
        <v>22040.35</v>
      </c>
      <c r="E85" s="6">
        <v>22628</v>
      </c>
      <c r="F85" s="6">
        <v>455766093</v>
      </c>
      <c r="G85" s="6">
        <v>11652.55</v>
      </c>
      <c r="J85" s="6">
        <v>22270.95</v>
      </c>
      <c r="K85" s="6">
        <v>22399.25</v>
      </c>
      <c r="L85" s="6">
        <v>22171.05</v>
      </c>
      <c r="M85" s="6">
        <v>22198.95</v>
      </c>
    </row>
    <row r="86" spans="1:13" x14ac:dyDescent="0.35">
      <c r="A86" s="7">
        <v>44020</v>
      </c>
      <c r="B86" s="6">
        <v>22700.9</v>
      </c>
      <c r="C86" s="6">
        <v>23080.6</v>
      </c>
      <c r="D86" s="6">
        <v>22499.5</v>
      </c>
      <c r="E86" s="6">
        <v>22584.65</v>
      </c>
      <c r="F86" s="6">
        <v>673130542</v>
      </c>
      <c r="G86" s="6">
        <v>16312.4</v>
      </c>
      <c r="J86" s="6">
        <v>22254.3</v>
      </c>
      <c r="K86" s="6">
        <v>22674.5</v>
      </c>
      <c r="L86" s="6">
        <v>22040.35</v>
      </c>
      <c r="M86" s="6">
        <v>22628</v>
      </c>
    </row>
    <row r="87" spans="1:13" x14ac:dyDescent="0.35">
      <c r="A87" s="7">
        <v>44021</v>
      </c>
      <c r="B87" s="6">
        <v>22753.15</v>
      </c>
      <c r="C87" s="6">
        <v>22998.3</v>
      </c>
      <c r="D87" s="6">
        <v>22673.4</v>
      </c>
      <c r="E87" s="6">
        <v>22907.200000000001</v>
      </c>
      <c r="F87" s="6">
        <v>355982560</v>
      </c>
      <c r="G87" s="6">
        <v>8998.85</v>
      </c>
      <c r="H87" s="6">
        <f>E87-E86</f>
        <v>322.54999999999927</v>
      </c>
      <c r="I87" s="9">
        <f>H87/E86</f>
        <v>1.4281824159329423E-2</v>
      </c>
      <c r="J87" s="6">
        <v>22700.9</v>
      </c>
      <c r="K87" s="6">
        <v>23080.6</v>
      </c>
      <c r="L87" s="6">
        <v>22499.5</v>
      </c>
      <c r="M87" s="6">
        <v>22584.65</v>
      </c>
    </row>
    <row r="88" spans="1:13" x14ac:dyDescent="0.35">
      <c r="A88" s="7">
        <v>44022</v>
      </c>
      <c r="B88" s="6">
        <v>22720.95</v>
      </c>
      <c r="C88" s="6">
        <v>22835.200000000001</v>
      </c>
      <c r="D88" s="6">
        <v>22320.05</v>
      </c>
      <c r="E88" s="6">
        <v>22398.45</v>
      </c>
      <c r="F88" s="6">
        <v>457099610</v>
      </c>
      <c r="G88" s="6">
        <v>8969.6299999999992</v>
      </c>
      <c r="H88" s="6">
        <f>E88-E87</f>
        <v>-508.75</v>
      </c>
      <c r="J88" s="6">
        <v>22753.15</v>
      </c>
      <c r="K88" s="6">
        <v>22998.3</v>
      </c>
      <c r="L88" s="6">
        <v>22673.4</v>
      </c>
      <c r="M88" s="6">
        <v>22907.200000000001</v>
      </c>
    </row>
    <row r="89" spans="1:13" x14ac:dyDescent="0.35">
      <c r="A89" s="7">
        <v>44025</v>
      </c>
      <c r="B89" s="6">
        <v>22613.25</v>
      </c>
      <c r="C89" s="6">
        <v>22657.4</v>
      </c>
      <c r="D89" s="6">
        <v>21981.65</v>
      </c>
      <c r="E89" s="6">
        <v>22089.25</v>
      </c>
      <c r="F89" s="6">
        <v>293704011</v>
      </c>
      <c r="G89" s="6">
        <v>7516.64</v>
      </c>
      <c r="J89" s="6">
        <v>22720.95</v>
      </c>
      <c r="K89" s="6">
        <v>22835.200000000001</v>
      </c>
      <c r="L89" s="6">
        <v>22320.05</v>
      </c>
      <c r="M89" s="6">
        <v>22398.45</v>
      </c>
    </row>
    <row r="90" spans="1:13" x14ac:dyDescent="0.35">
      <c r="A90" s="7">
        <v>44026</v>
      </c>
      <c r="B90" s="6">
        <v>21877.599999999999</v>
      </c>
      <c r="C90" s="6">
        <v>21909.7</v>
      </c>
      <c r="D90" s="6">
        <v>21222.45</v>
      </c>
      <c r="E90" s="6">
        <v>21392.2</v>
      </c>
      <c r="F90" s="6">
        <v>338499620</v>
      </c>
      <c r="G90" s="6">
        <v>8134.81</v>
      </c>
      <c r="J90" s="6">
        <v>22613.25</v>
      </c>
      <c r="K90" s="6">
        <v>22657.4</v>
      </c>
      <c r="L90" s="6">
        <v>21981.65</v>
      </c>
      <c r="M90" s="6">
        <v>22089.25</v>
      </c>
    </row>
    <row r="91" spans="1:13" x14ac:dyDescent="0.35">
      <c r="A91" s="7">
        <v>44027</v>
      </c>
      <c r="B91" s="6">
        <v>21634.25</v>
      </c>
      <c r="C91" s="6">
        <v>21935.5</v>
      </c>
      <c r="D91" s="6">
        <v>21230.55</v>
      </c>
      <c r="E91" s="6">
        <v>21340.75</v>
      </c>
      <c r="F91" s="6">
        <v>359145119</v>
      </c>
      <c r="G91" s="6">
        <v>8748.15</v>
      </c>
      <c r="J91" s="6">
        <v>21877.599999999999</v>
      </c>
      <c r="K91" s="6">
        <v>21909.7</v>
      </c>
      <c r="L91" s="6">
        <v>21222.45</v>
      </c>
      <c r="M91" s="6">
        <v>21392.2</v>
      </c>
    </row>
    <row r="92" spans="1:13" x14ac:dyDescent="0.35">
      <c r="A92" s="7">
        <v>44028</v>
      </c>
      <c r="B92" s="6">
        <v>21453.25</v>
      </c>
      <c r="C92" s="6">
        <v>21671.25</v>
      </c>
      <c r="D92" s="6">
        <v>21027.85</v>
      </c>
      <c r="E92" s="6">
        <v>21597.15</v>
      </c>
      <c r="F92" s="6">
        <v>348563989</v>
      </c>
      <c r="G92" s="6">
        <v>7838.97</v>
      </c>
      <c r="H92" s="6">
        <f>E92-E91</f>
        <v>256.40000000000146</v>
      </c>
      <c r="I92" s="9">
        <f>H92/E91</f>
        <v>1.201457305858517E-2</v>
      </c>
      <c r="J92" s="6">
        <v>21634.25</v>
      </c>
      <c r="K92" s="6">
        <v>21935.5</v>
      </c>
      <c r="L92" s="6">
        <v>21230.55</v>
      </c>
      <c r="M92" s="6">
        <v>21340.75</v>
      </c>
    </row>
    <row r="93" spans="1:13" x14ac:dyDescent="0.35">
      <c r="A93" s="7">
        <v>44029</v>
      </c>
      <c r="B93" s="6">
        <v>21608.05</v>
      </c>
      <c r="C93" s="6">
        <v>22065</v>
      </c>
      <c r="D93" s="6">
        <v>21550.799999999999</v>
      </c>
      <c r="E93" s="6">
        <v>21966.799999999999</v>
      </c>
      <c r="F93" s="6">
        <v>294921788</v>
      </c>
      <c r="G93" s="6">
        <v>7404.45</v>
      </c>
      <c r="H93" s="6">
        <f>E93-E92</f>
        <v>369.64999999999782</v>
      </c>
      <c r="J93" s="6">
        <v>21453.25</v>
      </c>
      <c r="K93" s="6">
        <v>21671.25</v>
      </c>
      <c r="L93" s="6">
        <v>21027.85</v>
      </c>
      <c r="M93" s="6">
        <v>21597.15</v>
      </c>
    </row>
    <row r="94" spans="1:13" x14ac:dyDescent="0.35">
      <c r="A94" s="7">
        <v>44032</v>
      </c>
      <c r="B94" s="6">
        <v>22307.3</v>
      </c>
      <c r="C94" s="6">
        <v>22520.45</v>
      </c>
      <c r="D94" s="6">
        <v>22187.8</v>
      </c>
      <c r="E94" s="6">
        <v>22321.85</v>
      </c>
      <c r="F94" s="6">
        <v>349653489</v>
      </c>
      <c r="G94" s="6">
        <v>10172.450000000001</v>
      </c>
      <c r="J94" s="6">
        <v>21608.05</v>
      </c>
      <c r="K94" s="6">
        <v>22065</v>
      </c>
      <c r="L94" s="6">
        <v>21550.799999999999</v>
      </c>
      <c r="M94" s="6">
        <v>21966.799999999999</v>
      </c>
    </row>
    <row r="95" spans="1:13" x14ac:dyDescent="0.35">
      <c r="A95" s="7">
        <v>44033</v>
      </c>
      <c r="B95" s="6">
        <v>22639.85</v>
      </c>
      <c r="C95" s="6">
        <v>22861.9</v>
      </c>
      <c r="D95" s="6">
        <v>22597.95</v>
      </c>
      <c r="E95" s="6">
        <v>22782</v>
      </c>
      <c r="F95" s="6">
        <v>316649600</v>
      </c>
      <c r="G95" s="6">
        <v>9744.39</v>
      </c>
      <c r="J95" s="6">
        <v>22307.3</v>
      </c>
      <c r="K95" s="6">
        <v>22520.45</v>
      </c>
      <c r="L95" s="6">
        <v>22187.8</v>
      </c>
      <c r="M95" s="6">
        <v>22321.85</v>
      </c>
    </row>
    <row r="96" spans="1:13" x14ac:dyDescent="0.35">
      <c r="A96" s="7">
        <v>44034</v>
      </c>
      <c r="B96" s="6">
        <v>23159</v>
      </c>
      <c r="C96" s="6">
        <v>23211.35</v>
      </c>
      <c r="D96" s="6">
        <v>22658.2</v>
      </c>
      <c r="E96" s="6">
        <v>22882.6</v>
      </c>
      <c r="F96" s="6">
        <v>412721326</v>
      </c>
      <c r="G96" s="6">
        <v>11349.74</v>
      </c>
      <c r="J96" s="6">
        <v>22639.85</v>
      </c>
      <c r="K96" s="6">
        <v>22861.9</v>
      </c>
      <c r="L96" s="6">
        <v>22597.95</v>
      </c>
      <c r="M96" s="6">
        <v>22782</v>
      </c>
    </row>
    <row r="97" spans="1:13" x14ac:dyDescent="0.35">
      <c r="A97" s="7">
        <v>44035</v>
      </c>
      <c r="B97" s="6">
        <v>22854.85</v>
      </c>
      <c r="C97" s="6">
        <v>23122.35</v>
      </c>
      <c r="D97" s="6">
        <v>22734.9</v>
      </c>
      <c r="E97" s="6">
        <v>23083.9</v>
      </c>
      <c r="F97" s="6">
        <v>307580829</v>
      </c>
      <c r="G97" s="6">
        <v>8038.76</v>
      </c>
      <c r="H97" s="6">
        <f>E97-E96</f>
        <v>201.30000000000291</v>
      </c>
      <c r="I97" s="9">
        <f>H97/E96</f>
        <v>8.7970772552071405E-3</v>
      </c>
      <c r="J97" s="6">
        <v>23159</v>
      </c>
      <c r="K97" s="6">
        <v>23211.35</v>
      </c>
      <c r="L97" s="6">
        <v>22658.2</v>
      </c>
      <c r="M97" s="6">
        <v>22882.6</v>
      </c>
    </row>
    <row r="98" spans="1:13" x14ac:dyDescent="0.35">
      <c r="A98" s="7">
        <v>44036</v>
      </c>
      <c r="B98" s="6">
        <v>22853.200000000001</v>
      </c>
      <c r="C98" s="6">
        <v>22854.05</v>
      </c>
      <c r="D98" s="6">
        <v>22417.200000000001</v>
      </c>
      <c r="E98" s="6">
        <v>22662.05</v>
      </c>
      <c r="F98" s="6">
        <v>436264876</v>
      </c>
      <c r="G98" s="6">
        <v>9908.17</v>
      </c>
      <c r="H98" s="6">
        <f>E98-E97</f>
        <v>-421.85000000000218</v>
      </c>
      <c r="J98" s="6">
        <v>22854.85</v>
      </c>
      <c r="K98" s="6">
        <v>23122.35</v>
      </c>
      <c r="L98" s="6">
        <v>22734.9</v>
      </c>
      <c r="M98" s="6">
        <v>23083.9</v>
      </c>
    </row>
    <row r="99" spans="1:13" x14ac:dyDescent="0.35">
      <c r="A99" s="7">
        <v>44039</v>
      </c>
      <c r="B99" s="6">
        <v>22664.6</v>
      </c>
      <c r="C99" s="6">
        <v>22668.05</v>
      </c>
      <c r="D99" s="6">
        <v>21801.35</v>
      </c>
      <c r="E99" s="6">
        <v>21848.75</v>
      </c>
      <c r="F99" s="6">
        <v>340888880</v>
      </c>
      <c r="G99" s="6">
        <v>9407.5300000000007</v>
      </c>
      <c r="J99" s="6">
        <v>22853.200000000001</v>
      </c>
      <c r="K99" s="6">
        <v>22854.05</v>
      </c>
      <c r="L99" s="6">
        <v>22417.200000000001</v>
      </c>
      <c r="M99" s="6">
        <v>22662.05</v>
      </c>
    </row>
    <row r="100" spans="1:13" x14ac:dyDescent="0.35">
      <c r="A100" s="7">
        <v>44040</v>
      </c>
      <c r="B100" s="6">
        <v>21940.15</v>
      </c>
      <c r="C100" s="6">
        <v>22233</v>
      </c>
      <c r="D100" s="6">
        <v>21611.4</v>
      </c>
      <c r="E100" s="6">
        <v>22105.200000000001</v>
      </c>
      <c r="F100" s="6">
        <v>379785455</v>
      </c>
      <c r="G100" s="6">
        <v>11478.58</v>
      </c>
      <c r="J100" s="6">
        <v>22664.6</v>
      </c>
      <c r="K100" s="6">
        <v>22668.05</v>
      </c>
      <c r="L100" s="6">
        <v>21801.35</v>
      </c>
      <c r="M100" s="6">
        <v>21848.75</v>
      </c>
    </row>
    <row r="101" spans="1:13" x14ac:dyDescent="0.35">
      <c r="A101" s="7">
        <v>44041</v>
      </c>
      <c r="B101" s="6">
        <v>22075</v>
      </c>
      <c r="C101" s="6">
        <v>22346.400000000001</v>
      </c>
      <c r="D101" s="6">
        <v>21906.35</v>
      </c>
      <c r="E101" s="6">
        <v>22076.6</v>
      </c>
      <c r="F101" s="6">
        <v>400357048</v>
      </c>
      <c r="G101" s="6">
        <v>10163.56</v>
      </c>
      <c r="J101" s="6">
        <v>21940.15</v>
      </c>
      <c r="K101" s="6">
        <v>22233</v>
      </c>
      <c r="L101" s="6">
        <v>21611.4</v>
      </c>
      <c r="M101" s="6">
        <v>22105.200000000001</v>
      </c>
    </row>
    <row r="102" spans="1:13" x14ac:dyDescent="0.35">
      <c r="A102" s="7">
        <v>44042</v>
      </c>
      <c r="B102" s="6">
        <v>22195.05</v>
      </c>
      <c r="C102" s="6">
        <v>22252.6</v>
      </c>
      <c r="D102" s="6">
        <v>21580.15</v>
      </c>
      <c r="E102" s="6">
        <v>21646.85</v>
      </c>
      <c r="F102" s="6">
        <v>299568955</v>
      </c>
      <c r="G102" s="6">
        <v>7662.27</v>
      </c>
      <c r="H102" s="6">
        <f>E102-E101</f>
        <v>-429.75</v>
      </c>
      <c r="I102" s="9">
        <f>H102/E101</f>
        <v>-1.9466312747433937E-2</v>
      </c>
      <c r="J102" s="6">
        <v>22075</v>
      </c>
      <c r="K102" s="6">
        <v>22346.400000000001</v>
      </c>
      <c r="L102" s="6">
        <v>21906.35</v>
      </c>
      <c r="M102" s="6">
        <v>22076.6</v>
      </c>
    </row>
    <row r="103" spans="1:13" x14ac:dyDescent="0.35">
      <c r="A103" s="7">
        <v>44043</v>
      </c>
      <c r="B103" s="6">
        <v>21730.55</v>
      </c>
      <c r="C103" s="6">
        <v>21806.95</v>
      </c>
      <c r="D103" s="6">
        <v>21375</v>
      </c>
      <c r="E103" s="6">
        <v>21640.05</v>
      </c>
      <c r="F103" s="6">
        <v>397341689</v>
      </c>
      <c r="G103" s="6">
        <v>9345.2000000000007</v>
      </c>
      <c r="H103" s="6">
        <f>E103-E102</f>
        <v>-6.7999999999992724</v>
      </c>
      <c r="J103" s="6">
        <v>22195.05</v>
      </c>
      <c r="K103" s="6">
        <v>22252.6</v>
      </c>
      <c r="L103" s="6">
        <v>21580.15</v>
      </c>
      <c r="M103" s="6">
        <v>21646.85</v>
      </c>
    </row>
    <row r="104" spans="1:13" x14ac:dyDescent="0.35">
      <c r="A104" s="7">
        <v>44046</v>
      </c>
      <c r="B104" s="6">
        <v>21543.8</v>
      </c>
      <c r="C104" s="6">
        <v>21543.8</v>
      </c>
      <c r="D104" s="6">
        <v>21031.45</v>
      </c>
      <c r="E104" s="6">
        <v>21072.1</v>
      </c>
      <c r="F104" s="6">
        <v>431029295</v>
      </c>
      <c r="G104" s="6">
        <v>11151.87</v>
      </c>
      <c r="J104" s="6">
        <v>21730.55</v>
      </c>
      <c r="K104" s="6">
        <v>21806.95</v>
      </c>
      <c r="L104" s="6">
        <v>21375</v>
      </c>
      <c r="M104" s="6">
        <v>21640.05</v>
      </c>
    </row>
    <row r="105" spans="1:13" x14ac:dyDescent="0.35">
      <c r="A105" s="7">
        <v>44047</v>
      </c>
      <c r="B105" s="6">
        <v>21248.25</v>
      </c>
      <c r="C105" s="6">
        <v>21576.35</v>
      </c>
      <c r="D105" s="6">
        <v>21057.75</v>
      </c>
      <c r="E105" s="6">
        <v>21490.5</v>
      </c>
      <c r="F105" s="6">
        <v>297019822</v>
      </c>
      <c r="G105" s="6">
        <v>9152.34</v>
      </c>
      <c r="J105" s="6">
        <v>21543.8</v>
      </c>
      <c r="K105" s="6">
        <v>21543.8</v>
      </c>
      <c r="L105" s="6">
        <v>21031.45</v>
      </c>
      <c r="M105" s="6">
        <v>21072.1</v>
      </c>
    </row>
    <row r="106" spans="1:13" x14ac:dyDescent="0.35">
      <c r="A106" s="7">
        <v>44048</v>
      </c>
      <c r="B106" s="6">
        <v>21686.85</v>
      </c>
      <c r="C106" s="6">
        <v>21936.5</v>
      </c>
      <c r="D106" s="6">
        <v>21448.400000000001</v>
      </c>
      <c r="E106" s="6">
        <v>21509.95</v>
      </c>
      <c r="F106" s="6">
        <v>338829581</v>
      </c>
      <c r="G106" s="6">
        <v>8818.01</v>
      </c>
      <c r="J106" s="6">
        <v>21248.25</v>
      </c>
      <c r="K106" s="6">
        <v>21576.35</v>
      </c>
      <c r="L106" s="6">
        <v>21057.75</v>
      </c>
      <c r="M106" s="6">
        <v>21490.5</v>
      </c>
    </row>
    <row r="107" spans="1:13" x14ac:dyDescent="0.35">
      <c r="A107" s="7">
        <v>44049</v>
      </c>
      <c r="B107" s="6">
        <v>21644.25</v>
      </c>
      <c r="C107" s="6">
        <v>21926.55</v>
      </c>
      <c r="D107" s="6">
        <v>21370.3</v>
      </c>
      <c r="E107" s="6">
        <v>21642.6</v>
      </c>
      <c r="F107" s="6">
        <v>386597915</v>
      </c>
      <c r="G107" s="6">
        <v>9575.39</v>
      </c>
      <c r="H107" s="6">
        <f>E107-E106</f>
        <v>132.64999999999782</v>
      </c>
      <c r="I107" s="9">
        <f>H107/E106</f>
        <v>6.1669134516815615E-3</v>
      </c>
      <c r="J107" s="6">
        <v>21686.85</v>
      </c>
      <c r="K107" s="6">
        <v>21936.5</v>
      </c>
      <c r="L107" s="6">
        <v>21448.400000000001</v>
      </c>
      <c r="M107" s="6">
        <v>21509.95</v>
      </c>
    </row>
    <row r="108" spans="1:13" x14ac:dyDescent="0.35">
      <c r="A108" s="7">
        <v>44050</v>
      </c>
      <c r="B108" s="6">
        <v>21620.25</v>
      </c>
      <c r="C108" s="6">
        <v>21787.25</v>
      </c>
      <c r="D108" s="6">
        <v>21451.3</v>
      </c>
      <c r="E108" s="6">
        <v>21754</v>
      </c>
      <c r="F108" s="6">
        <v>378616471</v>
      </c>
      <c r="G108" s="6">
        <v>7686.14</v>
      </c>
      <c r="H108" s="6">
        <f>E108-E107</f>
        <v>111.40000000000146</v>
      </c>
      <c r="J108" s="6">
        <v>21644.25</v>
      </c>
      <c r="K108" s="6">
        <v>21926.55</v>
      </c>
      <c r="L108" s="6">
        <v>21370.3</v>
      </c>
      <c r="M108" s="6">
        <v>21642.6</v>
      </c>
    </row>
    <row r="109" spans="1:13" x14ac:dyDescent="0.35">
      <c r="A109" s="7">
        <v>44053</v>
      </c>
      <c r="B109" s="6">
        <v>21824.9</v>
      </c>
      <c r="C109" s="6">
        <v>22071.95</v>
      </c>
      <c r="D109" s="6">
        <v>21795.1</v>
      </c>
      <c r="E109" s="6">
        <v>21900.25</v>
      </c>
      <c r="F109" s="6">
        <v>261796164</v>
      </c>
      <c r="G109" s="6">
        <v>5943.76</v>
      </c>
      <c r="J109" s="6">
        <v>21620.25</v>
      </c>
      <c r="K109" s="6">
        <v>21787.25</v>
      </c>
      <c r="L109" s="6">
        <v>21451.3</v>
      </c>
      <c r="M109" s="6">
        <v>21754</v>
      </c>
    </row>
    <row r="110" spans="1:13" x14ac:dyDescent="0.35">
      <c r="A110" s="7">
        <v>44054</v>
      </c>
      <c r="B110" s="6">
        <v>22050.2</v>
      </c>
      <c r="C110" s="6">
        <v>22277.599999999999</v>
      </c>
      <c r="D110" s="6">
        <v>22039.85</v>
      </c>
      <c r="E110" s="6">
        <v>22227.200000000001</v>
      </c>
      <c r="F110" s="6">
        <v>377912975</v>
      </c>
      <c r="G110" s="6">
        <v>8137.5</v>
      </c>
      <c r="J110" s="6">
        <v>21824.9</v>
      </c>
      <c r="K110" s="6">
        <v>22071.95</v>
      </c>
      <c r="L110" s="6">
        <v>21795.1</v>
      </c>
      <c r="M110" s="6">
        <v>21900.25</v>
      </c>
    </row>
    <row r="111" spans="1:13" x14ac:dyDescent="0.35">
      <c r="A111" s="7">
        <v>44055</v>
      </c>
      <c r="B111" s="6">
        <v>22135.95</v>
      </c>
      <c r="C111" s="6">
        <v>22326.55</v>
      </c>
      <c r="D111" s="6">
        <v>21990.2</v>
      </c>
      <c r="E111" s="6">
        <v>22264</v>
      </c>
      <c r="F111" s="6">
        <v>507472323</v>
      </c>
      <c r="G111" s="6">
        <v>9323.94</v>
      </c>
      <c r="J111" s="6">
        <v>22050.2</v>
      </c>
      <c r="K111" s="6">
        <v>22277.599999999999</v>
      </c>
      <c r="L111" s="6">
        <v>22039.85</v>
      </c>
      <c r="M111" s="6">
        <v>22227.200000000001</v>
      </c>
    </row>
    <row r="112" spans="1:13" x14ac:dyDescent="0.35">
      <c r="A112" s="7">
        <v>44056</v>
      </c>
      <c r="B112" s="6">
        <v>22395.200000000001</v>
      </c>
      <c r="C112" s="6">
        <v>22439.95</v>
      </c>
      <c r="D112" s="6">
        <v>22139.599999999999</v>
      </c>
      <c r="E112" s="6">
        <v>22196.35</v>
      </c>
      <c r="F112" s="6">
        <v>289096635</v>
      </c>
      <c r="G112" s="6">
        <v>6479.17</v>
      </c>
      <c r="H112" s="6">
        <f>E112-E111</f>
        <v>-67.650000000001455</v>
      </c>
      <c r="I112" s="9">
        <f>H112/E111</f>
        <v>-3.0385375494071799E-3</v>
      </c>
      <c r="J112" s="6">
        <v>22135.95</v>
      </c>
      <c r="K112" s="6">
        <v>22326.55</v>
      </c>
      <c r="L112" s="6">
        <v>21990.2</v>
      </c>
      <c r="M112" s="6">
        <v>22264</v>
      </c>
    </row>
    <row r="113" spans="1:13" x14ac:dyDescent="0.35">
      <c r="A113" s="7">
        <v>44057</v>
      </c>
      <c r="B113" s="6">
        <v>22334.95</v>
      </c>
      <c r="C113" s="6">
        <v>22334.95</v>
      </c>
      <c r="D113" s="6">
        <v>21459.1</v>
      </c>
      <c r="E113" s="6">
        <v>21679.4</v>
      </c>
      <c r="F113" s="6">
        <v>318837489</v>
      </c>
      <c r="G113" s="6">
        <v>7137.99</v>
      </c>
      <c r="H113" s="6">
        <f>E113-E112</f>
        <v>-516.94999999999709</v>
      </c>
      <c r="J113" s="6">
        <v>22395.200000000001</v>
      </c>
      <c r="K113" s="6">
        <v>22439.95</v>
      </c>
      <c r="L113" s="6">
        <v>22139.599999999999</v>
      </c>
      <c r="M113" s="6">
        <v>22196.35</v>
      </c>
    </row>
    <row r="114" spans="1:13" x14ac:dyDescent="0.35">
      <c r="A114" s="7">
        <v>44060</v>
      </c>
      <c r="B114" s="6">
        <v>21906.95</v>
      </c>
      <c r="C114" s="6">
        <v>21909.4</v>
      </c>
      <c r="D114" s="6">
        <v>21403.15</v>
      </c>
      <c r="E114" s="6">
        <v>21700.85</v>
      </c>
      <c r="F114" s="6">
        <v>263359893</v>
      </c>
      <c r="G114" s="6">
        <v>6133.05</v>
      </c>
      <c r="J114" s="6">
        <v>22334.95</v>
      </c>
      <c r="K114" s="6">
        <v>22334.95</v>
      </c>
      <c r="L114" s="6">
        <v>21459.1</v>
      </c>
      <c r="M114" s="6">
        <v>21679.4</v>
      </c>
    </row>
    <row r="115" spans="1:13" x14ac:dyDescent="0.35">
      <c r="A115" s="7">
        <v>44061</v>
      </c>
      <c r="B115" s="6">
        <v>21702</v>
      </c>
      <c r="C115" s="6">
        <v>22227.75</v>
      </c>
      <c r="D115" s="6">
        <v>21629.4</v>
      </c>
      <c r="E115" s="6">
        <v>22170.6</v>
      </c>
      <c r="F115" s="6">
        <v>311809274</v>
      </c>
      <c r="G115" s="6">
        <v>6815.59</v>
      </c>
      <c r="J115" s="6">
        <v>21906.95</v>
      </c>
      <c r="K115" s="6">
        <v>21909.4</v>
      </c>
      <c r="L115" s="6">
        <v>21403.15</v>
      </c>
      <c r="M115" s="6">
        <v>21700.85</v>
      </c>
    </row>
    <row r="116" spans="1:13" x14ac:dyDescent="0.35">
      <c r="A116" s="7">
        <v>44062</v>
      </c>
      <c r="B116" s="6">
        <v>22315.4</v>
      </c>
      <c r="C116" s="6">
        <v>22419.35</v>
      </c>
      <c r="D116" s="6">
        <v>22234.25</v>
      </c>
      <c r="E116" s="6">
        <v>22285.9</v>
      </c>
      <c r="F116" s="6">
        <v>348005901</v>
      </c>
      <c r="G116" s="6">
        <v>6826.17</v>
      </c>
      <c r="J116" s="6">
        <v>21702</v>
      </c>
      <c r="K116" s="6">
        <v>22227.75</v>
      </c>
      <c r="L116" s="6">
        <v>21629.4</v>
      </c>
      <c r="M116" s="6">
        <v>22170.6</v>
      </c>
    </row>
    <row r="117" spans="1:13" x14ac:dyDescent="0.35">
      <c r="A117" s="7">
        <v>44063</v>
      </c>
      <c r="B117" s="6">
        <v>21989.9</v>
      </c>
      <c r="C117" s="6">
        <v>22079.9</v>
      </c>
      <c r="D117" s="6">
        <v>21886.7</v>
      </c>
      <c r="E117" s="6">
        <v>21999.45</v>
      </c>
      <c r="F117" s="6">
        <v>314838525</v>
      </c>
      <c r="G117" s="6">
        <v>7200.49</v>
      </c>
      <c r="H117" s="6">
        <f>E117-E116</f>
        <v>-286.45000000000073</v>
      </c>
      <c r="I117" s="9">
        <f>H117/E116</f>
        <v>-1.2853418529204597E-2</v>
      </c>
      <c r="J117" s="6">
        <v>22315.4</v>
      </c>
      <c r="K117" s="6">
        <v>22419.35</v>
      </c>
      <c r="L117" s="6">
        <v>22234.25</v>
      </c>
      <c r="M117" s="6">
        <v>22285.9</v>
      </c>
    </row>
    <row r="118" spans="1:13" x14ac:dyDescent="0.35">
      <c r="A118" s="7">
        <v>44064</v>
      </c>
      <c r="B118" s="6">
        <v>22190.7</v>
      </c>
      <c r="C118" s="6">
        <v>22344.05</v>
      </c>
      <c r="D118" s="6">
        <v>22165.05</v>
      </c>
      <c r="E118" s="6">
        <v>22299.599999999999</v>
      </c>
      <c r="F118" s="6">
        <v>347083160</v>
      </c>
      <c r="G118" s="6">
        <v>7452.15</v>
      </c>
      <c r="H118" s="6">
        <f>E118-E117</f>
        <v>300.14999999999782</v>
      </c>
      <c r="J118" s="6">
        <v>21989.9</v>
      </c>
      <c r="K118" s="6">
        <v>22079.9</v>
      </c>
      <c r="L118" s="6">
        <v>21886.7</v>
      </c>
      <c r="M118" s="6">
        <v>21999.45</v>
      </c>
    </row>
    <row r="119" spans="1:13" x14ac:dyDescent="0.35">
      <c r="A119" s="7">
        <v>44067</v>
      </c>
      <c r="B119" s="6">
        <v>22436.85</v>
      </c>
      <c r="C119" s="6">
        <v>22897.5</v>
      </c>
      <c r="D119" s="6">
        <v>22410.05</v>
      </c>
      <c r="E119" s="6">
        <v>22833</v>
      </c>
      <c r="F119" s="6">
        <v>346273118</v>
      </c>
      <c r="G119" s="6">
        <v>8022.91</v>
      </c>
      <c r="J119" s="6">
        <v>22190.7</v>
      </c>
      <c r="K119" s="6">
        <v>22344.05</v>
      </c>
      <c r="L119" s="6">
        <v>22165.05</v>
      </c>
      <c r="M119" s="6">
        <v>22299.599999999999</v>
      </c>
    </row>
    <row r="120" spans="1:13" x14ac:dyDescent="0.35">
      <c r="A120" s="7">
        <v>44068</v>
      </c>
      <c r="B120" s="6">
        <v>22973.4</v>
      </c>
      <c r="C120" s="6">
        <v>23180.3</v>
      </c>
      <c r="D120" s="6">
        <v>22857.9</v>
      </c>
      <c r="E120" s="6">
        <v>23092.15</v>
      </c>
      <c r="F120" s="6">
        <v>422190044</v>
      </c>
      <c r="G120" s="6">
        <v>10281.89</v>
      </c>
      <c r="J120" s="6">
        <v>22436.85</v>
      </c>
      <c r="K120" s="6">
        <v>22897.5</v>
      </c>
      <c r="L120" s="6">
        <v>22410.05</v>
      </c>
      <c r="M120" s="6">
        <v>22833</v>
      </c>
    </row>
    <row r="121" spans="1:13" x14ac:dyDescent="0.35">
      <c r="A121" s="7">
        <v>44069</v>
      </c>
      <c r="B121" s="6">
        <v>23175.55</v>
      </c>
      <c r="C121" s="6">
        <v>23453.4</v>
      </c>
      <c r="D121" s="6">
        <v>23093.15</v>
      </c>
      <c r="E121" s="6">
        <v>23414.2</v>
      </c>
      <c r="F121" s="6">
        <v>337920632</v>
      </c>
      <c r="G121" s="6">
        <v>9538.81</v>
      </c>
      <c r="J121" s="6">
        <v>22973.4</v>
      </c>
      <c r="K121" s="6">
        <v>23180.3</v>
      </c>
      <c r="L121" s="6">
        <v>22857.9</v>
      </c>
      <c r="M121" s="6">
        <v>23092.15</v>
      </c>
    </row>
    <row r="122" spans="1:13" x14ac:dyDescent="0.35">
      <c r="A122" s="7">
        <v>44070</v>
      </c>
      <c r="B122" s="6">
        <v>23511.45</v>
      </c>
      <c r="C122" s="6">
        <v>23704.05</v>
      </c>
      <c r="D122" s="6">
        <v>23464.15</v>
      </c>
      <c r="E122" s="6">
        <v>23600.35</v>
      </c>
      <c r="F122" s="6">
        <v>430926732</v>
      </c>
      <c r="G122" s="6">
        <v>11647.67</v>
      </c>
      <c r="H122" s="6">
        <f>E122-E121</f>
        <v>186.14999999999782</v>
      </c>
      <c r="I122" s="9">
        <f>H122/E121</f>
        <v>7.9503036618803046E-3</v>
      </c>
      <c r="J122" s="6">
        <v>23175.55</v>
      </c>
      <c r="K122" s="6">
        <v>23453.4</v>
      </c>
      <c r="L122" s="6">
        <v>23093.15</v>
      </c>
      <c r="M122" s="6">
        <v>23414.2</v>
      </c>
    </row>
    <row r="123" spans="1:13" x14ac:dyDescent="0.35">
      <c r="A123" s="7">
        <v>44071</v>
      </c>
      <c r="B123" s="6">
        <v>23635.3</v>
      </c>
      <c r="C123" s="6">
        <v>24611.8</v>
      </c>
      <c r="D123" s="6">
        <v>23599.200000000001</v>
      </c>
      <c r="E123" s="6">
        <v>24523.8</v>
      </c>
      <c r="F123" s="6">
        <v>812646625</v>
      </c>
      <c r="G123" s="6">
        <v>19923.72</v>
      </c>
      <c r="H123" s="6">
        <f>E123-E122</f>
        <v>923.45000000000073</v>
      </c>
      <c r="J123" s="6">
        <v>23511.45</v>
      </c>
      <c r="K123" s="6">
        <v>23704.05</v>
      </c>
      <c r="L123" s="6">
        <v>23464.15</v>
      </c>
      <c r="M123" s="6">
        <v>23600.35</v>
      </c>
    </row>
    <row r="124" spans="1:13" x14ac:dyDescent="0.35">
      <c r="A124" s="7">
        <v>44074</v>
      </c>
      <c r="B124" s="6">
        <v>25038.799999999999</v>
      </c>
      <c r="C124" s="6">
        <v>25232.6</v>
      </c>
      <c r="D124" s="6">
        <v>23385.3</v>
      </c>
      <c r="E124" s="6">
        <v>23754.35</v>
      </c>
      <c r="F124" s="6">
        <v>712975732</v>
      </c>
      <c r="G124" s="6">
        <v>18730.27</v>
      </c>
      <c r="J124" s="6">
        <v>23635.3</v>
      </c>
      <c r="K124" s="6">
        <v>24611.8</v>
      </c>
      <c r="L124" s="6">
        <v>23599.200000000001</v>
      </c>
      <c r="M124" s="6">
        <v>24523.8</v>
      </c>
    </row>
    <row r="125" spans="1:13" x14ac:dyDescent="0.35">
      <c r="A125" s="7">
        <v>44075</v>
      </c>
      <c r="B125" s="6">
        <v>23893.8</v>
      </c>
      <c r="C125" s="6">
        <v>24199.65</v>
      </c>
      <c r="D125" s="6">
        <v>23473.15</v>
      </c>
      <c r="E125" s="6">
        <v>23812</v>
      </c>
      <c r="F125" s="6">
        <v>484334092</v>
      </c>
      <c r="G125" s="6">
        <v>11653.99</v>
      </c>
      <c r="J125" s="6">
        <v>25038.799999999999</v>
      </c>
      <c r="K125" s="6">
        <v>25232.6</v>
      </c>
      <c r="L125" s="6">
        <v>23385.3</v>
      </c>
      <c r="M125" s="6">
        <v>23754.35</v>
      </c>
    </row>
    <row r="126" spans="1:13" x14ac:dyDescent="0.35">
      <c r="A126" s="7">
        <v>44076</v>
      </c>
      <c r="B126" s="6">
        <v>23769</v>
      </c>
      <c r="C126" s="6">
        <v>23926.15</v>
      </c>
      <c r="D126" s="6">
        <v>23482.55</v>
      </c>
      <c r="E126" s="6">
        <v>23874.55</v>
      </c>
      <c r="F126" s="6">
        <v>293508250</v>
      </c>
      <c r="G126" s="6">
        <v>7341.21</v>
      </c>
      <c r="J126" s="6">
        <v>23893.8</v>
      </c>
      <c r="K126" s="6">
        <v>24199.65</v>
      </c>
      <c r="L126" s="6">
        <v>23473.15</v>
      </c>
      <c r="M126" s="6">
        <v>23812</v>
      </c>
    </row>
    <row r="127" spans="1:13" x14ac:dyDescent="0.35">
      <c r="A127" s="7">
        <v>44077</v>
      </c>
      <c r="B127" s="6">
        <v>23986.15</v>
      </c>
      <c r="C127" s="6">
        <v>24051.599999999999</v>
      </c>
      <c r="D127" s="6">
        <v>23451.65</v>
      </c>
      <c r="E127" s="6">
        <v>23530.85</v>
      </c>
      <c r="F127" s="6">
        <v>214818095</v>
      </c>
      <c r="G127" s="6">
        <v>5849.15</v>
      </c>
      <c r="H127" s="6">
        <f>E127-E126</f>
        <v>-343.70000000000073</v>
      </c>
      <c r="I127" s="9">
        <f>H127/E126</f>
        <v>-1.4396082858106257E-2</v>
      </c>
      <c r="J127" s="6">
        <v>23769</v>
      </c>
      <c r="K127" s="6">
        <v>23926.15</v>
      </c>
      <c r="L127" s="6">
        <v>23482.55</v>
      </c>
      <c r="M127" s="6">
        <v>23874.55</v>
      </c>
    </row>
    <row r="128" spans="1:13" x14ac:dyDescent="0.35">
      <c r="A128" s="7">
        <v>44078</v>
      </c>
      <c r="B128" s="6">
        <v>23119.15</v>
      </c>
      <c r="C128" s="6">
        <v>23394.799999999999</v>
      </c>
      <c r="D128" s="6">
        <v>22876.9</v>
      </c>
      <c r="E128" s="6">
        <v>23011.5</v>
      </c>
      <c r="F128" s="6">
        <v>341042607</v>
      </c>
      <c r="G128" s="6">
        <v>8634.33</v>
      </c>
      <c r="H128" s="6">
        <f>E128-E127</f>
        <v>-519.34999999999854</v>
      </c>
      <c r="J128" s="6">
        <v>23986.15</v>
      </c>
      <c r="K128" s="6">
        <v>24051.599999999999</v>
      </c>
      <c r="L128" s="6">
        <v>23451.65</v>
      </c>
      <c r="M128" s="6">
        <v>23530.85</v>
      </c>
    </row>
    <row r="129" spans="1:13" x14ac:dyDescent="0.35">
      <c r="A129" s="7">
        <v>44081</v>
      </c>
      <c r="B129" s="6">
        <v>23036.25</v>
      </c>
      <c r="C129" s="6">
        <v>23109.1</v>
      </c>
      <c r="D129" s="6">
        <v>22716.25</v>
      </c>
      <c r="E129" s="6">
        <v>22945.05</v>
      </c>
      <c r="F129" s="6">
        <v>245264124</v>
      </c>
      <c r="G129" s="6">
        <v>5986.14</v>
      </c>
      <c r="J129" s="6">
        <v>23119.15</v>
      </c>
      <c r="K129" s="6">
        <v>23394.799999999999</v>
      </c>
      <c r="L129" s="6">
        <v>22876.9</v>
      </c>
      <c r="M129" s="6">
        <v>23011.5</v>
      </c>
    </row>
    <row r="130" spans="1:13" x14ac:dyDescent="0.35">
      <c r="A130" s="7">
        <v>44082</v>
      </c>
      <c r="B130" s="6">
        <v>22971.200000000001</v>
      </c>
      <c r="C130" s="6">
        <v>23064.15</v>
      </c>
      <c r="D130" s="6">
        <v>22641.4</v>
      </c>
      <c r="E130" s="6">
        <v>22744.400000000001</v>
      </c>
      <c r="F130" s="6">
        <v>231451727</v>
      </c>
      <c r="G130" s="6">
        <v>5907.64</v>
      </c>
      <c r="J130" s="6">
        <v>23036.25</v>
      </c>
      <c r="K130" s="6">
        <v>23109.1</v>
      </c>
      <c r="L130" s="6">
        <v>22716.25</v>
      </c>
      <c r="M130" s="6">
        <v>22945.05</v>
      </c>
    </row>
    <row r="131" spans="1:13" x14ac:dyDescent="0.35">
      <c r="A131" s="7">
        <v>44083</v>
      </c>
      <c r="B131" s="6">
        <v>22486.7</v>
      </c>
      <c r="C131" s="6">
        <v>22554.6</v>
      </c>
      <c r="D131" s="6">
        <v>22080.400000000001</v>
      </c>
      <c r="E131" s="6">
        <v>22267</v>
      </c>
      <c r="F131" s="6">
        <v>305088443</v>
      </c>
      <c r="G131" s="6">
        <v>7212.74</v>
      </c>
      <c r="J131" s="6">
        <v>22971.200000000001</v>
      </c>
      <c r="K131" s="6">
        <v>23064.15</v>
      </c>
      <c r="L131" s="6">
        <v>22641.4</v>
      </c>
      <c r="M131" s="6">
        <v>22744.400000000001</v>
      </c>
    </row>
    <row r="132" spans="1:13" x14ac:dyDescent="0.35">
      <c r="A132" s="7">
        <v>44084</v>
      </c>
      <c r="B132" s="6">
        <v>22466.55</v>
      </c>
      <c r="C132" s="6">
        <v>22678.65</v>
      </c>
      <c r="D132" s="6">
        <v>22225.25</v>
      </c>
      <c r="E132" s="6">
        <v>22466.2</v>
      </c>
      <c r="F132" s="6">
        <v>278551123</v>
      </c>
      <c r="G132" s="6">
        <v>7079.21</v>
      </c>
      <c r="H132" s="6">
        <f>E132-E131</f>
        <v>199.20000000000073</v>
      </c>
      <c r="I132" s="9">
        <f>H132/E131</f>
        <v>8.9459738626667586E-3</v>
      </c>
      <c r="J132" s="6">
        <v>22486.7</v>
      </c>
      <c r="K132" s="6">
        <v>22554.6</v>
      </c>
      <c r="L132" s="6">
        <v>22080.400000000001</v>
      </c>
      <c r="M132" s="6">
        <v>22267</v>
      </c>
    </row>
    <row r="133" spans="1:13" x14ac:dyDescent="0.35">
      <c r="A133" s="7">
        <v>44085</v>
      </c>
      <c r="B133" s="6">
        <v>22509.95</v>
      </c>
      <c r="C133" s="6">
        <v>22668.75</v>
      </c>
      <c r="D133" s="6">
        <v>22205.95</v>
      </c>
      <c r="E133" s="6">
        <v>22479.95</v>
      </c>
      <c r="F133" s="6">
        <v>214789265</v>
      </c>
      <c r="G133" s="6">
        <v>5767.58</v>
      </c>
      <c r="H133" s="6">
        <f>E133-E132</f>
        <v>13.75</v>
      </c>
      <c r="J133" s="6">
        <v>22466.55</v>
      </c>
      <c r="K133" s="6">
        <v>22678.65</v>
      </c>
      <c r="L133" s="6">
        <v>22225.25</v>
      </c>
      <c r="M133" s="6">
        <v>22466.2</v>
      </c>
    </row>
    <row r="134" spans="1:13" x14ac:dyDescent="0.35">
      <c r="A134" s="7">
        <v>44088</v>
      </c>
      <c r="B134" s="6">
        <v>22683.35</v>
      </c>
      <c r="C134" s="6">
        <v>22757.3</v>
      </c>
      <c r="D134" s="6">
        <v>22028.15</v>
      </c>
      <c r="E134" s="6">
        <v>22101.25</v>
      </c>
      <c r="F134" s="6">
        <v>265397711</v>
      </c>
      <c r="G134" s="6">
        <v>6512.78</v>
      </c>
      <c r="J134" s="6">
        <v>22509.95</v>
      </c>
      <c r="K134" s="6">
        <v>22668.75</v>
      </c>
      <c r="L134" s="6">
        <v>22205.95</v>
      </c>
      <c r="M134" s="6">
        <v>22479.95</v>
      </c>
    </row>
    <row r="135" spans="1:13" x14ac:dyDescent="0.35">
      <c r="A135" s="7">
        <v>44089</v>
      </c>
      <c r="B135" s="6">
        <v>22202.799999999999</v>
      </c>
      <c r="C135" s="6">
        <v>22514.15</v>
      </c>
      <c r="D135" s="6">
        <v>22062.35</v>
      </c>
      <c r="E135" s="6">
        <v>22465.65</v>
      </c>
      <c r="F135" s="6">
        <v>248826760</v>
      </c>
      <c r="G135" s="6">
        <v>6131.93</v>
      </c>
      <c r="J135" s="6">
        <v>22683.35</v>
      </c>
      <c r="K135" s="6">
        <v>22757.3</v>
      </c>
      <c r="L135" s="6">
        <v>22028.15</v>
      </c>
      <c r="M135" s="6">
        <v>22101.25</v>
      </c>
    </row>
    <row r="136" spans="1:13" x14ac:dyDescent="0.35">
      <c r="A136" s="7">
        <v>44090</v>
      </c>
      <c r="B136" s="6">
        <v>22476.3</v>
      </c>
      <c r="C136" s="6">
        <v>22659.4</v>
      </c>
      <c r="D136" s="6">
        <v>22216.5</v>
      </c>
      <c r="E136" s="6">
        <v>22573.55</v>
      </c>
      <c r="F136" s="6">
        <v>245862302</v>
      </c>
      <c r="G136" s="6">
        <v>6180.56</v>
      </c>
      <c r="J136" s="6">
        <v>22202.799999999999</v>
      </c>
      <c r="K136" s="6">
        <v>22514.15</v>
      </c>
      <c r="L136" s="6">
        <v>22062.35</v>
      </c>
      <c r="M136" s="6">
        <v>22465.65</v>
      </c>
    </row>
    <row r="137" spans="1:13" x14ac:dyDescent="0.35">
      <c r="A137" s="7">
        <v>44091</v>
      </c>
      <c r="B137" s="6">
        <v>22352</v>
      </c>
      <c r="C137" s="6">
        <v>22504.45</v>
      </c>
      <c r="D137" s="6">
        <v>22267.05</v>
      </c>
      <c r="E137" s="6">
        <v>22320.35</v>
      </c>
      <c r="F137" s="6">
        <v>216408615</v>
      </c>
      <c r="G137" s="6">
        <v>5116.72</v>
      </c>
      <c r="H137" s="6">
        <f>E137-E136</f>
        <v>-253.20000000000073</v>
      </c>
      <c r="I137" s="9">
        <f>H137/E136</f>
        <v>-1.1216667294244845E-2</v>
      </c>
      <c r="J137" s="6">
        <v>22476.3</v>
      </c>
      <c r="K137" s="6">
        <v>22659.4</v>
      </c>
      <c r="L137" s="6">
        <v>22216.5</v>
      </c>
      <c r="M137" s="6">
        <v>22573.55</v>
      </c>
    </row>
    <row r="138" spans="1:13" x14ac:dyDescent="0.35">
      <c r="A138" s="7">
        <v>44092</v>
      </c>
      <c r="B138" s="6">
        <v>22439.35</v>
      </c>
      <c r="C138" s="6">
        <v>22469.4</v>
      </c>
      <c r="D138" s="6">
        <v>21784.9</v>
      </c>
      <c r="E138" s="6">
        <v>22031.05</v>
      </c>
      <c r="F138" s="6">
        <v>320585881</v>
      </c>
      <c r="G138" s="6">
        <v>8691.08</v>
      </c>
      <c r="H138" s="6">
        <f>E138-E137</f>
        <v>-289.29999999999927</v>
      </c>
      <c r="J138" s="6">
        <v>22352</v>
      </c>
      <c r="K138" s="6">
        <v>22504.45</v>
      </c>
      <c r="L138" s="6">
        <v>22267.05</v>
      </c>
      <c r="M138" s="6">
        <v>22320.35</v>
      </c>
    </row>
    <row r="139" spans="1:13" x14ac:dyDescent="0.35">
      <c r="A139" s="7">
        <v>44095</v>
      </c>
      <c r="B139" s="6">
        <v>21983.4</v>
      </c>
      <c r="C139" s="6">
        <v>22098.85</v>
      </c>
      <c r="D139" s="6">
        <v>21274.3</v>
      </c>
      <c r="E139" s="6">
        <v>21366.799999999999</v>
      </c>
      <c r="F139" s="6">
        <v>283525089</v>
      </c>
      <c r="G139" s="6">
        <v>6846.44</v>
      </c>
      <c r="J139" s="6">
        <v>22439.35</v>
      </c>
      <c r="K139" s="6">
        <v>22469.4</v>
      </c>
      <c r="L139" s="6">
        <v>21784.9</v>
      </c>
      <c r="M139" s="6">
        <v>22031.05</v>
      </c>
    </row>
    <row r="140" spans="1:13" x14ac:dyDescent="0.35">
      <c r="A140" s="7">
        <v>44096</v>
      </c>
      <c r="B140" s="6">
        <v>21445.25</v>
      </c>
      <c r="C140" s="6">
        <v>21473.35</v>
      </c>
      <c r="D140" s="6">
        <v>20958.45</v>
      </c>
      <c r="E140" s="6">
        <v>21139.1</v>
      </c>
      <c r="F140" s="6">
        <v>325400312</v>
      </c>
      <c r="G140" s="6">
        <v>7324.61</v>
      </c>
      <c r="J140" s="6">
        <v>21983.4</v>
      </c>
      <c r="K140" s="6">
        <v>22098.85</v>
      </c>
      <c r="L140" s="6">
        <v>21274.3</v>
      </c>
      <c r="M140" s="6">
        <v>21366.799999999999</v>
      </c>
    </row>
    <row r="141" spans="1:13" x14ac:dyDescent="0.35">
      <c r="A141" s="7">
        <v>44097</v>
      </c>
      <c r="B141" s="6">
        <v>21350.799999999999</v>
      </c>
      <c r="C141" s="6">
        <v>21365.05</v>
      </c>
      <c r="D141" s="6">
        <v>20821</v>
      </c>
      <c r="E141" s="6">
        <v>21178.5</v>
      </c>
      <c r="F141" s="6">
        <v>299197195</v>
      </c>
      <c r="G141" s="6">
        <v>5766.31</v>
      </c>
      <c r="J141" s="6">
        <v>21445.25</v>
      </c>
      <c r="K141" s="6">
        <v>21473.35</v>
      </c>
      <c r="L141" s="6">
        <v>20958.45</v>
      </c>
      <c r="M141" s="6">
        <v>21139.1</v>
      </c>
    </row>
    <row r="142" spans="1:13" x14ac:dyDescent="0.35">
      <c r="A142" s="7">
        <v>44098</v>
      </c>
      <c r="B142" s="6">
        <v>20898.8</v>
      </c>
      <c r="C142" s="6">
        <v>20955.599999999999</v>
      </c>
      <c r="D142" s="6">
        <v>20404.900000000001</v>
      </c>
      <c r="E142" s="6">
        <v>20456.849999999999</v>
      </c>
      <c r="F142" s="6">
        <v>276420580</v>
      </c>
      <c r="G142" s="6">
        <v>6218.63</v>
      </c>
      <c r="H142" s="6">
        <f>E142-E141</f>
        <v>-721.65000000000146</v>
      </c>
      <c r="I142" s="9">
        <f>H142/E141</f>
        <v>-3.4074651179262054E-2</v>
      </c>
      <c r="J142" s="6">
        <v>21350.799999999999</v>
      </c>
      <c r="K142" s="6">
        <v>21365.05</v>
      </c>
      <c r="L142" s="6">
        <v>20821</v>
      </c>
      <c r="M142" s="6">
        <v>21178.5</v>
      </c>
    </row>
    <row r="143" spans="1:13" x14ac:dyDescent="0.35">
      <c r="A143" s="7">
        <v>44099</v>
      </c>
      <c r="B143" s="6">
        <v>20740.8</v>
      </c>
      <c r="C143" s="6">
        <v>21064.3</v>
      </c>
      <c r="D143" s="6">
        <v>20430.7</v>
      </c>
      <c r="E143" s="6">
        <v>20982.35</v>
      </c>
      <c r="F143" s="6">
        <v>280646576</v>
      </c>
      <c r="G143" s="6">
        <v>5902.57</v>
      </c>
      <c r="H143" s="6">
        <f>E143-E142</f>
        <v>525.5</v>
      </c>
      <c r="J143" s="6">
        <v>20898.8</v>
      </c>
      <c r="K143" s="6">
        <v>20955.599999999999</v>
      </c>
      <c r="L143" s="6">
        <v>20404.900000000001</v>
      </c>
      <c r="M143" s="6">
        <v>20456.849999999999</v>
      </c>
    </row>
    <row r="144" spans="1:13" x14ac:dyDescent="0.35">
      <c r="A144" s="7">
        <v>44102</v>
      </c>
      <c r="B144" s="6">
        <v>21152.05</v>
      </c>
      <c r="C144" s="6">
        <v>21708.85</v>
      </c>
      <c r="D144" s="6">
        <v>21055.1</v>
      </c>
      <c r="E144" s="6">
        <v>21665.5</v>
      </c>
      <c r="F144" s="6">
        <v>240223120</v>
      </c>
      <c r="G144" s="6">
        <v>5550.96</v>
      </c>
      <c r="J144" s="6">
        <v>20740.8</v>
      </c>
      <c r="K144" s="6">
        <v>21064.3</v>
      </c>
      <c r="L144" s="6">
        <v>20430.7</v>
      </c>
      <c r="M144" s="6">
        <v>20982.35</v>
      </c>
    </row>
    <row r="145" spans="1:13" x14ac:dyDescent="0.35">
      <c r="A145" s="7">
        <v>44103</v>
      </c>
      <c r="B145" s="6">
        <v>21770.9</v>
      </c>
      <c r="C145" s="6">
        <v>21811.5</v>
      </c>
      <c r="D145" s="6">
        <v>21280.6</v>
      </c>
      <c r="E145" s="6">
        <v>21411.3</v>
      </c>
      <c r="F145" s="6">
        <v>242993739</v>
      </c>
      <c r="G145" s="6">
        <v>5129.99</v>
      </c>
      <c r="J145" s="6">
        <v>21152.05</v>
      </c>
      <c r="K145" s="6">
        <v>21708.85</v>
      </c>
      <c r="L145" s="6">
        <v>21055.1</v>
      </c>
      <c r="M145" s="6">
        <v>21665.5</v>
      </c>
    </row>
    <row r="146" spans="1:13" x14ac:dyDescent="0.35">
      <c r="A146" s="7">
        <v>44104</v>
      </c>
      <c r="B146" s="6">
        <v>21405.25</v>
      </c>
      <c r="C146" s="6">
        <v>21549.35</v>
      </c>
      <c r="D146" s="6">
        <v>21128.5</v>
      </c>
      <c r="E146" s="6">
        <v>21451.8</v>
      </c>
      <c r="F146" s="6">
        <v>240051659</v>
      </c>
      <c r="G146" s="6">
        <v>5310.13</v>
      </c>
      <c r="J146" s="6">
        <v>21770.9</v>
      </c>
      <c r="K146" s="6">
        <v>21811.5</v>
      </c>
      <c r="L146" s="6">
        <v>21280.6</v>
      </c>
      <c r="M146" s="6">
        <v>21411.3</v>
      </c>
    </row>
    <row r="147" spans="1:13" x14ac:dyDescent="0.35">
      <c r="A147" s="7">
        <v>44105</v>
      </c>
      <c r="B147" s="6">
        <v>21685.25</v>
      </c>
      <c r="C147" s="6">
        <v>22293.75</v>
      </c>
      <c r="D147" s="6">
        <v>21664.15</v>
      </c>
      <c r="E147" s="6">
        <v>22246</v>
      </c>
      <c r="F147" s="6">
        <v>348728050</v>
      </c>
      <c r="G147" s="6">
        <v>8207.06</v>
      </c>
      <c r="H147" s="6">
        <f>E147-E146</f>
        <v>794.20000000000073</v>
      </c>
      <c r="I147" s="9">
        <f>H147/E146</f>
        <v>3.7022534239551028E-2</v>
      </c>
      <c r="J147" s="6">
        <v>21405.25</v>
      </c>
      <c r="K147" s="6">
        <v>21549.35</v>
      </c>
      <c r="L147" s="6">
        <v>21128.5</v>
      </c>
      <c r="M147" s="6">
        <v>21451.8</v>
      </c>
    </row>
    <row r="148" spans="1:13" x14ac:dyDescent="0.35">
      <c r="A148" s="7">
        <v>44109</v>
      </c>
      <c r="B148" s="6">
        <v>22352.1</v>
      </c>
      <c r="C148" s="6">
        <v>22768.55</v>
      </c>
      <c r="D148" s="6">
        <v>22247.25</v>
      </c>
      <c r="E148" s="6">
        <v>22370.95</v>
      </c>
      <c r="F148" s="6">
        <v>325414639</v>
      </c>
      <c r="G148" s="6">
        <v>8208.7800000000007</v>
      </c>
      <c r="J148" s="6">
        <v>21685.25</v>
      </c>
      <c r="K148" s="6">
        <v>22293.75</v>
      </c>
      <c r="L148" s="6">
        <v>21664.15</v>
      </c>
      <c r="M148" s="6">
        <v>22246</v>
      </c>
    </row>
    <row r="149" spans="1:13" x14ac:dyDescent="0.35">
      <c r="A149" s="7">
        <v>44110</v>
      </c>
      <c r="B149" s="6">
        <v>22673.05</v>
      </c>
      <c r="C149" s="6">
        <v>22893.5</v>
      </c>
      <c r="D149" s="6">
        <v>22521.05</v>
      </c>
      <c r="E149" s="6">
        <v>22853.7</v>
      </c>
      <c r="F149" s="6">
        <v>247980470</v>
      </c>
      <c r="G149" s="6">
        <v>6221.25</v>
      </c>
      <c r="J149" s="6">
        <v>22352.1</v>
      </c>
      <c r="K149" s="6">
        <v>22768.55</v>
      </c>
      <c r="L149" s="6">
        <v>22247.25</v>
      </c>
      <c r="M149" s="6">
        <v>22370.95</v>
      </c>
    </row>
    <row r="150" spans="1:13" x14ac:dyDescent="0.35">
      <c r="A150" s="7">
        <v>44111</v>
      </c>
      <c r="B150" s="6">
        <v>22836.95</v>
      </c>
      <c r="C150" s="6">
        <v>23036.2</v>
      </c>
      <c r="D150" s="6">
        <v>22607.8</v>
      </c>
      <c r="E150" s="6">
        <v>22964.799999999999</v>
      </c>
      <c r="F150" s="6">
        <v>236098777</v>
      </c>
      <c r="G150" s="6">
        <v>6222.31</v>
      </c>
      <c r="J150" s="6">
        <v>22673.05</v>
      </c>
      <c r="K150" s="6">
        <v>22893.5</v>
      </c>
      <c r="L150" s="6">
        <v>22521.05</v>
      </c>
      <c r="M150" s="6">
        <v>22853.7</v>
      </c>
    </row>
    <row r="151" spans="1:13" x14ac:dyDescent="0.35">
      <c r="A151" s="7">
        <v>44112</v>
      </c>
      <c r="B151" s="6">
        <v>23150.25</v>
      </c>
      <c r="C151" s="6">
        <v>23450.9</v>
      </c>
      <c r="D151" s="6">
        <v>23063.599999999999</v>
      </c>
      <c r="E151" s="6">
        <v>23191.35</v>
      </c>
      <c r="F151" s="6">
        <v>280136398</v>
      </c>
      <c r="G151" s="6">
        <v>7944.8</v>
      </c>
      <c r="H151" s="6">
        <f>E151-E150</f>
        <v>226.54999999999927</v>
      </c>
      <c r="I151" s="9">
        <f>H151/E150</f>
        <v>9.8650978889430474E-3</v>
      </c>
      <c r="J151" s="6">
        <v>22836.95</v>
      </c>
      <c r="K151" s="6">
        <v>23036.2</v>
      </c>
      <c r="L151" s="6">
        <v>22607.8</v>
      </c>
      <c r="M151" s="6">
        <v>22964.799999999999</v>
      </c>
    </row>
    <row r="152" spans="1:13" x14ac:dyDescent="0.35">
      <c r="A152" s="7">
        <v>44113</v>
      </c>
      <c r="B152" s="6">
        <v>23312.6</v>
      </c>
      <c r="C152" s="6">
        <v>23904.1</v>
      </c>
      <c r="D152" s="6">
        <v>23132.45</v>
      </c>
      <c r="E152" s="6">
        <v>23846.799999999999</v>
      </c>
      <c r="F152" s="6">
        <v>350978943</v>
      </c>
      <c r="G152" s="6">
        <v>10261.14</v>
      </c>
      <c r="H152" s="6">
        <f>E152-E151</f>
        <v>655.45000000000073</v>
      </c>
      <c r="J152" s="6">
        <v>23150.25</v>
      </c>
      <c r="K152" s="6">
        <v>23450.9</v>
      </c>
      <c r="L152" s="6">
        <v>23063.599999999999</v>
      </c>
      <c r="M152" s="6">
        <v>23191.35</v>
      </c>
    </row>
    <row r="153" spans="1:13" x14ac:dyDescent="0.35">
      <c r="A153" s="7">
        <v>44116</v>
      </c>
      <c r="B153" s="6">
        <v>23955.599999999999</v>
      </c>
      <c r="C153" s="6">
        <v>24190.35</v>
      </c>
      <c r="D153" s="6">
        <v>23552.6</v>
      </c>
      <c r="E153" s="6">
        <v>23712.799999999999</v>
      </c>
      <c r="F153" s="6">
        <v>280694619</v>
      </c>
      <c r="G153" s="6">
        <v>6988.65</v>
      </c>
      <c r="J153" s="6">
        <v>23312.6</v>
      </c>
      <c r="K153" s="6">
        <v>23904.1</v>
      </c>
      <c r="L153" s="6">
        <v>23132.45</v>
      </c>
      <c r="M153" s="6">
        <v>23846.799999999999</v>
      </c>
    </row>
    <row r="154" spans="1:13" x14ac:dyDescent="0.35">
      <c r="A154" s="7">
        <v>44117</v>
      </c>
      <c r="B154" s="6">
        <v>23663.05</v>
      </c>
      <c r="C154" s="6">
        <v>23775.15</v>
      </c>
      <c r="D154" s="6">
        <v>23431.5</v>
      </c>
      <c r="E154" s="6">
        <v>23492.2</v>
      </c>
      <c r="F154" s="6">
        <v>190829083</v>
      </c>
      <c r="G154" s="6">
        <v>5350.73</v>
      </c>
      <c r="J154" s="6">
        <v>23955.599999999999</v>
      </c>
      <c r="K154" s="6">
        <v>24190.35</v>
      </c>
      <c r="L154" s="6">
        <v>23552.6</v>
      </c>
      <c r="M154" s="6">
        <v>23712.799999999999</v>
      </c>
    </row>
    <row r="155" spans="1:13" x14ac:dyDescent="0.35">
      <c r="A155" s="7">
        <v>44118</v>
      </c>
      <c r="B155" s="6">
        <v>23353.15</v>
      </c>
      <c r="C155" s="6">
        <v>23962.7</v>
      </c>
      <c r="D155" s="6">
        <v>23149.45</v>
      </c>
      <c r="E155" s="6">
        <v>23874.65</v>
      </c>
      <c r="F155" s="6">
        <v>225363576</v>
      </c>
      <c r="G155" s="6">
        <v>5907.41</v>
      </c>
      <c r="J155" s="6">
        <v>23663.05</v>
      </c>
      <c r="K155" s="6">
        <v>23775.15</v>
      </c>
      <c r="L155" s="6">
        <v>23431.5</v>
      </c>
      <c r="M155" s="6">
        <v>23492.2</v>
      </c>
    </row>
    <row r="156" spans="1:13" x14ac:dyDescent="0.35">
      <c r="A156" s="7">
        <v>44119</v>
      </c>
      <c r="B156" s="6">
        <v>23920.35</v>
      </c>
      <c r="C156" s="6">
        <v>24087.85</v>
      </c>
      <c r="D156" s="6">
        <v>22970.95</v>
      </c>
      <c r="E156" s="6">
        <v>23072.400000000001</v>
      </c>
      <c r="F156" s="6">
        <v>270328079</v>
      </c>
      <c r="G156" s="6">
        <v>7770.96</v>
      </c>
      <c r="H156" s="6">
        <f>E156-E155</f>
        <v>-802.25</v>
      </c>
      <c r="I156" s="9">
        <f>H156/E155</f>
        <v>-3.3602586844205043E-2</v>
      </c>
      <c r="J156" s="6">
        <v>23353.15</v>
      </c>
      <c r="K156" s="6">
        <v>23962.7</v>
      </c>
      <c r="L156" s="6">
        <v>23149.45</v>
      </c>
      <c r="M156" s="6">
        <v>23874.65</v>
      </c>
    </row>
    <row r="157" spans="1:13" x14ac:dyDescent="0.35">
      <c r="A157" s="7">
        <v>44120</v>
      </c>
      <c r="B157" s="6">
        <v>23219.85</v>
      </c>
      <c r="C157" s="6">
        <v>23646.2</v>
      </c>
      <c r="D157" s="6">
        <v>23148.95</v>
      </c>
      <c r="E157" s="6">
        <v>23533.25</v>
      </c>
      <c r="F157" s="6">
        <v>229438006</v>
      </c>
      <c r="G157" s="6">
        <v>5931.29</v>
      </c>
      <c r="H157" s="6">
        <f>E157-E156</f>
        <v>460.84999999999854</v>
      </c>
      <c r="J157" s="6">
        <v>23920.35</v>
      </c>
      <c r="K157" s="6">
        <v>24087.85</v>
      </c>
      <c r="L157" s="6">
        <v>22970.95</v>
      </c>
      <c r="M157" s="6">
        <v>23072.400000000001</v>
      </c>
    </row>
    <row r="158" spans="1:13" x14ac:dyDescent="0.35">
      <c r="A158" s="7">
        <v>44123</v>
      </c>
      <c r="B158" s="6">
        <v>23902.9</v>
      </c>
      <c r="C158" s="6">
        <v>24320.95</v>
      </c>
      <c r="D158" s="6">
        <v>23754.85</v>
      </c>
      <c r="E158" s="6">
        <v>24266.75</v>
      </c>
      <c r="F158" s="6">
        <v>388154335</v>
      </c>
      <c r="G158" s="6">
        <v>9824.7199999999993</v>
      </c>
      <c r="J158" s="6">
        <v>23219.85</v>
      </c>
      <c r="K158" s="6">
        <v>23646.2</v>
      </c>
      <c r="L158" s="6">
        <v>23148.95</v>
      </c>
      <c r="M158" s="6">
        <v>23533.25</v>
      </c>
    </row>
    <row r="159" spans="1:13" x14ac:dyDescent="0.35">
      <c r="A159" s="7">
        <v>44124</v>
      </c>
      <c r="B159" s="6">
        <v>24117.35</v>
      </c>
      <c r="C159" s="6">
        <v>24410.9</v>
      </c>
      <c r="D159" s="6">
        <v>24039.85</v>
      </c>
      <c r="E159" s="6">
        <v>24311.8</v>
      </c>
      <c r="F159" s="6">
        <v>254147636</v>
      </c>
      <c r="G159" s="6">
        <v>6616.57</v>
      </c>
      <c r="J159" s="6">
        <v>23902.9</v>
      </c>
      <c r="K159" s="6">
        <v>24320.95</v>
      </c>
      <c r="L159" s="6">
        <v>23754.85</v>
      </c>
      <c r="M159" s="6">
        <v>24266.75</v>
      </c>
    </row>
    <row r="160" spans="1:13" x14ac:dyDescent="0.35">
      <c r="A160" s="7">
        <v>44125</v>
      </c>
      <c r="B160" s="6">
        <v>24444.2</v>
      </c>
      <c r="C160" s="6">
        <v>24823.599999999999</v>
      </c>
      <c r="D160" s="6">
        <v>24099.85</v>
      </c>
      <c r="E160" s="6">
        <v>24635.05</v>
      </c>
      <c r="F160" s="6">
        <v>335657280</v>
      </c>
      <c r="G160" s="6">
        <v>10064.33</v>
      </c>
      <c r="J160" s="6">
        <v>24117.35</v>
      </c>
      <c r="K160" s="6">
        <v>24410.9</v>
      </c>
      <c r="L160" s="6">
        <v>24039.85</v>
      </c>
      <c r="M160" s="6">
        <v>24311.8</v>
      </c>
    </row>
    <row r="161" spans="1:13" x14ac:dyDescent="0.35">
      <c r="A161" s="7">
        <v>44126</v>
      </c>
      <c r="B161" s="6">
        <v>24447.35</v>
      </c>
      <c r="C161" s="6">
        <v>24691.15</v>
      </c>
      <c r="D161" s="6">
        <v>24250.2</v>
      </c>
      <c r="E161" s="6">
        <v>24484.15</v>
      </c>
      <c r="F161" s="6">
        <v>241407252</v>
      </c>
      <c r="G161" s="6">
        <v>7287.4</v>
      </c>
      <c r="H161" s="6">
        <f>E161-E160</f>
        <v>-150.89999999999782</v>
      </c>
      <c r="I161" s="9">
        <f>H161/E160</f>
        <v>-6.1254188645851262E-3</v>
      </c>
      <c r="J161" s="6">
        <v>24444.2</v>
      </c>
      <c r="K161" s="6">
        <v>24823.599999999999</v>
      </c>
      <c r="L161" s="6">
        <v>24099.85</v>
      </c>
      <c r="M161" s="6">
        <v>24635.05</v>
      </c>
    </row>
    <row r="162" spans="1:13" x14ac:dyDescent="0.35">
      <c r="A162" s="7">
        <v>44127</v>
      </c>
      <c r="B162" s="6">
        <v>24669.200000000001</v>
      </c>
      <c r="C162" s="6">
        <v>24764.15</v>
      </c>
      <c r="D162" s="6">
        <v>24360.85</v>
      </c>
      <c r="E162" s="6">
        <v>24478.3</v>
      </c>
      <c r="F162" s="6">
        <v>196845852</v>
      </c>
      <c r="G162" s="6">
        <v>5406.45</v>
      </c>
      <c r="H162" s="6">
        <f>E162-E161</f>
        <v>-5.8500000000021828</v>
      </c>
      <c r="J162" s="6">
        <v>24447.35</v>
      </c>
      <c r="K162" s="6">
        <v>24691.15</v>
      </c>
      <c r="L162" s="6">
        <v>24250.2</v>
      </c>
      <c r="M162" s="6">
        <v>24484.15</v>
      </c>
    </row>
    <row r="163" spans="1:13" x14ac:dyDescent="0.35">
      <c r="A163" s="7">
        <v>44130</v>
      </c>
      <c r="B163" s="6">
        <v>24525.8</v>
      </c>
      <c r="C163" s="6">
        <v>24577.3</v>
      </c>
      <c r="D163" s="6">
        <v>23867.75</v>
      </c>
      <c r="E163" s="6">
        <v>24075.45</v>
      </c>
      <c r="F163" s="6">
        <v>260452297</v>
      </c>
      <c r="G163" s="6">
        <v>6949.9</v>
      </c>
      <c r="J163" s="6">
        <v>24669.200000000001</v>
      </c>
      <c r="K163" s="6">
        <v>24764.15</v>
      </c>
      <c r="L163" s="6">
        <v>24360.85</v>
      </c>
      <c r="M163" s="6">
        <v>24478.3</v>
      </c>
    </row>
    <row r="164" spans="1:13" x14ac:dyDescent="0.35">
      <c r="A164" s="7">
        <v>44131</v>
      </c>
      <c r="B164" s="6">
        <v>24288.05</v>
      </c>
      <c r="C164" s="6">
        <v>24809.65</v>
      </c>
      <c r="D164" s="6">
        <v>23924.2</v>
      </c>
      <c r="E164" s="6">
        <v>24769.5</v>
      </c>
      <c r="F164" s="6">
        <v>299009849</v>
      </c>
      <c r="G164" s="6">
        <v>11790.32</v>
      </c>
      <c r="J164" s="6">
        <v>24525.8</v>
      </c>
      <c r="K164" s="6">
        <v>24577.3</v>
      </c>
      <c r="L164" s="6">
        <v>23867.75</v>
      </c>
      <c r="M164" s="6">
        <v>24075.45</v>
      </c>
    </row>
    <row r="165" spans="1:13" x14ac:dyDescent="0.35">
      <c r="A165" s="7">
        <v>44132</v>
      </c>
      <c r="B165" s="6">
        <v>24737.85</v>
      </c>
      <c r="C165" s="6">
        <v>24780.7</v>
      </c>
      <c r="D165" s="6">
        <v>24057.95</v>
      </c>
      <c r="E165" s="6">
        <v>24232.5</v>
      </c>
      <c r="F165" s="6">
        <v>272722955</v>
      </c>
      <c r="G165" s="6">
        <v>7509.5</v>
      </c>
      <c r="J165" s="6">
        <v>24288.05</v>
      </c>
      <c r="K165" s="6">
        <v>24809.65</v>
      </c>
      <c r="L165" s="6">
        <v>23924.2</v>
      </c>
      <c r="M165" s="6">
        <v>24769.5</v>
      </c>
    </row>
    <row r="166" spans="1:13" x14ac:dyDescent="0.35">
      <c r="A166" s="7">
        <v>44133</v>
      </c>
      <c r="B166" s="6">
        <v>24063.5</v>
      </c>
      <c r="C166" s="6">
        <v>24339.1</v>
      </c>
      <c r="D166" s="6">
        <v>23822.05</v>
      </c>
      <c r="E166" s="6">
        <v>24092</v>
      </c>
      <c r="F166" s="6">
        <v>340550442</v>
      </c>
      <c r="G166" s="6">
        <v>9542.81</v>
      </c>
      <c r="H166" s="6">
        <f>E166-E165</f>
        <v>-140.5</v>
      </c>
      <c r="I166" s="9">
        <f>H166/E165</f>
        <v>-5.7979985556587225E-3</v>
      </c>
      <c r="J166" s="6">
        <v>24737.85</v>
      </c>
      <c r="K166" s="6">
        <v>24780.7</v>
      </c>
      <c r="L166" s="6">
        <v>24057.95</v>
      </c>
      <c r="M166" s="6">
        <v>24232.5</v>
      </c>
    </row>
    <row r="167" spans="1:13" x14ac:dyDescent="0.35">
      <c r="A167" s="7">
        <v>44134</v>
      </c>
      <c r="B167" s="6">
        <v>24090.15</v>
      </c>
      <c r="C167" s="6">
        <v>24277.35</v>
      </c>
      <c r="D167" s="6">
        <v>23612.7</v>
      </c>
      <c r="E167" s="6">
        <v>23900.9</v>
      </c>
      <c r="F167" s="6">
        <v>271824691</v>
      </c>
      <c r="G167" s="6">
        <v>6308.52</v>
      </c>
      <c r="H167" s="6">
        <f>E167-E166</f>
        <v>-191.09999999999854</v>
      </c>
      <c r="J167" s="6">
        <v>24063.5</v>
      </c>
      <c r="K167" s="6">
        <v>24339.1</v>
      </c>
      <c r="L167" s="6">
        <v>23822.05</v>
      </c>
      <c r="M167" s="6">
        <v>24092</v>
      </c>
    </row>
    <row r="168" spans="1:13" x14ac:dyDescent="0.35">
      <c r="A168" s="7">
        <v>44137</v>
      </c>
      <c r="B168" s="6">
        <v>24367.599999999999</v>
      </c>
      <c r="C168" s="6">
        <v>25139</v>
      </c>
      <c r="D168" s="6">
        <v>24120.6</v>
      </c>
      <c r="E168" s="6">
        <v>24892.5</v>
      </c>
      <c r="F168" s="6">
        <v>437217701</v>
      </c>
      <c r="G168" s="6">
        <v>11765.16</v>
      </c>
      <c r="J168" s="6">
        <v>24090.15</v>
      </c>
      <c r="K168" s="6">
        <v>24277.35</v>
      </c>
      <c r="L168" s="6">
        <v>23612.7</v>
      </c>
      <c r="M168" s="6">
        <v>23900.9</v>
      </c>
    </row>
    <row r="169" spans="1:13" x14ac:dyDescent="0.35">
      <c r="A169" s="7">
        <v>44138</v>
      </c>
      <c r="B169" s="6">
        <v>25108</v>
      </c>
      <c r="C169" s="6">
        <v>25760.7</v>
      </c>
      <c r="D169" s="6">
        <v>25085.7</v>
      </c>
      <c r="E169" s="6">
        <v>25682.799999999999</v>
      </c>
      <c r="F169" s="6">
        <v>407591534</v>
      </c>
      <c r="G169" s="6">
        <v>10859.93</v>
      </c>
      <c r="J169" s="6">
        <v>24367.599999999999</v>
      </c>
      <c r="K169" s="6">
        <v>25139</v>
      </c>
      <c r="L169" s="6">
        <v>24120.6</v>
      </c>
      <c r="M169" s="6">
        <v>24892.5</v>
      </c>
    </row>
    <row r="170" spans="1:13" x14ac:dyDescent="0.35">
      <c r="A170" s="7">
        <v>44139</v>
      </c>
      <c r="B170" s="6">
        <v>25539.55</v>
      </c>
      <c r="C170" s="6">
        <v>25891</v>
      </c>
      <c r="D170" s="6">
        <v>25142</v>
      </c>
      <c r="E170" s="6">
        <v>25771.599999999999</v>
      </c>
      <c r="F170" s="6">
        <v>409247572</v>
      </c>
      <c r="G170" s="6">
        <v>11400.19</v>
      </c>
      <c r="J170" s="6">
        <v>25108</v>
      </c>
      <c r="K170" s="6">
        <v>25760.7</v>
      </c>
      <c r="L170" s="6">
        <v>25085.7</v>
      </c>
      <c r="M170" s="6">
        <v>25682.799999999999</v>
      </c>
    </row>
    <row r="171" spans="1:13" x14ac:dyDescent="0.35">
      <c r="A171" s="7">
        <v>44140</v>
      </c>
      <c r="B171" s="6">
        <v>26174.799999999999</v>
      </c>
      <c r="C171" s="6">
        <v>26375.200000000001</v>
      </c>
      <c r="D171" s="6">
        <v>26000.05</v>
      </c>
      <c r="E171" s="6">
        <v>26313.1</v>
      </c>
      <c r="F171" s="6">
        <v>385307914</v>
      </c>
      <c r="G171" s="6">
        <v>10710.4</v>
      </c>
      <c r="H171" s="6">
        <f>E171-E170</f>
        <v>541.5</v>
      </c>
      <c r="I171" s="9">
        <f>H171/E170</f>
        <v>2.1011501032143911E-2</v>
      </c>
      <c r="J171" s="6">
        <v>25539.55</v>
      </c>
      <c r="K171" s="6">
        <v>25891</v>
      </c>
      <c r="L171" s="6">
        <v>25142</v>
      </c>
      <c r="M171" s="6">
        <v>25771.599999999999</v>
      </c>
    </row>
    <row r="172" spans="1:13" x14ac:dyDescent="0.35">
      <c r="A172" s="7">
        <v>44141</v>
      </c>
      <c r="B172" s="6">
        <v>26274.1</v>
      </c>
      <c r="C172" s="6">
        <v>26853.45</v>
      </c>
      <c r="D172" s="6">
        <v>26135.3</v>
      </c>
      <c r="E172" s="6">
        <v>26798.95</v>
      </c>
      <c r="F172" s="6">
        <v>357689528</v>
      </c>
      <c r="G172" s="6">
        <v>11267.81</v>
      </c>
      <c r="H172" s="6">
        <f>E172-E171</f>
        <v>485.85000000000218</v>
      </c>
      <c r="J172" s="6">
        <v>26174.799999999999</v>
      </c>
      <c r="K172" s="6">
        <v>26375.200000000001</v>
      </c>
      <c r="L172" s="6">
        <v>26000.05</v>
      </c>
      <c r="M172" s="6">
        <v>26313.1</v>
      </c>
    </row>
    <row r="173" spans="1:13" x14ac:dyDescent="0.35">
      <c r="A173" s="7">
        <v>44144</v>
      </c>
      <c r="B173" s="6">
        <v>27088.95</v>
      </c>
      <c r="C173" s="6">
        <v>27595</v>
      </c>
      <c r="D173" s="6">
        <v>27068.95</v>
      </c>
      <c r="E173" s="6">
        <v>27534.1</v>
      </c>
      <c r="F173" s="6">
        <v>365124397</v>
      </c>
      <c r="G173" s="6">
        <v>11074.82</v>
      </c>
      <c r="J173" s="6">
        <v>26274.1</v>
      </c>
      <c r="K173" s="6">
        <v>26853.45</v>
      </c>
      <c r="L173" s="6">
        <v>26135.3</v>
      </c>
      <c r="M173" s="6">
        <v>26798.95</v>
      </c>
    </row>
    <row r="174" spans="1:13" x14ac:dyDescent="0.35">
      <c r="A174" s="7">
        <v>44145</v>
      </c>
      <c r="B174" s="6">
        <v>28039.45</v>
      </c>
      <c r="C174" s="6">
        <v>28802.5</v>
      </c>
      <c r="D174" s="6">
        <v>27916.9</v>
      </c>
      <c r="E174" s="6">
        <v>28606</v>
      </c>
      <c r="F174" s="6">
        <v>595796701</v>
      </c>
      <c r="G174" s="6">
        <v>19532.63</v>
      </c>
      <c r="J174" s="6">
        <v>27088.95</v>
      </c>
      <c r="K174" s="6">
        <v>27595</v>
      </c>
      <c r="L174" s="6">
        <v>27068.95</v>
      </c>
      <c r="M174" s="6">
        <v>27534.1</v>
      </c>
    </row>
    <row r="175" spans="1:13" x14ac:dyDescent="0.35">
      <c r="A175" s="7">
        <v>44146</v>
      </c>
      <c r="B175" s="6">
        <v>28713.15</v>
      </c>
      <c r="C175" s="6">
        <v>29030.9</v>
      </c>
      <c r="D175" s="6">
        <v>28211.1</v>
      </c>
      <c r="E175" s="6">
        <v>28845</v>
      </c>
      <c r="F175" s="6">
        <v>497507807</v>
      </c>
      <c r="G175" s="6">
        <v>18059.3</v>
      </c>
      <c r="J175" s="6">
        <v>28039.45</v>
      </c>
      <c r="K175" s="6">
        <v>28802.5</v>
      </c>
      <c r="L175" s="6">
        <v>27916.9</v>
      </c>
      <c r="M175" s="6">
        <v>28606</v>
      </c>
    </row>
    <row r="176" spans="1:13" x14ac:dyDescent="0.35">
      <c r="A176" s="7">
        <v>44147</v>
      </c>
      <c r="B176" s="6">
        <v>28633.75</v>
      </c>
      <c r="C176" s="6">
        <v>28672.9</v>
      </c>
      <c r="D176" s="6">
        <v>28066.05</v>
      </c>
      <c r="E176" s="6">
        <v>28278.799999999999</v>
      </c>
      <c r="F176" s="6">
        <v>308960319</v>
      </c>
      <c r="G176" s="6">
        <v>11278.51</v>
      </c>
      <c r="H176" s="6">
        <f>E176-E175</f>
        <v>-566.20000000000073</v>
      </c>
      <c r="I176" s="9">
        <f>H176/E175</f>
        <v>-1.9629051828739842E-2</v>
      </c>
      <c r="J176" s="6">
        <v>28713.15</v>
      </c>
      <c r="K176" s="6">
        <v>29030.9</v>
      </c>
      <c r="L176" s="6">
        <v>28211.1</v>
      </c>
      <c r="M176" s="6">
        <v>28845</v>
      </c>
    </row>
    <row r="177" spans="1:13" x14ac:dyDescent="0.35">
      <c r="A177" s="7">
        <v>44148</v>
      </c>
      <c r="B177" s="6">
        <v>28108.7</v>
      </c>
      <c r="C177" s="6">
        <v>28520.55</v>
      </c>
      <c r="D177" s="6">
        <v>27703.3</v>
      </c>
      <c r="E177" s="6">
        <v>28465.7</v>
      </c>
      <c r="F177" s="6">
        <v>330891449</v>
      </c>
      <c r="G177" s="6">
        <v>10723.25</v>
      </c>
      <c r="H177" s="6">
        <f>E177-E176</f>
        <v>186.90000000000146</v>
      </c>
      <c r="J177" s="6">
        <v>28633.75</v>
      </c>
      <c r="K177" s="6">
        <v>28672.9</v>
      </c>
      <c r="L177" s="6">
        <v>28066.05</v>
      </c>
      <c r="M177" s="6">
        <v>28278.799999999999</v>
      </c>
    </row>
    <row r="178" spans="1:13" x14ac:dyDescent="0.35">
      <c r="A178" s="7">
        <v>44149</v>
      </c>
      <c r="B178" s="6">
        <v>28685.7</v>
      </c>
      <c r="C178" s="6">
        <v>28752.45</v>
      </c>
      <c r="D178" s="6">
        <v>28431.85</v>
      </c>
      <c r="E178" s="6">
        <v>28594.3</v>
      </c>
      <c r="F178" s="6">
        <v>43672347</v>
      </c>
      <c r="G178" s="6">
        <v>1154.51</v>
      </c>
      <c r="H178" s="6">
        <f>E178-E177</f>
        <v>128.59999999999854</v>
      </c>
      <c r="J178" s="6">
        <v>28108.7</v>
      </c>
      <c r="K178" s="6">
        <v>28520.55</v>
      </c>
      <c r="L178" s="6">
        <v>27703.3</v>
      </c>
      <c r="M178" s="6">
        <v>28465.7</v>
      </c>
    </row>
    <row r="179" spans="1:13" x14ac:dyDescent="0.35">
      <c r="A179" s="7">
        <v>44152</v>
      </c>
      <c r="B179" s="6">
        <v>28792.25</v>
      </c>
      <c r="C179" s="6">
        <v>29239.25</v>
      </c>
      <c r="D179" s="6">
        <v>28722.9</v>
      </c>
      <c r="E179" s="6">
        <v>29181.3</v>
      </c>
      <c r="F179" s="6">
        <v>317307486</v>
      </c>
      <c r="G179" s="6">
        <v>10924.63</v>
      </c>
      <c r="J179" s="6">
        <v>28685.7</v>
      </c>
      <c r="K179" s="6">
        <v>28752.45</v>
      </c>
      <c r="L179" s="6">
        <v>28431.85</v>
      </c>
      <c r="M179" s="6">
        <v>28594.3</v>
      </c>
    </row>
    <row r="180" spans="1:13" x14ac:dyDescent="0.35">
      <c r="A180" s="7">
        <v>44153</v>
      </c>
      <c r="B180" s="6">
        <v>29107.9</v>
      </c>
      <c r="C180" s="6">
        <v>29784.75</v>
      </c>
      <c r="D180" s="6">
        <v>29056.75</v>
      </c>
      <c r="E180" s="6">
        <v>29749.85</v>
      </c>
      <c r="F180" s="6">
        <v>487620929</v>
      </c>
      <c r="G180" s="6">
        <v>12538.44</v>
      </c>
      <c r="J180" s="6">
        <v>28792.25</v>
      </c>
      <c r="K180" s="6">
        <v>29239.25</v>
      </c>
      <c r="L180" s="6">
        <v>28722.9</v>
      </c>
      <c r="M180" s="6">
        <v>29181.3</v>
      </c>
    </row>
    <row r="181" spans="1:13" x14ac:dyDescent="0.35">
      <c r="A181" s="7">
        <v>44154</v>
      </c>
      <c r="B181" s="6">
        <v>29302.6</v>
      </c>
      <c r="C181" s="6">
        <v>29627.200000000001</v>
      </c>
      <c r="D181" s="6">
        <v>28819.55</v>
      </c>
      <c r="E181" s="6">
        <v>28903.05</v>
      </c>
      <c r="F181" s="6">
        <v>358602987</v>
      </c>
      <c r="G181" s="6">
        <v>12189.2</v>
      </c>
      <c r="H181" s="6">
        <f>E181-E180</f>
        <v>-846.79999999999927</v>
      </c>
      <c r="I181" s="9">
        <f>H181/E180</f>
        <v>-2.8464009062230542E-2</v>
      </c>
      <c r="J181" s="6">
        <v>29107.9</v>
      </c>
      <c r="K181" s="6">
        <v>29784.75</v>
      </c>
      <c r="L181" s="6">
        <v>29056.75</v>
      </c>
      <c r="M181" s="6">
        <v>29749.85</v>
      </c>
    </row>
    <row r="182" spans="1:13" x14ac:dyDescent="0.35">
      <c r="A182" s="7">
        <v>44155</v>
      </c>
      <c r="B182" s="6">
        <v>28935.75</v>
      </c>
      <c r="C182" s="6">
        <v>29406.7</v>
      </c>
      <c r="D182" s="6">
        <v>28580.9</v>
      </c>
      <c r="E182" s="6">
        <v>29236</v>
      </c>
      <c r="F182" s="6">
        <v>320010076</v>
      </c>
      <c r="G182" s="6">
        <v>11614.19</v>
      </c>
      <c r="H182" s="6">
        <f>E182-E181</f>
        <v>332.95000000000073</v>
      </c>
      <c r="J182" s="6">
        <v>29302.6</v>
      </c>
      <c r="K182" s="6">
        <v>29627.200000000001</v>
      </c>
      <c r="L182" s="6">
        <v>28819.55</v>
      </c>
      <c r="M182" s="6">
        <v>28903.05</v>
      </c>
    </row>
    <row r="183" spans="1:13" x14ac:dyDescent="0.35">
      <c r="A183" s="7">
        <v>44158</v>
      </c>
      <c r="B183" s="6">
        <v>29432.799999999999</v>
      </c>
      <c r="C183" s="6">
        <v>29492.3</v>
      </c>
      <c r="D183" s="6">
        <v>28852.9</v>
      </c>
      <c r="E183" s="6">
        <v>29024.2</v>
      </c>
      <c r="F183" s="6">
        <v>395630008</v>
      </c>
      <c r="G183" s="6">
        <v>12745.71</v>
      </c>
      <c r="J183" s="6">
        <v>28935.75</v>
      </c>
      <c r="K183" s="6">
        <v>29406.7</v>
      </c>
      <c r="L183" s="6">
        <v>28580.9</v>
      </c>
      <c r="M183" s="6">
        <v>29236</v>
      </c>
    </row>
    <row r="184" spans="1:13" x14ac:dyDescent="0.35">
      <c r="A184" s="7">
        <v>44159</v>
      </c>
      <c r="B184" s="6">
        <v>29265.599999999999</v>
      </c>
      <c r="C184" s="6">
        <v>29827.8</v>
      </c>
      <c r="D184" s="6">
        <v>29206.75</v>
      </c>
      <c r="E184" s="6">
        <v>29737.25</v>
      </c>
      <c r="F184" s="6">
        <v>348058801</v>
      </c>
      <c r="G184" s="6">
        <v>12279.24</v>
      </c>
      <c r="J184" s="6">
        <v>29432.799999999999</v>
      </c>
      <c r="K184" s="6">
        <v>29492.3</v>
      </c>
      <c r="L184" s="6">
        <v>28852.9</v>
      </c>
      <c r="M184" s="6">
        <v>29024.2</v>
      </c>
    </row>
    <row r="185" spans="1:13" x14ac:dyDescent="0.35">
      <c r="A185" s="7">
        <v>44160</v>
      </c>
      <c r="B185" s="6">
        <v>30021.9</v>
      </c>
      <c r="C185" s="6">
        <v>30197.85</v>
      </c>
      <c r="D185" s="6">
        <v>29132.3</v>
      </c>
      <c r="E185" s="6">
        <v>29196.400000000001</v>
      </c>
      <c r="F185" s="6">
        <v>546078327</v>
      </c>
      <c r="G185" s="6">
        <v>13653.17</v>
      </c>
      <c r="J185" s="6">
        <v>29265.599999999999</v>
      </c>
      <c r="K185" s="6">
        <v>29827.8</v>
      </c>
      <c r="L185" s="6">
        <v>29206.75</v>
      </c>
      <c r="M185" s="6">
        <v>29737.25</v>
      </c>
    </row>
    <row r="186" spans="1:13" x14ac:dyDescent="0.35">
      <c r="A186" s="7">
        <v>44161</v>
      </c>
      <c r="B186" s="6">
        <v>29370.400000000001</v>
      </c>
      <c r="C186" s="6">
        <v>29623</v>
      </c>
      <c r="D186" s="6">
        <v>28923.1</v>
      </c>
      <c r="E186" s="6">
        <v>29549.75</v>
      </c>
      <c r="F186" s="6">
        <v>369368245</v>
      </c>
      <c r="G186" s="6">
        <v>11338.89</v>
      </c>
      <c r="H186" s="6">
        <f>E186-E185</f>
        <v>353.34999999999854</v>
      </c>
      <c r="I186" s="9">
        <f>H186/E185</f>
        <v>1.2102519488704036E-2</v>
      </c>
      <c r="J186" s="6">
        <v>30021.9</v>
      </c>
      <c r="K186" s="6">
        <v>30197.85</v>
      </c>
      <c r="L186" s="6">
        <v>29132.3</v>
      </c>
      <c r="M186" s="6">
        <v>29196.400000000001</v>
      </c>
    </row>
    <row r="187" spans="1:13" x14ac:dyDescent="0.35">
      <c r="A187" s="7">
        <v>44162</v>
      </c>
      <c r="B187" s="6">
        <v>29622</v>
      </c>
      <c r="C187" s="6">
        <v>29716.85</v>
      </c>
      <c r="D187" s="6">
        <v>29368.7</v>
      </c>
      <c r="E187" s="6">
        <v>29609.05</v>
      </c>
      <c r="F187" s="6">
        <v>494394896</v>
      </c>
      <c r="G187" s="6">
        <v>24378.12</v>
      </c>
      <c r="H187" s="6">
        <f>E187-E186</f>
        <v>59.299999999999272</v>
      </c>
      <c r="J187" s="6">
        <v>29370.400000000001</v>
      </c>
      <c r="K187" s="6">
        <v>29623</v>
      </c>
      <c r="L187" s="6">
        <v>28923.1</v>
      </c>
      <c r="M187" s="6">
        <v>29549.75</v>
      </c>
    </row>
    <row r="188" spans="1:13" x14ac:dyDescent="0.35">
      <c r="A188" s="7">
        <v>44166</v>
      </c>
      <c r="B188" s="6">
        <v>29844.799999999999</v>
      </c>
      <c r="C188" s="6">
        <v>29919.75</v>
      </c>
      <c r="D188" s="6">
        <v>29511</v>
      </c>
      <c r="E188" s="6">
        <v>29817.85</v>
      </c>
      <c r="F188" s="6">
        <v>325606521</v>
      </c>
      <c r="G188" s="6">
        <v>8780.83</v>
      </c>
      <c r="J188" s="6">
        <v>29622</v>
      </c>
      <c r="K188" s="6">
        <v>29716.85</v>
      </c>
      <c r="L188" s="6">
        <v>29368.7</v>
      </c>
      <c r="M188" s="6">
        <v>29609.05</v>
      </c>
    </row>
    <row r="189" spans="1:13" x14ac:dyDescent="0.35">
      <c r="A189" s="7">
        <v>44167</v>
      </c>
      <c r="B189" s="6">
        <v>29876.7</v>
      </c>
      <c r="C189" s="6">
        <v>29886.25</v>
      </c>
      <c r="D189" s="6">
        <v>29149.9</v>
      </c>
      <c r="E189" s="6">
        <v>29463.15</v>
      </c>
      <c r="F189" s="6">
        <v>374276909</v>
      </c>
      <c r="G189" s="6">
        <v>9206.91</v>
      </c>
      <c r="J189" s="6">
        <v>29844.799999999999</v>
      </c>
      <c r="K189" s="6">
        <v>29919.75</v>
      </c>
      <c r="L189" s="6">
        <v>29511</v>
      </c>
      <c r="M189" s="6">
        <v>29817.85</v>
      </c>
    </row>
    <row r="190" spans="1:13" x14ac:dyDescent="0.35">
      <c r="A190" s="7">
        <v>44168</v>
      </c>
      <c r="B190" s="6">
        <v>29728.9</v>
      </c>
      <c r="C190" s="6">
        <v>29813</v>
      </c>
      <c r="D190" s="6">
        <v>29379.4</v>
      </c>
      <c r="E190" s="6">
        <v>29448.75</v>
      </c>
      <c r="F190" s="6">
        <v>419239179</v>
      </c>
      <c r="G190" s="6">
        <v>10366.32</v>
      </c>
      <c r="H190" s="6">
        <f>E190-E189</f>
        <v>-14.400000000001455</v>
      </c>
      <c r="I190" s="9">
        <f>H190/E189</f>
        <v>-4.8874611166835368E-4</v>
      </c>
      <c r="J190" s="6">
        <v>29876.7</v>
      </c>
      <c r="K190" s="6">
        <v>29886.25</v>
      </c>
      <c r="L190" s="6">
        <v>29149.9</v>
      </c>
      <c r="M190" s="6">
        <v>29463.15</v>
      </c>
    </row>
    <row r="191" spans="1:13" x14ac:dyDescent="0.35">
      <c r="A191" s="7">
        <v>44169</v>
      </c>
      <c r="B191" s="6">
        <v>29573.4</v>
      </c>
      <c r="C191" s="6">
        <v>30162.3</v>
      </c>
      <c r="D191" s="6">
        <v>29473.5</v>
      </c>
      <c r="E191" s="6">
        <v>30052.400000000001</v>
      </c>
      <c r="F191" s="6">
        <v>466911596</v>
      </c>
      <c r="G191" s="6">
        <v>11145.32</v>
      </c>
      <c r="H191" s="6">
        <f>E191-E190</f>
        <v>603.65000000000146</v>
      </c>
      <c r="J191" s="6">
        <v>29728.9</v>
      </c>
      <c r="K191" s="6">
        <v>29813</v>
      </c>
      <c r="L191" s="6">
        <v>29379.4</v>
      </c>
      <c r="M191" s="6">
        <v>29448.75</v>
      </c>
    </row>
    <row r="192" spans="1:13" x14ac:dyDescent="0.35">
      <c r="A192" s="7">
        <v>44172</v>
      </c>
      <c r="B192" s="6">
        <v>30062.6</v>
      </c>
      <c r="C192" s="6">
        <v>30354.2</v>
      </c>
      <c r="D192" s="6">
        <v>29950.6</v>
      </c>
      <c r="E192" s="6">
        <v>30211.55</v>
      </c>
      <c r="F192" s="6">
        <v>431765351</v>
      </c>
      <c r="G192" s="6">
        <v>12039.3</v>
      </c>
      <c r="J192" s="6">
        <v>29573.4</v>
      </c>
      <c r="K192" s="6">
        <v>30162.3</v>
      </c>
      <c r="L192" s="6">
        <v>29473.5</v>
      </c>
      <c r="M192" s="6">
        <v>30052.400000000001</v>
      </c>
    </row>
    <row r="193" spans="1:13" x14ac:dyDescent="0.35">
      <c r="A193" s="7">
        <v>44173</v>
      </c>
      <c r="B193" s="6">
        <v>30300.3</v>
      </c>
      <c r="C193" s="6">
        <v>30363.8</v>
      </c>
      <c r="D193" s="6">
        <v>30025.200000000001</v>
      </c>
      <c r="E193" s="6">
        <v>30261.9</v>
      </c>
      <c r="F193" s="6">
        <v>586847601</v>
      </c>
      <c r="G193" s="6">
        <v>10141.82</v>
      </c>
      <c r="J193" s="6">
        <v>30062.6</v>
      </c>
      <c r="K193" s="6">
        <v>30354.2</v>
      </c>
      <c r="L193" s="6">
        <v>29950.6</v>
      </c>
      <c r="M193" s="6">
        <v>30211.55</v>
      </c>
    </row>
    <row r="194" spans="1:13" x14ac:dyDescent="0.35">
      <c r="A194" s="7">
        <v>44174</v>
      </c>
      <c r="B194" s="6">
        <v>30335.05</v>
      </c>
      <c r="C194" s="6">
        <v>30807.25</v>
      </c>
      <c r="D194" s="6">
        <v>30326.7</v>
      </c>
      <c r="E194" s="6">
        <v>30709.4</v>
      </c>
      <c r="F194" s="6">
        <v>542515807</v>
      </c>
      <c r="G194" s="6">
        <v>9755.3799999999992</v>
      </c>
      <c r="J194" s="6">
        <v>30300.3</v>
      </c>
      <c r="K194" s="6">
        <v>30363.8</v>
      </c>
      <c r="L194" s="6">
        <v>30025.200000000001</v>
      </c>
      <c r="M194" s="6">
        <v>30261.9</v>
      </c>
    </row>
    <row r="195" spans="1:13" x14ac:dyDescent="0.35">
      <c r="A195" s="7">
        <v>44175</v>
      </c>
      <c r="B195" s="6">
        <v>30545.35</v>
      </c>
      <c r="C195" s="6">
        <v>30610</v>
      </c>
      <c r="D195" s="6">
        <v>30202.1</v>
      </c>
      <c r="E195" s="6">
        <v>30510.35</v>
      </c>
      <c r="F195" s="6">
        <v>335772472</v>
      </c>
      <c r="G195" s="6">
        <v>8165.97</v>
      </c>
      <c r="H195" s="6">
        <f>E195-E194</f>
        <v>-199.05000000000291</v>
      </c>
      <c r="I195" s="9">
        <f>H195/E194</f>
        <v>-6.4817287214990488E-3</v>
      </c>
      <c r="J195" s="6">
        <v>30335.05</v>
      </c>
      <c r="K195" s="6">
        <v>30807.25</v>
      </c>
      <c r="L195" s="6">
        <v>30326.7</v>
      </c>
      <c r="M195" s="6">
        <v>30709.4</v>
      </c>
    </row>
    <row r="196" spans="1:13" x14ac:dyDescent="0.35">
      <c r="A196" s="7">
        <v>44176</v>
      </c>
      <c r="B196" s="6">
        <v>30555.3</v>
      </c>
      <c r="C196" s="6">
        <v>30811.8</v>
      </c>
      <c r="D196" s="6">
        <v>30328.45</v>
      </c>
      <c r="E196" s="6">
        <v>30604.85</v>
      </c>
      <c r="F196" s="6">
        <v>409937035</v>
      </c>
      <c r="G196" s="6">
        <v>9588.7999999999993</v>
      </c>
      <c r="H196" s="6">
        <f>E196-E195</f>
        <v>94.5</v>
      </c>
      <c r="J196" s="6">
        <v>30545.35</v>
      </c>
      <c r="K196" s="6">
        <v>30610</v>
      </c>
      <c r="L196" s="6">
        <v>30202.1</v>
      </c>
      <c r="M196" s="6">
        <v>30510.35</v>
      </c>
    </row>
    <row r="197" spans="1:13" x14ac:dyDescent="0.35">
      <c r="A197" s="7">
        <v>44179</v>
      </c>
      <c r="B197" s="6">
        <v>30735.15</v>
      </c>
      <c r="C197" s="6">
        <v>30845.8</v>
      </c>
      <c r="D197" s="6">
        <v>30624.25</v>
      </c>
      <c r="E197" s="6">
        <v>30745.9</v>
      </c>
      <c r="F197" s="6">
        <v>269034727</v>
      </c>
      <c r="G197" s="6">
        <v>7156.2</v>
      </c>
      <c r="J197" s="6">
        <v>30555.3</v>
      </c>
      <c r="K197" s="6">
        <v>30811.8</v>
      </c>
      <c r="L197" s="6">
        <v>30328.45</v>
      </c>
      <c r="M197" s="6">
        <v>30604.85</v>
      </c>
    </row>
    <row r="198" spans="1:13" x14ac:dyDescent="0.35">
      <c r="A198" s="7">
        <v>44180</v>
      </c>
      <c r="B198" s="6">
        <v>30805.4</v>
      </c>
      <c r="C198" s="6">
        <v>30805.85</v>
      </c>
      <c r="D198" s="6">
        <v>30345.75</v>
      </c>
      <c r="E198" s="6">
        <v>30691.05</v>
      </c>
      <c r="F198" s="6">
        <v>279367757</v>
      </c>
      <c r="G198" s="6">
        <v>8180.08</v>
      </c>
      <c r="J198" s="6">
        <v>30735.15</v>
      </c>
      <c r="K198" s="6">
        <v>30845.8</v>
      </c>
      <c r="L198" s="6">
        <v>30624.25</v>
      </c>
      <c r="M198" s="6">
        <v>30745.9</v>
      </c>
    </row>
    <row r="199" spans="1:13" x14ac:dyDescent="0.35">
      <c r="A199" s="7">
        <v>44181</v>
      </c>
      <c r="B199" s="6">
        <v>30920.35</v>
      </c>
      <c r="C199" s="6">
        <v>30932.25</v>
      </c>
      <c r="D199" s="6">
        <v>30587.1</v>
      </c>
      <c r="E199" s="6">
        <v>30698.400000000001</v>
      </c>
      <c r="F199" s="6">
        <v>380587654</v>
      </c>
      <c r="G199" s="6">
        <v>6817.74</v>
      </c>
      <c r="J199" s="6">
        <v>30805.4</v>
      </c>
      <c r="K199" s="6">
        <v>30805.85</v>
      </c>
      <c r="L199" s="6">
        <v>30345.75</v>
      </c>
      <c r="M199" s="6">
        <v>30691.05</v>
      </c>
    </row>
    <row r="200" spans="1:13" x14ac:dyDescent="0.35">
      <c r="A200" s="7">
        <v>44182</v>
      </c>
      <c r="B200" s="6">
        <v>30791.200000000001</v>
      </c>
      <c r="C200" s="6">
        <v>30945.200000000001</v>
      </c>
      <c r="D200" s="6">
        <v>30643.9</v>
      </c>
      <c r="E200" s="6">
        <v>30847.05</v>
      </c>
      <c r="F200" s="6">
        <v>260660598</v>
      </c>
      <c r="G200" s="6">
        <v>7563.24</v>
      </c>
      <c r="H200" s="6">
        <f>E200-E199</f>
        <v>148.64999999999782</v>
      </c>
      <c r="I200" s="9">
        <f>H200/E199</f>
        <v>4.8422719099366031E-3</v>
      </c>
      <c r="J200" s="6">
        <v>30920.35</v>
      </c>
      <c r="K200" s="6">
        <v>30932.25</v>
      </c>
      <c r="L200" s="6">
        <v>30587.1</v>
      </c>
      <c r="M200" s="6">
        <v>30698.400000000001</v>
      </c>
    </row>
    <row r="201" spans="1:13" x14ac:dyDescent="0.35">
      <c r="A201" s="7">
        <v>44183</v>
      </c>
      <c r="B201" s="6">
        <v>30841.85</v>
      </c>
      <c r="C201" s="6">
        <v>30854.05</v>
      </c>
      <c r="D201" s="6">
        <v>30374.5</v>
      </c>
      <c r="E201" s="6">
        <v>30714.65</v>
      </c>
      <c r="F201" s="6">
        <v>278144935</v>
      </c>
      <c r="G201" s="6">
        <v>8187.34</v>
      </c>
      <c r="H201" s="6">
        <f>E201-E200</f>
        <v>-132.39999999999782</v>
      </c>
      <c r="J201" s="6">
        <v>30791.200000000001</v>
      </c>
      <c r="K201" s="6">
        <v>30945.200000000001</v>
      </c>
      <c r="L201" s="6">
        <v>30643.9</v>
      </c>
      <c r="M201" s="6">
        <v>30847.05</v>
      </c>
    </row>
    <row r="202" spans="1:13" x14ac:dyDescent="0.35">
      <c r="A202" s="7">
        <v>44186</v>
      </c>
      <c r="B202" s="6">
        <v>30595.8</v>
      </c>
      <c r="C202" s="6">
        <v>30607.5</v>
      </c>
      <c r="D202" s="6">
        <v>29201.200000000001</v>
      </c>
      <c r="E202" s="6">
        <v>29456.45</v>
      </c>
      <c r="F202" s="6">
        <v>390941877</v>
      </c>
      <c r="G202" s="6">
        <v>10052.59</v>
      </c>
      <c r="J202" s="6">
        <v>30841.85</v>
      </c>
      <c r="K202" s="6">
        <v>30854.05</v>
      </c>
      <c r="L202" s="6">
        <v>30374.5</v>
      </c>
      <c r="M202" s="6">
        <v>30714.65</v>
      </c>
    </row>
    <row r="203" spans="1:13" x14ac:dyDescent="0.35">
      <c r="A203" s="7">
        <v>44187</v>
      </c>
      <c r="B203" s="6">
        <v>29607.5</v>
      </c>
      <c r="C203" s="6">
        <v>29711.15</v>
      </c>
      <c r="D203" s="6">
        <v>28976.75</v>
      </c>
      <c r="E203" s="6">
        <v>29625.95</v>
      </c>
      <c r="F203" s="6">
        <v>464415052</v>
      </c>
      <c r="G203" s="6">
        <v>10784.06</v>
      </c>
      <c r="J203" s="6">
        <v>30595.8</v>
      </c>
      <c r="K203" s="6">
        <v>30607.5</v>
      </c>
      <c r="L203" s="6">
        <v>29201.200000000001</v>
      </c>
      <c r="M203" s="6">
        <v>29456.45</v>
      </c>
    </row>
    <row r="204" spans="1:13" x14ac:dyDescent="0.35">
      <c r="A204" s="7">
        <v>44188</v>
      </c>
      <c r="B204" s="6">
        <v>29560.75</v>
      </c>
      <c r="C204" s="6">
        <v>29941.4</v>
      </c>
      <c r="D204" s="6">
        <v>29446</v>
      </c>
      <c r="E204" s="6">
        <v>29883.3</v>
      </c>
      <c r="F204" s="6">
        <v>379383537</v>
      </c>
      <c r="G204" s="6">
        <v>6857.33</v>
      </c>
      <c r="J204" s="6">
        <v>29607.5</v>
      </c>
      <c r="K204" s="6">
        <v>29711.15</v>
      </c>
      <c r="L204" s="6">
        <v>28976.75</v>
      </c>
      <c r="M204" s="6">
        <v>29625.95</v>
      </c>
    </row>
    <row r="205" spans="1:13" x14ac:dyDescent="0.35">
      <c r="A205" s="7">
        <v>44189</v>
      </c>
      <c r="B205" s="6">
        <v>30071.65</v>
      </c>
      <c r="C205" s="6">
        <v>30545.85</v>
      </c>
      <c r="D205" s="6">
        <v>30007.8</v>
      </c>
      <c r="E205" s="6">
        <v>30402.2</v>
      </c>
      <c r="F205" s="6">
        <v>300013358</v>
      </c>
      <c r="G205" s="6">
        <v>6589.67</v>
      </c>
      <c r="H205" s="6">
        <f>E205-E204</f>
        <v>518.90000000000146</v>
      </c>
      <c r="I205" s="9">
        <f>H205/E204</f>
        <v>1.7364213457014503E-2</v>
      </c>
      <c r="J205" s="6">
        <v>29560.75</v>
      </c>
      <c r="K205" s="6">
        <v>29941.4</v>
      </c>
      <c r="L205" s="6">
        <v>29446</v>
      </c>
      <c r="M205" s="6">
        <v>29883.3</v>
      </c>
    </row>
    <row r="206" spans="1:13" x14ac:dyDescent="0.35">
      <c r="A206" s="7">
        <v>44193</v>
      </c>
      <c r="B206" s="6">
        <v>30558.85</v>
      </c>
      <c r="C206" s="6">
        <v>30929.05</v>
      </c>
      <c r="D206" s="6">
        <v>30538.15</v>
      </c>
      <c r="E206" s="6">
        <v>30880.95</v>
      </c>
      <c r="F206" s="6">
        <v>317207023</v>
      </c>
      <c r="G206" s="6">
        <v>5536.43</v>
      </c>
      <c r="J206" s="6">
        <v>30071.65</v>
      </c>
      <c r="K206" s="6">
        <v>30545.85</v>
      </c>
      <c r="L206" s="6">
        <v>30007.8</v>
      </c>
      <c r="M206" s="6">
        <v>30402.2</v>
      </c>
    </row>
    <row r="207" spans="1:13" x14ac:dyDescent="0.35">
      <c r="A207" s="7">
        <v>44194</v>
      </c>
      <c r="B207" s="6">
        <v>31006.9</v>
      </c>
      <c r="C207" s="6">
        <v>31359.35</v>
      </c>
      <c r="D207" s="6">
        <v>31002.6</v>
      </c>
      <c r="E207" s="6">
        <v>31322.5</v>
      </c>
      <c r="F207" s="6">
        <v>389215378</v>
      </c>
      <c r="G207" s="6">
        <v>8558.4599999999991</v>
      </c>
      <c r="J207" s="6">
        <v>30558.85</v>
      </c>
      <c r="K207" s="6">
        <v>30929.05</v>
      </c>
      <c r="L207" s="6">
        <v>30538.15</v>
      </c>
      <c r="M207" s="6">
        <v>30880.95</v>
      </c>
    </row>
    <row r="208" spans="1:13" x14ac:dyDescent="0.35">
      <c r="A208" s="7">
        <v>44195</v>
      </c>
      <c r="B208" s="6">
        <v>31479.8</v>
      </c>
      <c r="C208" s="6">
        <v>31510.25</v>
      </c>
      <c r="D208" s="6">
        <v>31007.15</v>
      </c>
      <c r="E208" s="6">
        <v>31303.05</v>
      </c>
      <c r="F208" s="6">
        <v>267799744</v>
      </c>
      <c r="G208" s="6">
        <v>6588.98</v>
      </c>
      <c r="J208" s="6">
        <v>31006.9</v>
      </c>
      <c r="K208" s="6">
        <v>31359.35</v>
      </c>
      <c r="L208" s="6">
        <v>31002.6</v>
      </c>
      <c r="M208" s="6">
        <v>31322.5</v>
      </c>
    </row>
    <row r="209" spans="1:15" x14ac:dyDescent="0.35">
      <c r="A209" s="7">
        <v>44196</v>
      </c>
      <c r="B209" s="6">
        <v>31295.9</v>
      </c>
      <c r="C209" s="6">
        <v>31409.5</v>
      </c>
      <c r="D209" s="6">
        <v>31088.1</v>
      </c>
      <c r="E209" s="6">
        <v>31264.05</v>
      </c>
      <c r="F209" s="6">
        <v>364121772</v>
      </c>
      <c r="G209" s="6">
        <v>7398.9</v>
      </c>
      <c r="H209" s="6">
        <f>E209-E208</f>
        <v>-39</v>
      </c>
      <c r="I209" s="9">
        <f>H209/E208</f>
        <v>-1.2458849856483633E-3</v>
      </c>
      <c r="J209" s="6">
        <v>31479.8</v>
      </c>
      <c r="K209" s="6">
        <v>31510.25</v>
      </c>
      <c r="L209" s="6">
        <v>31007.15</v>
      </c>
      <c r="M209" s="6">
        <v>31303.05</v>
      </c>
    </row>
    <row r="210" spans="1:15" x14ac:dyDescent="0.35">
      <c r="A210" s="7">
        <v>44197</v>
      </c>
      <c r="B210" s="6">
        <v>31297.3</v>
      </c>
      <c r="C210" s="6">
        <v>31384.35</v>
      </c>
      <c r="D210" s="6">
        <v>31188.25</v>
      </c>
      <c r="E210" s="6">
        <v>31225.85</v>
      </c>
      <c r="F210" s="6">
        <v>362816824</v>
      </c>
      <c r="G210" s="6">
        <v>4578.68</v>
      </c>
      <c r="H210" s="6">
        <f>E210-E209</f>
        <v>-38.200000000000728</v>
      </c>
      <c r="J210" s="6">
        <v>31295.9</v>
      </c>
      <c r="K210" s="6">
        <v>31409.5</v>
      </c>
      <c r="L210" s="6">
        <v>31088.1</v>
      </c>
      <c r="M210" s="6">
        <v>31264.05</v>
      </c>
    </row>
    <row r="211" spans="1:15" x14ac:dyDescent="0.35">
      <c r="A211" s="7">
        <v>44200</v>
      </c>
      <c r="B211" s="6">
        <v>31485.15</v>
      </c>
      <c r="C211" s="6">
        <v>31489.599999999999</v>
      </c>
      <c r="D211" s="6">
        <v>30893.65</v>
      </c>
      <c r="E211" s="6">
        <v>31212.45</v>
      </c>
      <c r="F211" s="6">
        <v>455777638</v>
      </c>
      <c r="G211" s="6">
        <v>7332.25</v>
      </c>
      <c r="J211" s="6">
        <v>31297.3</v>
      </c>
      <c r="K211" s="6">
        <v>31384.35</v>
      </c>
      <c r="L211" s="6">
        <v>31188.25</v>
      </c>
      <c r="M211" s="6">
        <v>31225.85</v>
      </c>
    </row>
    <row r="212" spans="1:15" x14ac:dyDescent="0.35">
      <c r="A212" s="7">
        <v>44201</v>
      </c>
      <c r="B212" s="6">
        <v>31041.1</v>
      </c>
      <c r="C212" s="6">
        <v>31767.65</v>
      </c>
      <c r="D212" s="6">
        <v>30935.55</v>
      </c>
      <c r="E212" s="6">
        <v>31722.25</v>
      </c>
      <c r="F212" s="6">
        <v>427039458</v>
      </c>
      <c r="G212" s="6">
        <v>9737.7099999999991</v>
      </c>
      <c r="J212" s="6">
        <v>31485.15</v>
      </c>
      <c r="K212" s="6">
        <v>31489.599999999999</v>
      </c>
      <c r="L212" s="6">
        <v>30893.65</v>
      </c>
      <c r="M212" s="6">
        <v>31212.45</v>
      </c>
    </row>
    <row r="213" spans="1:15" x14ac:dyDescent="0.35">
      <c r="A213" s="7">
        <v>44202</v>
      </c>
      <c r="B213" s="6">
        <v>31839.95</v>
      </c>
      <c r="C213" s="6">
        <v>31982.3</v>
      </c>
      <c r="D213" s="6">
        <v>31548.15</v>
      </c>
      <c r="E213" s="6">
        <v>31797.9</v>
      </c>
      <c r="F213" s="6">
        <v>546145047</v>
      </c>
      <c r="G213" s="6">
        <v>10578.97</v>
      </c>
      <c r="J213" s="6">
        <v>31041.1</v>
      </c>
      <c r="K213" s="6">
        <v>31767.65</v>
      </c>
      <c r="L213" s="6">
        <v>30935.55</v>
      </c>
      <c r="M213" s="6">
        <v>31722.25</v>
      </c>
    </row>
    <row r="214" spans="1:15" x14ac:dyDescent="0.35">
      <c r="A214" s="7">
        <v>44203</v>
      </c>
      <c r="B214" s="6">
        <v>32129.8</v>
      </c>
      <c r="C214" s="6">
        <v>32177.4</v>
      </c>
      <c r="D214" s="6">
        <v>31911.5</v>
      </c>
      <c r="E214" s="6">
        <v>31956</v>
      </c>
      <c r="F214" s="6">
        <v>503480241</v>
      </c>
      <c r="G214" s="6">
        <v>9322.7900000000009</v>
      </c>
      <c r="H214" s="6">
        <f>E214-E213</f>
        <v>158.09999999999854</v>
      </c>
      <c r="I214" s="9">
        <f>H214/E213</f>
        <v>4.9720264545771433E-3</v>
      </c>
      <c r="J214" s="6">
        <v>31839.95</v>
      </c>
      <c r="K214" s="6">
        <v>31982.3</v>
      </c>
      <c r="L214" s="6">
        <v>31548.15</v>
      </c>
      <c r="M214" s="6">
        <v>31797.9</v>
      </c>
    </row>
    <row r="215" spans="1:15" x14ac:dyDescent="0.35">
      <c r="A215" s="7">
        <v>44204</v>
      </c>
      <c r="B215" s="6">
        <v>32298.05</v>
      </c>
      <c r="C215" s="6">
        <v>32298.05</v>
      </c>
      <c r="D215" s="6">
        <v>32002.95</v>
      </c>
      <c r="E215" s="6">
        <v>32084.2</v>
      </c>
      <c r="F215" s="6">
        <v>320076839</v>
      </c>
      <c r="G215" s="6">
        <v>7620.85</v>
      </c>
      <c r="H215" s="6">
        <f>E215-E214</f>
        <v>128.20000000000073</v>
      </c>
      <c r="J215" s="6">
        <v>32129.8</v>
      </c>
      <c r="K215" s="6">
        <v>32177.4</v>
      </c>
      <c r="L215" s="6">
        <v>31911.5</v>
      </c>
      <c r="M215" s="6">
        <v>31956</v>
      </c>
    </row>
    <row r="216" spans="1:15" x14ac:dyDescent="0.35">
      <c r="A216" s="7">
        <v>44207</v>
      </c>
      <c r="B216" s="6">
        <v>32280.3</v>
      </c>
      <c r="C216" s="6">
        <v>32288.45</v>
      </c>
      <c r="D216" s="6">
        <v>31836.95</v>
      </c>
      <c r="E216" s="6">
        <v>31998.9</v>
      </c>
      <c r="F216" s="6">
        <v>262149604</v>
      </c>
      <c r="G216" s="6">
        <v>6540.4</v>
      </c>
      <c r="J216" s="6">
        <v>32298.05</v>
      </c>
      <c r="K216" s="6">
        <v>32298.05</v>
      </c>
      <c r="L216" s="6">
        <v>32002.95</v>
      </c>
      <c r="M216" s="6">
        <v>32084.2</v>
      </c>
    </row>
    <row r="217" spans="1:15" x14ac:dyDescent="0.35">
      <c r="A217" s="7">
        <v>44208</v>
      </c>
      <c r="B217" s="6">
        <v>31835.05</v>
      </c>
      <c r="C217" s="6">
        <v>32397.95</v>
      </c>
      <c r="D217" s="6">
        <v>31725.85</v>
      </c>
      <c r="E217" s="6">
        <v>32339</v>
      </c>
      <c r="F217" s="6">
        <v>518130302</v>
      </c>
      <c r="G217" s="6">
        <v>9541.83</v>
      </c>
      <c r="J217" s="6">
        <v>32280.3</v>
      </c>
      <c r="K217" s="6">
        <v>32288.45</v>
      </c>
      <c r="L217" s="6">
        <v>31836.95</v>
      </c>
      <c r="M217" s="6">
        <v>31998.9</v>
      </c>
    </row>
    <row r="218" spans="1:15" x14ac:dyDescent="0.35">
      <c r="A218" s="7">
        <v>44209</v>
      </c>
      <c r="B218" s="6">
        <v>32546.6</v>
      </c>
      <c r="C218" s="6">
        <v>32683.5</v>
      </c>
      <c r="D218" s="6">
        <v>32148.25</v>
      </c>
      <c r="E218" s="6">
        <v>32574.65</v>
      </c>
      <c r="F218" s="6">
        <v>631806349</v>
      </c>
      <c r="G218" s="6">
        <v>11456.79</v>
      </c>
      <c r="J218" s="6">
        <v>31835.05</v>
      </c>
      <c r="K218" s="6">
        <v>32397.95</v>
      </c>
      <c r="L218" s="6">
        <v>31725.85</v>
      </c>
      <c r="M218" s="6">
        <v>32339</v>
      </c>
    </row>
    <row r="219" spans="1:15" x14ac:dyDescent="0.35">
      <c r="A219" s="7">
        <v>44210</v>
      </c>
      <c r="B219" s="6">
        <v>32526.7</v>
      </c>
      <c r="C219" s="6">
        <v>32718.95</v>
      </c>
      <c r="D219" s="6">
        <v>32442.35</v>
      </c>
      <c r="E219" s="6">
        <v>32519.75</v>
      </c>
      <c r="F219" s="6">
        <v>418770741</v>
      </c>
      <c r="G219" s="6">
        <v>8111.58</v>
      </c>
      <c r="H219" s="6">
        <f>E219-E218</f>
        <v>-54.900000000001455</v>
      </c>
      <c r="I219" s="9">
        <f>H219/E218</f>
        <v>-1.6853596278087854E-3</v>
      </c>
      <c r="J219" s="6">
        <v>32546.6</v>
      </c>
      <c r="K219" s="6">
        <v>32683.5</v>
      </c>
      <c r="L219" s="6">
        <v>32148.25</v>
      </c>
      <c r="M219" s="6">
        <v>32574.65</v>
      </c>
    </row>
    <row r="220" spans="1:15" x14ac:dyDescent="0.35">
      <c r="A220" s="7">
        <v>44211</v>
      </c>
      <c r="B220" s="6">
        <v>32508.9</v>
      </c>
      <c r="C220" s="6">
        <v>32544.799999999999</v>
      </c>
      <c r="D220" s="6">
        <v>32044.35</v>
      </c>
      <c r="E220" s="6">
        <v>32246.799999999999</v>
      </c>
      <c r="F220" s="6">
        <v>441548129</v>
      </c>
      <c r="G220" s="6">
        <v>7707.34</v>
      </c>
      <c r="H220" s="6">
        <f>E220-E219</f>
        <v>-272.95000000000073</v>
      </c>
      <c r="J220" s="6">
        <v>32526.7</v>
      </c>
      <c r="K220" s="6">
        <v>32718.95</v>
      </c>
      <c r="L220" s="6">
        <v>32442.35</v>
      </c>
      <c r="M220" s="6">
        <v>32519.75</v>
      </c>
    </row>
    <row r="221" spans="1:15" x14ac:dyDescent="0.35">
      <c r="A221" s="7">
        <v>44214</v>
      </c>
      <c r="B221" s="6">
        <v>32275.15</v>
      </c>
      <c r="C221" s="6">
        <v>32441.5</v>
      </c>
      <c r="D221" s="6">
        <v>31650.9</v>
      </c>
      <c r="E221" s="6">
        <v>31811.75</v>
      </c>
      <c r="F221" s="6">
        <v>396843076</v>
      </c>
      <c r="G221" s="6">
        <v>10758.03</v>
      </c>
      <c r="J221" s="6">
        <v>32508.9</v>
      </c>
      <c r="K221" s="6">
        <v>32544.799999999999</v>
      </c>
      <c r="L221" s="6">
        <v>32044.35</v>
      </c>
      <c r="M221" s="6">
        <v>32246.799999999999</v>
      </c>
    </row>
    <row r="222" spans="1:15" x14ac:dyDescent="0.35">
      <c r="A222" s="7">
        <v>44215</v>
      </c>
      <c r="B222" s="6">
        <v>32082.9</v>
      </c>
      <c r="C222" s="6">
        <v>32464.95</v>
      </c>
      <c r="D222" s="6">
        <v>31863.95</v>
      </c>
      <c r="E222" s="6">
        <v>32424.85</v>
      </c>
      <c r="F222" s="6">
        <v>354794656</v>
      </c>
      <c r="G222" s="6">
        <v>7543.27</v>
      </c>
      <c r="J222" s="6">
        <v>32275.15</v>
      </c>
      <c r="K222" s="6">
        <v>32441.5</v>
      </c>
      <c r="L222" s="6">
        <v>31650.9</v>
      </c>
      <c r="M222" s="6">
        <v>31811.75</v>
      </c>
    </row>
    <row r="223" spans="1:15" x14ac:dyDescent="0.35">
      <c r="A223" s="7">
        <v>44216</v>
      </c>
      <c r="B223" s="6">
        <v>32388.95</v>
      </c>
      <c r="C223" s="6">
        <v>32607.45</v>
      </c>
      <c r="D223" s="6">
        <v>32322.9</v>
      </c>
      <c r="E223" s="6">
        <v>32543.7</v>
      </c>
      <c r="F223" s="6">
        <v>463373596</v>
      </c>
      <c r="G223" s="6">
        <v>7574.88</v>
      </c>
      <c r="J223" s="6">
        <v>32082.9</v>
      </c>
      <c r="K223" s="6">
        <v>32464.95</v>
      </c>
      <c r="L223" s="6">
        <v>31863.95</v>
      </c>
      <c r="M223" s="6">
        <v>32424.85</v>
      </c>
    </row>
    <row r="224" spans="1:15" x14ac:dyDescent="0.35">
      <c r="A224" s="7">
        <v>44217</v>
      </c>
      <c r="B224" s="6">
        <v>32732.799999999999</v>
      </c>
      <c r="C224" s="6">
        <v>32842.300000000003</v>
      </c>
      <c r="D224" s="6">
        <v>31985.55</v>
      </c>
      <c r="E224" s="6">
        <v>32186.9</v>
      </c>
      <c r="F224" s="6">
        <v>429690838</v>
      </c>
      <c r="G224" s="6">
        <v>10074.06</v>
      </c>
      <c r="H224" s="6">
        <f>E224-E223</f>
        <v>-356.79999999999927</v>
      </c>
      <c r="I224" s="9">
        <f>H224/E223</f>
        <v>-1.0963719552478645E-2</v>
      </c>
      <c r="J224" s="6">
        <v>32388.95</v>
      </c>
      <c r="K224" s="6">
        <v>32607.45</v>
      </c>
      <c r="L224" s="6">
        <v>32322.9</v>
      </c>
      <c r="M224" s="6">
        <v>32543.7</v>
      </c>
      <c r="O224" s="6">
        <v>130</v>
      </c>
    </row>
    <row r="225" spans="1:18" x14ac:dyDescent="0.35">
      <c r="A225" s="7">
        <v>44218</v>
      </c>
      <c r="B225" s="6">
        <v>32088</v>
      </c>
      <c r="C225" s="6">
        <v>32131.4</v>
      </c>
      <c r="D225" s="6">
        <v>31119.9</v>
      </c>
      <c r="E225" s="6">
        <v>31167.25</v>
      </c>
      <c r="F225" s="6">
        <v>447189924</v>
      </c>
      <c r="G225" s="6">
        <v>10066.98</v>
      </c>
      <c r="H225" s="6">
        <f>E225-E224</f>
        <v>-1019.6500000000015</v>
      </c>
      <c r="J225" s="6">
        <v>32732.799999999999</v>
      </c>
      <c r="K225" s="6">
        <v>32842.300000000003</v>
      </c>
      <c r="L225" s="6">
        <v>31985.55</v>
      </c>
      <c r="M225" s="6">
        <v>32186.9</v>
      </c>
      <c r="O225" s="6">
        <v>130</v>
      </c>
    </row>
    <row r="226" spans="1:18" x14ac:dyDescent="0.35">
      <c r="A226" s="7">
        <v>44221</v>
      </c>
      <c r="B226" s="6">
        <v>31507.15</v>
      </c>
      <c r="C226" s="6">
        <v>31697.55</v>
      </c>
      <c r="D226" s="6">
        <v>31013.65</v>
      </c>
      <c r="E226" s="6">
        <v>31198.400000000001</v>
      </c>
      <c r="F226" s="6">
        <v>354685592</v>
      </c>
      <c r="G226" s="6">
        <v>9568.9</v>
      </c>
      <c r="J226" s="6">
        <v>32088</v>
      </c>
      <c r="K226" s="6">
        <v>32131.4</v>
      </c>
      <c r="L226" s="6">
        <v>31119.9</v>
      </c>
      <c r="M226" s="6">
        <v>31167.25</v>
      </c>
    </row>
    <row r="227" spans="1:18" x14ac:dyDescent="0.35">
      <c r="A227" s="7">
        <v>44223</v>
      </c>
      <c r="B227" s="6">
        <v>31236.25</v>
      </c>
      <c r="C227" s="6">
        <v>31287.05</v>
      </c>
      <c r="D227" s="6">
        <v>30165.65</v>
      </c>
      <c r="E227" s="6">
        <v>30284.55</v>
      </c>
      <c r="F227" s="6">
        <v>374955694</v>
      </c>
      <c r="G227" s="6">
        <v>10597.04</v>
      </c>
      <c r="J227" s="6">
        <v>31507.15</v>
      </c>
      <c r="K227" s="6">
        <v>31697.55</v>
      </c>
      <c r="L227" s="6">
        <v>31013.65</v>
      </c>
      <c r="M227" s="6">
        <v>31198.400000000001</v>
      </c>
      <c r="P227">
        <v>250</v>
      </c>
      <c r="R227">
        <v>300</v>
      </c>
    </row>
    <row r="228" spans="1:18" x14ac:dyDescent="0.35">
      <c r="A228" s="7">
        <v>44224</v>
      </c>
      <c r="B228" s="6">
        <v>29812.3</v>
      </c>
      <c r="C228" s="6">
        <v>30464.400000000001</v>
      </c>
      <c r="D228" s="6">
        <v>29687.7</v>
      </c>
      <c r="E228" s="6">
        <v>30358.3</v>
      </c>
      <c r="F228" s="6">
        <v>616602174</v>
      </c>
      <c r="G228" s="6">
        <v>15327.03</v>
      </c>
      <c r="H228" s="6">
        <f>E228-E227</f>
        <v>73.75</v>
      </c>
      <c r="I228" s="9">
        <f>H228/E227</f>
        <v>2.4352351281428982E-3</v>
      </c>
      <c r="J228" s="6">
        <v>31236.25</v>
      </c>
      <c r="K228" s="6">
        <v>31287.05</v>
      </c>
      <c r="L228" s="6">
        <v>30165.65</v>
      </c>
      <c r="M228" s="6">
        <v>30284.55</v>
      </c>
    </row>
    <row r="229" spans="1:18" x14ac:dyDescent="0.35">
      <c r="A229" s="7">
        <v>44225</v>
      </c>
      <c r="B229" s="6">
        <v>30700.65</v>
      </c>
      <c r="C229" s="6">
        <v>31111.95</v>
      </c>
      <c r="D229" s="6">
        <v>30254.55</v>
      </c>
      <c r="E229" s="6">
        <v>30565.5</v>
      </c>
      <c r="F229" s="6">
        <v>491234852</v>
      </c>
      <c r="G229" s="6">
        <v>12337.91</v>
      </c>
      <c r="H229" s="6">
        <f>E229-E228</f>
        <v>207.20000000000073</v>
      </c>
      <c r="J229" s="6">
        <v>29812.3</v>
      </c>
      <c r="K229" s="6">
        <v>30464.400000000001</v>
      </c>
      <c r="L229" s="6">
        <v>29687.7</v>
      </c>
      <c r="M229" s="6">
        <v>30358.3</v>
      </c>
    </row>
    <row r="230" spans="1:18" x14ac:dyDescent="0.35">
      <c r="A230" s="7">
        <v>44228</v>
      </c>
      <c r="B230" s="6">
        <v>30976.35</v>
      </c>
      <c r="C230" s="6">
        <v>33305.300000000003</v>
      </c>
      <c r="D230" s="6">
        <v>30906.45</v>
      </c>
      <c r="E230" s="6">
        <v>33089.050000000003</v>
      </c>
      <c r="F230" s="6">
        <v>724603063</v>
      </c>
      <c r="G230" s="6">
        <v>18740.71</v>
      </c>
      <c r="J230" s="6">
        <v>30700.65</v>
      </c>
      <c r="K230" s="6">
        <v>31111.95</v>
      </c>
      <c r="L230" s="6">
        <v>30254.55</v>
      </c>
      <c r="M230" s="6">
        <v>30565.5</v>
      </c>
    </row>
    <row r="231" spans="1:18" x14ac:dyDescent="0.35">
      <c r="A231" s="7">
        <v>44229</v>
      </c>
      <c r="B231" s="6">
        <v>33589.050000000003</v>
      </c>
      <c r="C231" s="6">
        <v>34652.5</v>
      </c>
      <c r="D231" s="6">
        <v>33583.15</v>
      </c>
      <c r="E231" s="6">
        <v>34267.9</v>
      </c>
      <c r="F231" s="6">
        <v>672200917</v>
      </c>
      <c r="G231" s="6">
        <v>18419.28</v>
      </c>
      <c r="J231" s="6">
        <v>30976.35</v>
      </c>
      <c r="K231" s="6">
        <v>33305.300000000003</v>
      </c>
      <c r="L231" s="6">
        <v>30906.45</v>
      </c>
      <c r="M231" s="6">
        <v>33089.050000000003</v>
      </c>
    </row>
    <row r="232" spans="1:18" x14ac:dyDescent="0.35">
      <c r="A232" s="7">
        <v>44230</v>
      </c>
      <c r="B232" s="6">
        <v>34555.599999999999</v>
      </c>
      <c r="C232" s="6">
        <v>34908.050000000003</v>
      </c>
      <c r="D232" s="6">
        <v>34011.9</v>
      </c>
      <c r="E232" s="6">
        <v>34758.449999999997</v>
      </c>
      <c r="F232" s="6">
        <v>605204158</v>
      </c>
      <c r="G232" s="6">
        <v>14904.35</v>
      </c>
      <c r="J232" s="6">
        <v>33589.050000000003</v>
      </c>
      <c r="K232" s="6">
        <v>34652.5</v>
      </c>
      <c r="L232" s="6">
        <v>33583.15</v>
      </c>
      <c r="M232" s="6">
        <v>34267.9</v>
      </c>
    </row>
    <row r="233" spans="1:18" x14ac:dyDescent="0.35">
      <c r="A233" s="7">
        <v>44231</v>
      </c>
      <c r="B233" s="6">
        <v>34548.9</v>
      </c>
      <c r="C233" s="6">
        <v>35413.15</v>
      </c>
      <c r="D233" s="6">
        <v>34238.9</v>
      </c>
      <c r="E233" s="6">
        <v>35344.800000000003</v>
      </c>
      <c r="F233" s="6">
        <v>829671813</v>
      </c>
      <c r="G233" s="6">
        <v>17326.580000000002</v>
      </c>
      <c r="H233" s="6">
        <f>E233-E232</f>
        <v>586.35000000000582</v>
      </c>
      <c r="I233" s="9">
        <f>H233/E232</f>
        <v>1.6869279268782292E-2</v>
      </c>
      <c r="J233" s="6">
        <v>34555.599999999999</v>
      </c>
      <c r="K233" s="6">
        <v>34908.050000000003</v>
      </c>
      <c r="L233" s="6">
        <v>34011.9</v>
      </c>
      <c r="M233" s="6">
        <v>34758.449999999997</v>
      </c>
    </row>
    <row r="234" spans="1:18" x14ac:dyDescent="0.35">
      <c r="A234" s="7">
        <v>44232</v>
      </c>
      <c r="B234" s="6">
        <v>35634.949999999997</v>
      </c>
      <c r="C234" s="6">
        <v>36615.199999999997</v>
      </c>
      <c r="D234" s="6">
        <v>35545</v>
      </c>
      <c r="E234" s="6">
        <v>35654.5</v>
      </c>
      <c r="F234" s="6">
        <v>929584155</v>
      </c>
      <c r="G234" s="6">
        <v>24845.74</v>
      </c>
      <c r="H234" s="6">
        <f>E234-E233</f>
        <v>309.69999999999709</v>
      </c>
      <c r="J234" s="6">
        <v>34548.9</v>
      </c>
      <c r="K234" s="6">
        <v>35413.15</v>
      </c>
      <c r="L234" s="6">
        <v>34238.9</v>
      </c>
      <c r="M234" s="6">
        <v>35344.800000000003</v>
      </c>
    </row>
    <row r="235" spans="1:18" x14ac:dyDescent="0.35">
      <c r="A235" s="7">
        <v>44235</v>
      </c>
      <c r="B235" s="6">
        <v>36073.85</v>
      </c>
      <c r="C235" s="6">
        <v>36466.449999999997</v>
      </c>
      <c r="D235" s="6">
        <v>35872.25</v>
      </c>
      <c r="E235" s="6">
        <v>35983.65</v>
      </c>
      <c r="F235" s="6">
        <v>448653152</v>
      </c>
      <c r="G235" s="6">
        <v>10478.23</v>
      </c>
      <c r="J235" s="6">
        <v>35634.949999999997</v>
      </c>
      <c r="K235" s="6">
        <v>36615.199999999997</v>
      </c>
      <c r="L235" s="6">
        <v>35545</v>
      </c>
      <c r="M235" s="6">
        <v>35654.5</v>
      </c>
    </row>
    <row r="236" spans="1:18" x14ac:dyDescent="0.35">
      <c r="A236" s="7">
        <v>44236</v>
      </c>
      <c r="B236" s="6">
        <v>36058.800000000003</v>
      </c>
      <c r="C236" s="6">
        <v>36477.15</v>
      </c>
      <c r="D236" s="6">
        <v>35636.85</v>
      </c>
      <c r="E236" s="6">
        <v>36056.5</v>
      </c>
      <c r="F236" s="6">
        <v>692481033</v>
      </c>
      <c r="G236" s="6">
        <v>11793.28</v>
      </c>
      <c r="J236" s="6">
        <v>36073.85</v>
      </c>
      <c r="K236" s="6">
        <v>36466.449999999997</v>
      </c>
      <c r="L236" s="6">
        <v>35872.25</v>
      </c>
      <c r="M236" s="6">
        <v>35983.65</v>
      </c>
    </row>
    <row r="237" spans="1:18" x14ac:dyDescent="0.35">
      <c r="A237" s="7">
        <v>44237</v>
      </c>
      <c r="B237" s="6">
        <v>36042.35</v>
      </c>
      <c r="C237" s="6">
        <v>36227.199999999997</v>
      </c>
      <c r="D237" s="6">
        <v>35428.15</v>
      </c>
      <c r="E237" s="6">
        <v>35783.1</v>
      </c>
      <c r="F237" s="6">
        <v>454605536</v>
      </c>
      <c r="G237" s="6">
        <v>9891.1</v>
      </c>
      <c r="J237" s="6">
        <v>36058.800000000003</v>
      </c>
      <c r="K237" s="6">
        <v>36477.15</v>
      </c>
      <c r="L237" s="6">
        <v>35636.85</v>
      </c>
      <c r="M237" s="6">
        <v>36056.5</v>
      </c>
    </row>
    <row r="238" spans="1:18" x14ac:dyDescent="0.35">
      <c r="A238" s="7">
        <v>44238</v>
      </c>
      <c r="B238" s="6">
        <v>35687.25</v>
      </c>
      <c r="C238" s="6">
        <v>36009.449999999997</v>
      </c>
      <c r="D238" s="6">
        <v>35573.300000000003</v>
      </c>
      <c r="E238" s="6">
        <v>35752.1</v>
      </c>
      <c r="F238" s="6">
        <v>397926100</v>
      </c>
      <c r="G238" s="6">
        <v>7513.29</v>
      </c>
      <c r="H238" s="6">
        <f>E238-E237</f>
        <v>-31</v>
      </c>
      <c r="I238" s="9">
        <f>H238/E237</f>
        <v>-8.6633075390337897E-4</v>
      </c>
      <c r="J238" s="6">
        <v>36042.35</v>
      </c>
      <c r="K238" s="6">
        <v>36227.199999999997</v>
      </c>
      <c r="L238" s="6">
        <v>35428.15</v>
      </c>
      <c r="M238" s="6">
        <v>35783.1</v>
      </c>
    </row>
    <row r="239" spans="1:18" x14ac:dyDescent="0.35">
      <c r="A239" s="7">
        <v>44239</v>
      </c>
      <c r="B239" s="6">
        <v>35736.6</v>
      </c>
      <c r="C239" s="6">
        <v>36322.800000000003</v>
      </c>
      <c r="D239" s="6">
        <v>35700.25</v>
      </c>
      <c r="E239" s="6">
        <v>36108.9</v>
      </c>
      <c r="F239" s="6">
        <v>400613273</v>
      </c>
      <c r="G239" s="6">
        <v>9137.7800000000007</v>
      </c>
      <c r="H239" s="6">
        <f>E239-E238</f>
        <v>356.80000000000291</v>
      </c>
      <c r="J239" s="6">
        <v>35687.25</v>
      </c>
      <c r="K239" s="6">
        <v>36009.449999999997</v>
      </c>
      <c r="L239" s="6">
        <v>35573.300000000003</v>
      </c>
      <c r="M239" s="6">
        <v>35752.1</v>
      </c>
    </row>
    <row r="240" spans="1:18" x14ac:dyDescent="0.35">
      <c r="A240" s="7">
        <v>44242</v>
      </c>
      <c r="B240" s="6">
        <v>36501.4</v>
      </c>
      <c r="C240" s="6">
        <v>37449.9</v>
      </c>
      <c r="D240" s="6">
        <v>36405.1</v>
      </c>
      <c r="E240" s="6">
        <v>37306.25</v>
      </c>
      <c r="F240" s="6">
        <v>395960815</v>
      </c>
      <c r="G240" s="6">
        <v>10012.450000000001</v>
      </c>
      <c r="J240" s="6">
        <v>35736.6</v>
      </c>
      <c r="K240" s="6">
        <v>36322.800000000003</v>
      </c>
      <c r="L240" s="6">
        <v>35700.25</v>
      </c>
      <c r="M240" s="6">
        <v>36108.9</v>
      </c>
    </row>
    <row r="241" spans="1:13" x14ac:dyDescent="0.35">
      <c r="A241" s="7">
        <v>44243</v>
      </c>
      <c r="B241" s="6">
        <v>37492.6</v>
      </c>
      <c r="C241" s="6">
        <v>37708.75</v>
      </c>
      <c r="D241" s="6">
        <v>36762.75</v>
      </c>
      <c r="E241" s="6">
        <v>37098.400000000001</v>
      </c>
      <c r="F241" s="6">
        <v>498415137</v>
      </c>
      <c r="G241" s="6">
        <v>13143.7</v>
      </c>
      <c r="J241" s="6">
        <v>36501.4</v>
      </c>
      <c r="K241" s="6">
        <v>37449.9</v>
      </c>
      <c r="L241" s="6">
        <v>36405.1</v>
      </c>
      <c r="M241" s="6">
        <v>37306.25</v>
      </c>
    </row>
    <row r="242" spans="1:13" x14ac:dyDescent="0.35">
      <c r="A242" s="7">
        <v>44244</v>
      </c>
      <c r="B242" s="6">
        <v>37041.949999999997</v>
      </c>
      <c r="C242" s="6">
        <v>37331.449999999997</v>
      </c>
      <c r="D242" s="6">
        <v>36764.25</v>
      </c>
      <c r="E242" s="6">
        <v>36910.949999999997</v>
      </c>
      <c r="F242" s="6">
        <v>850487354</v>
      </c>
      <c r="G242" s="6">
        <v>13395.15</v>
      </c>
      <c r="J242" s="6">
        <v>37492.6</v>
      </c>
      <c r="K242" s="6">
        <v>37708.75</v>
      </c>
      <c r="L242" s="6">
        <v>36762.75</v>
      </c>
      <c r="M242" s="6">
        <v>37098.400000000001</v>
      </c>
    </row>
    <row r="243" spans="1:13" x14ac:dyDescent="0.35">
      <c r="A243" s="7">
        <v>44245</v>
      </c>
      <c r="B243" s="6">
        <v>37088.75</v>
      </c>
      <c r="C243" s="6">
        <v>37108.75</v>
      </c>
      <c r="D243" s="6">
        <v>36367.449999999997</v>
      </c>
      <c r="E243" s="6">
        <v>36587</v>
      </c>
      <c r="F243" s="6">
        <v>860331083</v>
      </c>
      <c r="G243" s="6">
        <v>13935.68</v>
      </c>
      <c r="H243" s="6">
        <f>E243-E242</f>
        <v>-323.94999999999709</v>
      </c>
      <c r="I243" s="9">
        <f>H243/E242</f>
        <v>-8.7765283743712133E-3</v>
      </c>
      <c r="J243" s="6">
        <v>37041.949999999997</v>
      </c>
      <c r="K243" s="6">
        <v>37331.449999999997</v>
      </c>
      <c r="L243" s="6">
        <v>36764.25</v>
      </c>
      <c r="M243" s="6">
        <v>36910.949999999997</v>
      </c>
    </row>
    <row r="244" spans="1:13" x14ac:dyDescent="0.35">
      <c r="A244" s="7">
        <v>44246</v>
      </c>
      <c r="B244" s="6">
        <v>36371.550000000003</v>
      </c>
      <c r="C244" s="6">
        <v>36656.199999999997</v>
      </c>
      <c r="D244" s="6">
        <v>35584.6</v>
      </c>
      <c r="E244" s="6">
        <v>35841.599999999999</v>
      </c>
      <c r="F244" s="6">
        <v>1057099488</v>
      </c>
      <c r="G244" s="6">
        <v>14997.82</v>
      </c>
      <c r="H244" s="6">
        <f>E244-E243</f>
        <v>-745.40000000000146</v>
      </c>
      <c r="J244" s="6">
        <v>37088.75</v>
      </c>
      <c r="K244" s="6">
        <v>37108.75</v>
      </c>
      <c r="L244" s="6">
        <v>36367.449999999997</v>
      </c>
      <c r="M244" s="6">
        <v>36587</v>
      </c>
    </row>
    <row r="245" spans="1:13" x14ac:dyDescent="0.35">
      <c r="A245" s="7">
        <v>44249</v>
      </c>
      <c r="B245" s="6">
        <v>35874.300000000003</v>
      </c>
      <c r="C245" s="6">
        <v>36128.9</v>
      </c>
      <c r="D245" s="6">
        <v>35097.550000000003</v>
      </c>
      <c r="E245" s="6">
        <v>35257.199999999997</v>
      </c>
      <c r="F245" s="6">
        <v>558736003</v>
      </c>
      <c r="G245" s="6">
        <v>12053.67</v>
      </c>
      <c r="J245" s="6">
        <v>36371.550000000003</v>
      </c>
      <c r="K245" s="6">
        <v>36656.199999999997</v>
      </c>
      <c r="L245" s="6">
        <v>35584.6</v>
      </c>
      <c r="M245" s="6">
        <v>35841.599999999999</v>
      </c>
    </row>
    <row r="246" spans="1:13" x14ac:dyDescent="0.35">
      <c r="A246" s="7">
        <v>44250</v>
      </c>
      <c r="B246" s="6">
        <v>35540.550000000003</v>
      </c>
      <c r="C246" s="6">
        <v>35680.85</v>
      </c>
      <c r="D246" s="6">
        <v>34976</v>
      </c>
      <c r="E246" s="6">
        <v>35116.949999999997</v>
      </c>
      <c r="F246" s="6">
        <v>495062997</v>
      </c>
      <c r="G246" s="6">
        <v>10218.790000000001</v>
      </c>
      <c r="J246" s="6">
        <v>35874.300000000003</v>
      </c>
      <c r="K246" s="6">
        <v>36128.9</v>
      </c>
      <c r="L246" s="6">
        <v>35097.550000000003</v>
      </c>
      <c r="M246" s="6">
        <v>35257.199999999997</v>
      </c>
    </row>
    <row r="247" spans="1:13" x14ac:dyDescent="0.35">
      <c r="A247" s="7">
        <v>44251</v>
      </c>
      <c r="B247" s="6">
        <v>35205.4</v>
      </c>
      <c r="C247" s="6">
        <v>36567.65</v>
      </c>
      <c r="D247" s="6">
        <v>35060.65</v>
      </c>
      <c r="E247" s="6">
        <v>36452.300000000003</v>
      </c>
      <c r="F247" s="6">
        <v>272875395</v>
      </c>
      <c r="G247" s="6">
        <v>7573.8</v>
      </c>
      <c r="J247" s="6">
        <v>35540.550000000003</v>
      </c>
      <c r="K247" s="6">
        <v>35680.85</v>
      </c>
      <c r="L247" s="6">
        <v>34976</v>
      </c>
      <c r="M247" s="6">
        <v>35116.949999999997</v>
      </c>
    </row>
  </sheetData>
  <mergeCells count="1">
    <mergeCell ref="O2:Q2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50"/>
  <sheetViews>
    <sheetView topLeftCell="A22" workbookViewId="0">
      <selection activeCell="B3" sqref="B3:D8"/>
    </sheetView>
  </sheetViews>
  <sheetFormatPr defaultRowHeight="14.5" x14ac:dyDescent="0.35"/>
  <sheetData>
    <row r="1" spans="2:14" x14ac:dyDescent="0.35">
      <c r="B1" t="s">
        <v>7</v>
      </c>
      <c r="C1" t="s">
        <v>8</v>
      </c>
    </row>
    <row r="2" spans="2:14" x14ac:dyDescent="0.35">
      <c r="B2">
        <v>4986.5000000000036</v>
      </c>
      <c r="C2">
        <f t="shared" ref="C2:C48" si="0">ABS(B2)</f>
        <v>4986.5000000000036</v>
      </c>
      <c r="D2" t="str">
        <f>IF(B2&gt;0,"P","N")</f>
        <v>P</v>
      </c>
      <c r="H2" s="1">
        <v>-0.1681117876409621</v>
      </c>
    </row>
    <row r="3" spans="2:14" x14ac:dyDescent="0.35">
      <c r="B3">
        <v>2221.0999999999985</v>
      </c>
      <c r="C3">
        <f t="shared" si="0"/>
        <v>2221.0999999999985</v>
      </c>
      <c r="D3" t="str">
        <f t="shared" ref="D3:D48" si="1">IF(B3&gt;0,"P","N")</f>
        <v>P</v>
      </c>
      <c r="H3" s="1">
        <v>-0.16218037098762475</v>
      </c>
    </row>
    <row r="4" spans="2:14" x14ac:dyDescent="0.35">
      <c r="B4">
        <v>-2042.7000000000007</v>
      </c>
      <c r="C4">
        <f t="shared" si="0"/>
        <v>2042.7000000000007</v>
      </c>
      <c r="D4" t="str">
        <f t="shared" si="1"/>
        <v>N</v>
      </c>
      <c r="H4" s="1">
        <v>-2.3382378569472381E-2</v>
      </c>
    </row>
    <row r="5" spans="2:14" x14ac:dyDescent="0.35">
      <c r="B5">
        <v>1965.7000000000007</v>
      </c>
      <c r="C5">
        <f t="shared" si="0"/>
        <v>1965.7000000000007</v>
      </c>
      <c r="D5" t="str">
        <f t="shared" si="1"/>
        <v>P</v>
      </c>
      <c r="H5" s="1">
        <v>1.5279980014173472E-2</v>
      </c>
    </row>
    <row r="6" spans="2:14" x14ac:dyDescent="0.35">
      <c r="B6">
        <v>-1863.5</v>
      </c>
      <c r="C6">
        <f t="shared" si="0"/>
        <v>1863.5</v>
      </c>
      <c r="D6" t="str">
        <f t="shared" si="1"/>
        <v>N</v>
      </c>
      <c r="H6" s="1">
        <v>-2.5791418929776565E-2</v>
      </c>
    </row>
    <row r="7" spans="2:14" x14ac:dyDescent="0.35">
      <c r="B7">
        <v>-1828.6000000000022</v>
      </c>
      <c r="C7">
        <f t="shared" si="0"/>
        <v>1828.6000000000022</v>
      </c>
      <c r="D7" t="str">
        <f t="shared" si="1"/>
        <v>N</v>
      </c>
      <c r="H7" s="1">
        <v>4.4739690721649523E-2</v>
      </c>
    </row>
    <row r="8" spans="2:14" x14ac:dyDescent="0.35">
      <c r="B8">
        <v>1789.1500000000015</v>
      </c>
      <c r="C8">
        <f t="shared" si="0"/>
        <v>1789.1500000000015</v>
      </c>
      <c r="D8" t="str">
        <f t="shared" si="1"/>
        <v>P</v>
      </c>
      <c r="H8" s="1">
        <v>6.2490286388115185E-2</v>
      </c>
    </row>
    <row r="9" spans="2:14" x14ac:dyDescent="0.35">
      <c r="B9">
        <v>1600.8999999999978</v>
      </c>
      <c r="C9">
        <f t="shared" si="0"/>
        <v>1600.8999999999978</v>
      </c>
      <c r="D9" t="str">
        <f t="shared" si="1"/>
        <v>P</v>
      </c>
      <c r="H9" s="1">
        <v>-9.4857089786157131E-2</v>
      </c>
    </row>
    <row r="10" spans="2:14" x14ac:dyDescent="0.35">
      <c r="B10">
        <v>1486.75</v>
      </c>
      <c r="C10">
        <f t="shared" si="0"/>
        <v>1486.75</v>
      </c>
      <c r="D10" t="str">
        <f t="shared" si="1"/>
        <v>P</v>
      </c>
      <c r="H10" s="1">
        <v>-2.1716824510819899E-2</v>
      </c>
    </row>
    <row r="11" spans="2:14" x14ac:dyDescent="0.35">
      <c r="B11">
        <v>-1437.0500000000029</v>
      </c>
      <c r="C11">
        <f t="shared" si="0"/>
        <v>1437.0500000000029</v>
      </c>
      <c r="D11" t="str">
        <f t="shared" si="1"/>
        <v>N</v>
      </c>
      <c r="H11" s="1">
        <v>-6.9926842698691635E-2</v>
      </c>
    </row>
    <row r="12" spans="2:14" x14ac:dyDescent="0.35">
      <c r="B12">
        <v>1434.7000000000007</v>
      </c>
      <c r="C12">
        <f t="shared" si="0"/>
        <v>1434.7000000000007</v>
      </c>
      <c r="D12" t="str">
        <f t="shared" si="1"/>
        <v>P</v>
      </c>
      <c r="H12" s="1">
        <v>8.0896076142790332E-2</v>
      </c>
    </row>
    <row r="13" spans="2:14" x14ac:dyDescent="0.35">
      <c r="B13">
        <v>1411.75</v>
      </c>
      <c r="C13">
        <f t="shared" si="0"/>
        <v>1411.75</v>
      </c>
      <c r="D13" t="str">
        <f t="shared" si="1"/>
        <v>P</v>
      </c>
      <c r="H13" s="1">
        <v>6.3675677367526079E-2</v>
      </c>
      <c r="N13" s="3">
        <v>7.0000000000000001E-3</v>
      </c>
    </row>
    <row r="14" spans="2:14" x14ac:dyDescent="0.35">
      <c r="B14">
        <v>-1333.4000000000015</v>
      </c>
      <c r="C14">
        <f t="shared" si="0"/>
        <v>1333.4000000000015</v>
      </c>
      <c r="D14" t="str">
        <f t="shared" si="1"/>
        <v>N</v>
      </c>
      <c r="H14" s="1">
        <v>6.6060337069559875E-3</v>
      </c>
    </row>
    <row r="15" spans="2:14" x14ac:dyDescent="0.35">
      <c r="B15">
        <v>-1310.0499999999993</v>
      </c>
      <c r="C15">
        <f t="shared" si="0"/>
        <v>1310.0499999999993</v>
      </c>
      <c r="D15" t="str">
        <f t="shared" si="1"/>
        <v>N</v>
      </c>
      <c r="H15" s="1">
        <v>2.1005936619220702E-2</v>
      </c>
    </row>
    <row r="16" spans="2:14" x14ac:dyDescent="0.35">
      <c r="B16">
        <v>1266.5499999999993</v>
      </c>
      <c r="C16">
        <f t="shared" si="0"/>
        <v>1266.5499999999993</v>
      </c>
      <c r="D16" t="str">
        <f t="shared" si="1"/>
        <v>P</v>
      </c>
      <c r="H16" s="1">
        <v>2.6237933222944994E-2</v>
      </c>
    </row>
    <row r="17" spans="2:8" x14ac:dyDescent="0.35">
      <c r="B17">
        <v>1220.6500000000015</v>
      </c>
      <c r="C17">
        <f t="shared" si="0"/>
        <v>1220.6500000000015</v>
      </c>
      <c r="D17" t="str">
        <f t="shared" si="1"/>
        <v>P</v>
      </c>
      <c r="H17" s="1">
        <v>2.0787077184898237E-2</v>
      </c>
    </row>
    <row r="18" spans="2:8" x14ac:dyDescent="0.35">
      <c r="B18">
        <v>-1064.6499999999978</v>
      </c>
      <c r="C18">
        <f t="shared" si="0"/>
        <v>1064.6499999999978</v>
      </c>
      <c r="D18" t="str">
        <f t="shared" si="1"/>
        <v>N</v>
      </c>
      <c r="H18" s="1">
        <v>4.3456079295956851E-2</v>
      </c>
    </row>
    <row r="19" spans="2:8" x14ac:dyDescent="0.35">
      <c r="B19">
        <v>1061.5999999999985</v>
      </c>
      <c r="C19">
        <f t="shared" si="0"/>
        <v>1061.5999999999985</v>
      </c>
      <c r="D19" t="str">
        <f t="shared" si="1"/>
        <v>P</v>
      </c>
      <c r="H19" s="1">
        <v>-5.7189442620660717E-2</v>
      </c>
    </row>
    <row r="20" spans="2:8" x14ac:dyDescent="0.35">
      <c r="B20">
        <v>954</v>
      </c>
      <c r="C20">
        <f t="shared" si="0"/>
        <v>954</v>
      </c>
      <c r="D20" t="str">
        <f t="shared" si="1"/>
        <v>P</v>
      </c>
      <c r="H20" s="1">
        <v>6.884010158747797E-2</v>
      </c>
    </row>
    <row r="21" spans="2:8" x14ac:dyDescent="0.35">
      <c r="B21">
        <v>945.34999999999854</v>
      </c>
      <c r="C21">
        <f t="shared" si="0"/>
        <v>945.34999999999854</v>
      </c>
      <c r="D21" t="str">
        <f t="shared" si="1"/>
        <v>P</v>
      </c>
      <c r="H21" s="1">
        <v>-6.2253345405239274E-2</v>
      </c>
    </row>
    <row r="22" spans="2:8" x14ac:dyDescent="0.35">
      <c r="B22">
        <v>867.95000000000073</v>
      </c>
      <c r="C22">
        <f t="shared" si="0"/>
        <v>867.95000000000073</v>
      </c>
      <c r="D22" t="str">
        <f t="shared" si="1"/>
        <v>P</v>
      </c>
      <c r="H22" s="1">
        <v>-1.9633341571637444E-4</v>
      </c>
    </row>
    <row r="23" spans="2:8" x14ac:dyDescent="0.35">
      <c r="B23">
        <v>861.84999999999854</v>
      </c>
      <c r="C23">
        <f t="shared" si="0"/>
        <v>861.84999999999854</v>
      </c>
      <c r="D23" t="str">
        <f t="shared" si="1"/>
        <v>P</v>
      </c>
      <c r="H23" s="1">
        <v>2.5586112574274813E-2</v>
      </c>
    </row>
    <row r="24" spans="2:8" x14ac:dyDescent="0.35">
      <c r="B24">
        <v>834.90000000000146</v>
      </c>
      <c r="C24">
        <f t="shared" si="0"/>
        <v>834.90000000000146</v>
      </c>
      <c r="D24" t="str">
        <f t="shared" si="1"/>
        <v>P</v>
      </c>
      <c r="H24" s="1">
        <v>-8.8708278613374644E-3</v>
      </c>
    </row>
    <row r="25" spans="2:8" x14ac:dyDescent="0.35">
      <c r="B25">
        <v>691.95000000000073</v>
      </c>
      <c r="C25">
        <f t="shared" si="0"/>
        <v>691.95000000000073</v>
      </c>
      <c r="D25" t="str">
        <f t="shared" si="1"/>
        <v>P</v>
      </c>
      <c r="H25" s="1">
        <v>7.2770001068208426E-2</v>
      </c>
    </row>
    <row r="26" spans="2:8" x14ac:dyDescent="0.35">
      <c r="B26">
        <v>646.70000000000073</v>
      </c>
      <c r="C26">
        <f t="shared" si="0"/>
        <v>646.70000000000073</v>
      </c>
      <c r="D26" t="str">
        <f t="shared" si="1"/>
        <v>P</v>
      </c>
      <c r="H26" s="1">
        <v>-2.9448715802943603E-3</v>
      </c>
    </row>
    <row r="27" spans="2:8" x14ac:dyDescent="0.35">
      <c r="B27">
        <v>624.25</v>
      </c>
      <c r="C27">
        <f t="shared" si="0"/>
        <v>624.25</v>
      </c>
      <c r="D27" t="str">
        <f t="shared" si="1"/>
        <v>P</v>
      </c>
      <c r="H27" s="1">
        <v>-4.5244859407968595E-2</v>
      </c>
    </row>
    <row r="28" spans="2:8" x14ac:dyDescent="0.35">
      <c r="B28">
        <v>563.75</v>
      </c>
      <c r="C28">
        <f t="shared" si="0"/>
        <v>563.75</v>
      </c>
      <c r="D28" t="str">
        <f t="shared" si="1"/>
        <v>P</v>
      </c>
      <c r="H28" s="1">
        <v>-6.4919746107486879E-3</v>
      </c>
    </row>
    <row r="29" spans="2:8" x14ac:dyDescent="0.35">
      <c r="B29">
        <v>553.75</v>
      </c>
      <c r="C29">
        <f t="shared" si="0"/>
        <v>553.75</v>
      </c>
      <c r="D29" t="str">
        <f t="shared" si="1"/>
        <v>P</v>
      </c>
      <c r="H29" s="1">
        <v>-8.3488834180467611E-2</v>
      </c>
    </row>
    <row r="30" spans="2:8" x14ac:dyDescent="0.35">
      <c r="B30">
        <v>549.85000000000218</v>
      </c>
      <c r="C30">
        <f t="shared" si="0"/>
        <v>549.85000000000218</v>
      </c>
      <c r="D30" t="str">
        <f t="shared" si="1"/>
        <v>P</v>
      </c>
      <c r="H30" s="1">
        <v>8.7459701762490391E-2</v>
      </c>
    </row>
    <row r="31" spans="2:8" x14ac:dyDescent="0.35">
      <c r="B31">
        <v>-513.59999999999854</v>
      </c>
      <c r="C31">
        <f t="shared" si="0"/>
        <v>513.59999999999854</v>
      </c>
      <c r="D31" t="str">
        <f t="shared" si="1"/>
        <v>N</v>
      </c>
      <c r="H31" s="1">
        <v>4.2495280050346064E-2</v>
      </c>
    </row>
    <row r="32" spans="2:8" x14ac:dyDescent="0.35">
      <c r="B32">
        <v>-469.59999999999854</v>
      </c>
      <c r="C32">
        <f t="shared" si="0"/>
        <v>469.59999999999854</v>
      </c>
      <c r="D32" t="str">
        <f t="shared" si="1"/>
        <v>N</v>
      </c>
      <c r="H32" s="1">
        <v>-5.1290675187083586E-3</v>
      </c>
    </row>
    <row r="33" spans="2:8" x14ac:dyDescent="0.35">
      <c r="B33">
        <v>447.04999999999927</v>
      </c>
      <c r="C33">
        <f t="shared" si="0"/>
        <v>447.04999999999927</v>
      </c>
      <c r="D33" t="str">
        <f t="shared" si="1"/>
        <v>P</v>
      </c>
      <c r="H33" s="1">
        <v>6.1187826147258192E-2</v>
      </c>
    </row>
    <row r="34" spans="2:8" x14ac:dyDescent="0.35">
      <c r="B34">
        <v>-444.84999999999854</v>
      </c>
      <c r="C34">
        <f t="shared" si="0"/>
        <v>444.84999999999854</v>
      </c>
      <c r="D34" t="str">
        <f t="shared" si="1"/>
        <v>N</v>
      </c>
      <c r="H34" s="1">
        <v>-1.6016484133613028E-2</v>
      </c>
    </row>
    <row r="35" spans="2:8" x14ac:dyDescent="0.35">
      <c r="B35">
        <v>431.14999999999782</v>
      </c>
      <c r="C35">
        <f t="shared" si="0"/>
        <v>431.14999999999782</v>
      </c>
      <c r="D35" t="str">
        <f t="shared" si="1"/>
        <v>P</v>
      </c>
      <c r="H35" s="1">
        <v>9.2192429022081954E-2</v>
      </c>
    </row>
    <row r="36" spans="2:8" x14ac:dyDescent="0.35">
      <c r="B36">
        <v>-423.29999999999927</v>
      </c>
      <c r="C36">
        <f t="shared" si="0"/>
        <v>423.29999999999927</v>
      </c>
      <c r="D36" t="str">
        <f t="shared" si="1"/>
        <v>N</v>
      </c>
      <c r="H36" s="1">
        <v>7.4704234772793809E-2</v>
      </c>
    </row>
    <row r="37" spans="2:8" x14ac:dyDescent="0.35">
      <c r="B37">
        <v>407.29999999999563</v>
      </c>
      <c r="C37">
        <f t="shared" si="0"/>
        <v>407.29999999999563</v>
      </c>
      <c r="D37" t="str">
        <f t="shared" si="1"/>
        <v>P</v>
      </c>
      <c r="H37" s="1">
        <v>2.2074840516570719E-2</v>
      </c>
    </row>
    <row r="38" spans="2:8" x14ac:dyDescent="0.35">
      <c r="B38">
        <v>-392.15000000000146</v>
      </c>
      <c r="C38">
        <f t="shared" si="0"/>
        <v>392.15000000000146</v>
      </c>
      <c r="D38" t="str">
        <f t="shared" si="1"/>
        <v>N</v>
      </c>
      <c r="H38" s="1">
        <v>2.2374801275297961E-2</v>
      </c>
    </row>
    <row r="39" spans="2:8" x14ac:dyDescent="0.35">
      <c r="B39">
        <v>336.70000000000073</v>
      </c>
      <c r="C39">
        <f t="shared" si="0"/>
        <v>336.70000000000073</v>
      </c>
      <c r="D39" t="str">
        <f t="shared" si="1"/>
        <v>P</v>
      </c>
      <c r="H39" s="1">
        <v>-3.4179646189900085E-3</v>
      </c>
    </row>
    <row r="40" spans="2:8" x14ac:dyDescent="0.35">
      <c r="B40">
        <v>-332.84999999999854</v>
      </c>
      <c r="C40">
        <f t="shared" si="0"/>
        <v>332.84999999999854</v>
      </c>
      <c r="D40" t="str">
        <f t="shared" si="1"/>
        <v>N</v>
      </c>
      <c r="H40" s="1">
        <v>3.6049068296616957E-2</v>
      </c>
    </row>
    <row r="41" spans="2:8" x14ac:dyDescent="0.35">
      <c r="B41">
        <v>299.69999999999709</v>
      </c>
      <c r="C41">
        <f t="shared" si="0"/>
        <v>299.69999999999709</v>
      </c>
      <c r="D41" t="str">
        <f t="shared" si="1"/>
        <v>P</v>
      </c>
      <c r="H41" s="1">
        <v>1.103559939495944E-2</v>
      </c>
    </row>
    <row r="42" spans="2:8" x14ac:dyDescent="0.35">
      <c r="B42">
        <v>-196.89999999999782</v>
      </c>
      <c r="C42">
        <f t="shared" si="0"/>
        <v>196.89999999999782</v>
      </c>
      <c r="D42" t="str">
        <f t="shared" si="1"/>
        <v>N</v>
      </c>
      <c r="H42" s="1">
        <v>-1.4421152103685719E-2</v>
      </c>
    </row>
    <row r="43" spans="2:8" x14ac:dyDescent="0.35">
      <c r="B43">
        <v>-145.85000000000218</v>
      </c>
      <c r="C43">
        <f t="shared" si="0"/>
        <v>145.85000000000218</v>
      </c>
      <c r="D43" t="str">
        <f t="shared" si="1"/>
        <v>N</v>
      </c>
      <c r="H43" s="1">
        <v>2.8348277427291398E-2</v>
      </c>
    </row>
    <row r="44" spans="2:8" x14ac:dyDescent="0.35">
      <c r="B44">
        <v>134.70000000000073</v>
      </c>
      <c r="C44">
        <f t="shared" si="0"/>
        <v>134.70000000000073</v>
      </c>
      <c r="D44" t="str">
        <f t="shared" si="1"/>
        <v>P</v>
      </c>
      <c r="H44" s="1">
        <v>2.2132449250816855E-2</v>
      </c>
    </row>
    <row r="45" spans="2:8" x14ac:dyDescent="0.35">
      <c r="B45">
        <v>-118.94999999999709</v>
      </c>
      <c r="C45">
        <f t="shared" si="0"/>
        <v>118.94999999999709</v>
      </c>
      <c r="D45" t="str">
        <f t="shared" si="1"/>
        <v>N</v>
      </c>
      <c r="H45" s="1">
        <v>1.7641444486168483E-2</v>
      </c>
    </row>
    <row r="46" spans="2:8" x14ac:dyDescent="0.35">
      <c r="B46">
        <v>-101</v>
      </c>
      <c r="C46">
        <f t="shared" si="0"/>
        <v>101</v>
      </c>
      <c r="D46" t="str">
        <f t="shared" si="1"/>
        <v>N</v>
      </c>
      <c r="H46" s="1">
        <v>-1.0235318537196583E-2</v>
      </c>
    </row>
    <row r="47" spans="2:8" x14ac:dyDescent="0.35">
      <c r="B47">
        <v>-69.5</v>
      </c>
      <c r="C47">
        <f t="shared" si="0"/>
        <v>69.5</v>
      </c>
      <c r="D47" t="str">
        <f t="shared" si="1"/>
        <v>N</v>
      </c>
      <c r="H47" s="1">
        <v>-5.6811932804961086E-2</v>
      </c>
    </row>
    <row r="48" spans="2:8" x14ac:dyDescent="0.35">
      <c r="B48">
        <v>-4.25</v>
      </c>
      <c r="C48">
        <f t="shared" si="0"/>
        <v>4.25</v>
      </c>
      <c r="D48" t="str">
        <f t="shared" si="1"/>
        <v>N</v>
      </c>
      <c r="H48" s="1">
        <v>0.1642549154596932</v>
      </c>
    </row>
    <row r="49" spans="8:8" x14ac:dyDescent="0.35">
      <c r="H49" s="1">
        <v>1.1523618750141339E-2</v>
      </c>
    </row>
    <row r="50" spans="8:8" x14ac:dyDescent="0.35">
      <c r="H50" s="1">
        <v>2.3352474400105211E-2</v>
      </c>
    </row>
  </sheetData>
  <autoFilter ref="B1:C48" xr:uid="{00000000-0009-0000-0000-000001000000}">
    <sortState xmlns:xlrd2="http://schemas.microsoft.com/office/spreadsheetml/2017/richdata2" ref="B2:C48">
      <sortCondition descending="1" ref="C1:C4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49"/>
  <sheetViews>
    <sheetView topLeftCell="A21" workbookViewId="0">
      <selection activeCell="D4" sqref="D2:D47"/>
    </sheetView>
  </sheetViews>
  <sheetFormatPr defaultRowHeight="14.5" x14ac:dyDescent="0.35"/>
  <cols>
    <col min="17" max="17" width="9.453125" bestFit="1" customWidth="1"/>
  </cols>
  <sheetData>
    <row r="1" spans="2:12" x14ac:dyDescent="0.35">
      <c r="B1" t="s">
        <v>9</v>
      </c>
    </row>
    <row r="2" spans="2:12" x14ac:dyDescent="0.35">
      <c r="B2" s="2">
        <v>-1.9633341571637444E-4</v>
      </c>
      <c r="C2" s="2">
        <f t="shared" ref="C2:C47" si="0">ABS(B2)</f>
        <v>1.9633341571637444E-4</v>
      </c>
      <c r="D2">
        <f>(C2*$L$3-1100)*25</f>
        <v>-27325.508676782072</v>
      </c>
    </row>
    <row r="3" spans="2:12" x14ac:dyDescent="0.35">
      <c r="B3" s="2">
        <v>-2.9448715802943603E-3</v>
      </c>
      <c r="C3" s="2">
        <f t="shared" si="0"/>
        <v>2.9448715802943603E-3</v>
      </c>
      <c r="D3">
        <f t="shared" ref="D3:D47" si="1">(C3*$L$3-1100)*25</f>
        <v>-24882.745383013385</v>
      </c>
      <c r="J3">
        <f>36549*1.07</f>
        <v>39107.43</v>
      </c>
      <c r="L3">
        <v>35550</v>
      </c>
    </row>
    <row r="4" spans="2:12" x14ac:dyDescent="0.35">
      <c r="B4" s="2">
        <v>-3.4179646189900085E-3</v>
      </c>
      <c r="C4" s="2">
        <f t="shared" si="0"/>
        <v>3.4179646189900085E-3</v>
      </c>
      <c r="D4">
        <f t="shared" si="1"/>
        <v>-24462.28394487263</v>
      </c>
    </row>
    <row r="5" spans="2:12" x14ac:dyDescent="0.35">
      <c r="B5" s="2">
        <v>-5.1290675187083586E-3</v>
      </c>
      <c r="C5" s="2">
        <f t="shared" si="0"/>
        <v>5.1290675187083586E-3</v>
      </c>
      <c r="D5">
        <f t="shared" si="1"/>
        <v>-22941.541242747946</v>
      </c>
    </row>
    <row r="6" spans="2:12" x14ac:dyDescent="0.35">
      <c r="B6" s="2">
        <v>-6.4919746107486879E-3</v>
      </c>
      <c r="C6" s="2">
        <f t="shared" si="0"/>
        <v>6.4919746107486879E-3</v>
      </c>
      <c r="D6">
        <f t="shared" si="1"/>
        <v>-21730.257564697102</v>
      </c>
      <c r="J6">
        <f>36549*0.93</f>
        <v>33990.57</v>
      </c>
    </row>
    <row r="7" spans="2:12" x14ac:dyDescent="0.35">
      <c r="B7" s="2">
        <v>6.6060337069559875E-3</v>
      </c>
      <c r="C7" s="2">
        <f t="shared" si="0"/>
        <v>6.6060337069559875E-3</v>
      </c>
      <c r="D7">
        <f t="shared" si="1"/>
        <v>-21628.887542942866</v>
      </c>
    </row>
    <row r="8" spans="2:12" x14ac:dyDescent="0.35">
      <c r="B8" s="2">
        <v>-8.8708278613374644E-3</v>
      </c>
      <c r="C8" s="2">
        <f t="shared" si="0"/>
        <v>8.8708278613374644E-3</v>
      </c>
      <c r="D8">
        <f t="shared" si="1"/>
        <v>-19616.051738236329</v>
      </c>
      <c r="L8">
        <f>C18*L3</f>
        <v>772.03311135964748</v>
      </c>
    </row>
    <row r="9" spans="2:12" x14ac:dyDescent="0.35">
      <c r="B9" s="2">
        <v>-1.0235318537196583E-2</v>
      </c>
      <c r="C9" s="2">
        <f t="shared" si="0"/>
        <v>1.0235318537196583E-2</v>
      </c>
      <c r="D9">
        <f t="shared" si="1"/>
        <v>-18403.360650066537</v>
      </c>
    </row>
    <row r="10" spans="2:12" x14ac:dyDescent="0.35">
      <c r="B10" s="2">
        <v>1.103559939495944E-2</v>
      </c>
      <c r="C10" s="2">
        <f t="shared" si="0"/>
        <v>1.103559939495944E-2</v>
      </c>
      <c r="D10">
        <f t="shared" si="1"/>
        <v>-17692.111037729795</v>
      </c>
    </row>
    <row r="11" spans="2:12" x14ac:dyDescent="0.35">
      <c r="B11" s="2">
        <v>1.1523618750141339E-2</v>
      </c>
      <c r="C11" s="2">
        <f t="shared" si="0"/>
        <v>1.1523618750141339E-2</v>
      </c>
      <c r="D11">
        <f t="shared" si="1"/>
        <v>-17258.383835811885</v>
      </c>
    </row>
    <row r="12" spans="2:12" x14ac:dyDescent="0.35">
      <c r="B12" s="2">
        <v>-1.4421152103685719E-2</v>
      </c>
      <c r="C12" s="2">
        <f t="shared" si="0"/>
        <v>1.4421152103685719E-2</v>
      </c>
      <c r="D12">
        <f t="shared" si="1"/>
        <v>-14683.201067849317</v>
      </c>
    </row>
    <row r="13" spans="2:12" x14ac:dyDescent="0.35">
      <c r="B13" s="2">
        <v>1.5279980014173472E-2</v>
      </c>
      <c r="C13" s="2">
        <f t="shared" si="0"/>
        <v>1.5279980014173472E-2</v>
      </c>
      <c r="D13">
        <f t="shared" si="1"/>
        <v>-13919.917762403327</v>
      </c>
    </row>
    <row r="14" spans="2:12" x14ac:dyDescent="0.35">
      <c r="B14" s="2">
        <v>-1.6016484133613028E-2</v>
      </c>
      <c r="C14" s="2">
        <f t="shared" si="0"/>
        <v>1.6016484133613028E-2</v>
      </c>
      <c r="D14">
        <f t="shared" si="1"/>
        <v>-13265.349726251421</v>
      </c>
    </row>
    <row r="15" spans="2:12" x14ac:dyDescent="0.35">
      <c r="B15" s="2">
        <v>1.7641444486168483E-2</v>
      </c>
      <c r="C15" s="2">
        <f t="shared" si="0"/>
        <v>1.7641444486168483E-2</v>
      </c>
      <c r="D15">
        <f t="shared" si="1"/>
        <v>-11821.16621291776</v>
      </c>
    </row>
    <row r="16" spans="2:12" x14ac:dyDescent="0.35">
      <c r="B16" s="2">
        <v>2.0787077184898237E-2</v>
      </c>
      <c r="C16" s="2">
        <f t="shared" si="0"/>
        <v>2.0787077184898237E-2</v>
      </c>
      <c r="D16">
        <f t="shared" si="1"/>
        <v>-9025.4851519216918</v>
      </c>
    </row>
    <row r="17" spans="2:17" x14ac:dyDescent="0.35">
      <c r="B17" s="2">
        <v>2.1005936619220702E-2</v>
      </c>
      <c r="C17" s="2">
        <f t="shared" si="0"/>
        <v>2.1005936619220702E-2</v>
      </c>
      <c r="D17">
        <f t="shared" si="1"/>
        <v>-8830.9738296676023</v>
      </c>
    </row>
    <row r="18" spans="2:17" x14ac:dyDescent="0.35">
      <c r="B18" s="2">
        <v>-2.1716824510819899E-2</v>
      </c>
      <c r="C18" s="2">
        <f t="shared" si="0"/>
        <v>2.1716824510819899E-2</v>
      </c>
      <c r="D18">
        <f t="shared" si="1"/>
        <v>-8199.1722160088138</v>
      </c>
    </row>
    <row r="19" spans="2:17" x14ac:dyDescent="0.35">
      <c r="B19" s="2">
        <v>2.2074840516570719E-2</v>
      </c>
      <c r="C19" s="2">
        <f t="shared" si="0"/>
        <v>2.2074840516570719E-2</v>
      </c>
      <c r="D19">
        <f t="shared" si="1"/>
        <v>-7880.9854908977741</v>
      </c>
    </row>
    <row r="20" spans="2:17" x14ac:dyDescent="0.35">
      <c r="B20" s="2">
        <v>2.2132449250816855E-2</v>
      </c>
      <c r="C20" s="2">
        <f t="shared" si="0"/>
        <v>2.2132449250816855E-2</v>
      </c>
      <c r="D20">
        <f t="shared" si="1"/>
        <v>-7829.7857283365202</v>
      </c>
    </row>
    <row r="21" spans="2:17" x14ac:dyDescent="0.35">
      <c r="B21" s="2">
        <v>2.2374801275297961E-2</v>
      </c>
      <c r="C21" s="2">
        <f t="shared" si="0"/>
        <v>2.2374801275297961E-2</v>
      </c>
      <c r="D21">
        <f t="shared" si="1"/>
        <v>-7614.3953665789386</v>
      </c>
    </row>
    <row r="22" spans="2:17" x14ac:dyDescent="0.35">
      <c r="B22" s="2">
        <v>2.3352474400105211E-2</v>
      </c>
      <c r="C22" s="2">
        <f t="shared" si="0"/>
        <v>2.3352474400105211E-2</v>
      </c>
      <c r="D22">
        <f t="shared" si="1"/>
        <v>-6745.4883769064936</v>
      </c>
    </row>
    <row r="23" spans="2:17" x14ac:dyDescent="0.35">
      <c r="B23" s="2">
        <v>-2.3382378569472381E-2</v>
      </c>
      <c r="C23" s="2">
        <f t="shared" si="0"/>
        <v>2.3382378569472381E-2</v>
      </c>
      <c r="D23">
        <f t="shared" si="1"/>
        <v>-6718.9110463814213</v>
      </c>
    </row>
    <row r="24" spans="2:17" x14ac:dyDescent="0.35">
      <c r="B24" s="2">
        <v>2.5586112574274813E-2</v>
      </c>
      <c r="C24" s="2">
        <f t="shared" si="0"/>
        <v>2.5586112574274813E-2</v>
      </c>
      <c r="D24">
        <f t="shared" si="1"/>
        <v>-4760.3424496132593</v>
      </c>
    </row>
    <row r="25" spans="2:17" x14ac:dyDescent="0.35">
      <c r="B25" s="2">
        <v>-2.5791418929776565E-2</v>
      </c>
      <c r="C25" s="2">
        <f t="shared" si="0"/>
        <v>2.5791418929776565E-2</v>
      </c>
      <c r="D25">
        <f t="shared" si="1"/>
        <v>-4577.8764261610777</v>
      </c>
    </row>
    <row r="26" spans="2:17" x14ac:dyDescent="0.35">
      <c r="B26" s="2">
        <v>2.6237933222944994E-2</v>
      </c>
      <c r="C26" s="2">
        <f t="shared" si="0"/>
        <v>2.6237933222944994E-2</v>
      </c>
      <c r="D26">
        <f t="shared" si="1"/>
        <v>-4181.0368481076384</v>
      </c>
    </row>
    <row r="27" spans="2:17" x14ac:dyDescent="0.35">
      <c r="B27" s="2">
        <v>2.8348277427291398E-2</v>
      </c>
      <c r="C27" s="2">
        <f t="shared" si="0"/>
        <v>2.8348277427291398E-2</v>
      </c>
      <c r="D27">
        <f t="shared" si="1"/>
        <v>-2305.4684364947689</v>
      </c>
    </row>
    <row r="28" spans="2:17" x14ac:dyDescent="0.35">
      <c r="B28" s="2">
        <v>3.6049068296616957E-2</v>
      </c>
      <c r="C28" s="2">
        <f t="shared" si="0"/>
        <v>3.6049068296616957E-2</v>
      </c>
      <c r="D28">
        <f t="shared" si="1"/>
        <v>4538.6094486183192</v>
      </c>
      <c r="K28">
        <v>34000</v>
      </c>
      <c r="N28">
        <v>39000</v>
      </c>
      <c r="Q28">
        <v>25000</v>
      </c>
    </row>
    <row r="29" spans="2:17" x14ac:dyDescent="0.35">
      <c r="B29" s="2">
        <v>4.2495280050346064E-2</v>
      </c>
      <c r="C29" s="2">
        <f t="shared" si="0"/>
        <v>4.2495280050346064E-2</v>
      </c>
      <c r="D29">
        <f t="shared" si="1"/>
        <v>10267.680144745065</v>
      </c>
      <c r="H29">
        <f>1.1+1.96*4.6</f>
        <v>10.116</v>
      </c>
    </row>
    <row r="30" spans="2:17" x14ac:dyDescent="0.35">
      <c r="B30" s="2">
        <v>4.3456079295956851E-2</v>
      </c>
      <c r="C30" s="2">
        <f t="shared" si="0"/>
        <v>4.3456079295956851E-2</v>
      </c>
      <c r="D30">
        <f t="shared" si="1"/>
        <v>11121.590474281653</v>
      </c>
      <c r="K30">
        <v>10</v>
      </c>
      <c r="N30">
        <v>10</v>
      </c>
      <c r="Q30" s="1">
        <f>10000</f>
        <v>10000</v>
      </c>
    </row>
    <row r="31" spans="2:17" x14ac:dyDescent="0.35">
      <c r="B31" s="2">
        <v>4.4739690721649523E-2</v>
      </c>
      <c r="C31" s="2">
        <f t="shared" si="0"/>
        <v>4.4739690721649523E-2</v>
      </c>
      <c r="D31">
        <f t="shared" si="1"/>
        <v>12262.400128866017</v>
      </c>
    </row>
    <row r="32" spans="2:17" x14ac:dyDescent="0.35">
      <c r="B32" s="2">
        <v>-4.5244859407968595E-2</v>
      </c>
      <c r="C32" s="2">
        <f t="shared" si="0"/>
        <v>4.5244859407968595E-2</v>
      </c>
      <c r="D32">
        <f t="shared" si="1"/>
        <v>12711.368798832085</v>
      </c>
    </row>
    <row r="33" spans="2:4" x14ac:dyDescent="0.35">
      <c r="B33" s="2">
        <v>-5.6811932804961086E-2</v>
      </c>
      <c r="C33" s="2">
        <f t="shared" si="0"/>
        <v>5.6811932804961086E-2</v>
      </c>
      <c r="D33">
        <f t="shared" si="1"/>
        <v>22991.605280409163</v>
      </c>
    </row>
    <row r="34" spans="2:4" x14ac:dyDescent="0.35">
      <c r="B34" s="2">
        <v>-5.7189442620660717E-2</v>
      </c>
      <c r="C34" s="2">
        <f t="shared" si="0"/>
        <v>5.7189442620660717E-2</v>
      </c>
      <c r="D34">
        <f t="shared" si="1"/>
        <v>23327.117129112212</v>
      </c>
    </row>
    <row r="35" spans="2:4" x14ac:dyDescent="0.35">
      <c r="B35" s="2">
        <v>6.1187826147258192E-2</v>
      </c>
      <c r="C35" s="2">
        <f t="shared" si="0"/>
        <v>6.1187826147258192E-2</v>
      </c>
      <c r="D35">
        <f t="shared" si="1"/>
        <v>26880.680488375721</v>
      </c>
    </row>
    <row r="36" spans="2:4" x14ac:dyDescent="0.35">
      <c r="B36" s="2">
        <v>-6.2253345405239274E-2</v>
      </c>
      <c r="C36" s="2">
        <f t="shared" si="0"/>
        <v>6.2253345405239274E-2</v>
      </c>
      <c r="D36">
        <f t="shared" si="1"/>
        <v>27827.660728906405</v>
      </c>
    </row>
    <row r="37" spans="2:4" x14ac:dyDescent="0.35">
      <c r="B37" s="2">
        <v>6.2490286388115185E-2</v>
      </c>
      <c r="C37" s="2">
        <f t="shared" si="0"/>
        <v>6.2490286388115185E-2</v>
      </c>
      <c r="D37">
        <f t="shared" si="1"/>
        <v>28038.242027437365</v>
      </c>
    </row>
    <row r="38" spans="2:4" x14ac:dyDescent="0.35">
      <c r="B38" s="2">
        <v>6.3675677367526079E-2</v>
      </c>
      <c r="C38" s="2">
        <f t="shared" si="0"/>
        <v>6.3675677367526079E-2</v>
      </c>
      <c r="D38">
        <f t="shared" si="1"/>
        <v>29091.758260388804</v>
      </c>
    </row>
    <row r="39" spans="2:4" x14ac:dyDescent="0.35">
      <c r="B39" s="2">
        <v>6.884010158747797E-2</v>
      </c>
      <c r="C39" s="2">
        <f t="shared" si="0"/>
        <v>6.884010158747797E-2</v>
      </c>
      <c r="D39">
        <f t="shared" si="1"/>
        <v>33681.64028587105</v>
      </c>
    </row>
    <row r="40" spans="2:4" x14ac:dyDescent="0.35">
      <c r="B40" s="2">
        <v>-6.9926842698691635E-2</v>
      </c>
      <c r="C40" s="2">
        <f t="shared" si="0"/>
        <v>6.9926842698691635E-2</v>
      </c>
      <c r="D40">
        <f t="shared" si="1"/>
        <v>34647.481448462189</v>
      </c>
    </row>
    <row r="41" spans="2:4" x14ac:dyDescent="0.35">
      <c r="B41" s="2">
        <v>7.2770001068208426E-2</v>
      </c>
      <c r="C41" s="2">
        <f t="shared" si="0"/>
        <v>7.2770001068208426E-2</v>
      </c>
      <c r="D41">
        <f t="shared" si="1"/>
        <v>37174.33844937024</v>
      </c>
    </row>
    <row r="42" spans="2:4" x14ac:dyDescent="0.35">
      <c r="B42" s="2">
        <v>7.4704234772793809E-2</v>
      </c>
      <c r="C42" s="2">
        <f t="shared" si="0"/>
        <v>7.4704234772793809E-2</v>
      </c>
      <c r="D42">
        <f t="shared" si="1"/>
        <v>38893.388654320494</v>
      </c>
    </row>
    <row r="43" spans="2:4" x14ac:dyDescent="0.35">
      <c r="B43" s="2">
        <v>8.0896076142790332E-2</v>
      </c>
      <c r="C43" s="2">
        <f t="shared" si="0"/>
        <v>8.0896076142790332E-2</v>
      </c>
      <c r="D43">
        <f t="shared" si="1"/>
        <v>44396.3876719049</v>
      </c>
    </row>
    <row r="44" spans="2:4" x14ac:dyDescent="0.35">
      <c r="B44" s="2">
        <v>-8.3488834180467611E-2</v>
      </c>
      <c r="C44" s="2">
        <f t="shared" si="0"/>
        <v>8.3488834180467611E-2</v>
      </c>
      <c r="D44">
        <f t="shared" si="1"/>
        <v>46700.701377890582</v>
      </c>
    </row>
    <row r="45" spans="2:4" x14ac:dyDescent="0.35">
      <c r="B45" s="2">
        <v>8.7459701762490391E-2</v>
      </c>
      <c r="C45" s="2">
        <f t="shared" si="0"/>
        <v>8.7459701762490391E-2</v>
      </c>
      <c r="D45">
        <f t="shared" si="1"/>
        <v>50229.809941413339</v>
      </c>
    </row>
    <row r="46" spans="2:4" x14ac:dyDescent="0.35">
      <c r="B46" s="2">
        <v>9.2192429022081954E-2</v>
      </c>
      <c r="C46" s="2">
        <f t="shared" si="0"/>
        <v>9.2192429022081954E-2</v>
      </c>
      <c r="D46">
        <f t="shared" si="1"/>
        <v>54436.021293375336</v>
      </c>
    </row>
    <row r="47" spans="2:4" x14ac:dyDescent="0.35">
      <c r="B47" s="2">
        <v>-9.4857089786157131E-2</v>
      </c>
      <c r="C47" s="2">
        <f t="shared" si="0"/>
        <v>9.4857089786157131E-2</v>
      </c>
      <c r="D47">
        <f t="shared" si="1"/>
        <v>56804.238547447152</v>
      </c>
    </row>
    <row r="48" spans="2:4" x14ac:dyDescent="0.35">
      <c r="D48" s="2"/>
    </row>
    <row r="49" spans="3:3" x14ac:dyDescent="0.35">
      <c r="C49" s="2"/>
    </row>
  </sheetData>
  <autoFilter ref="B1:C47" xr:uid="{00000000-0009-0000-0000-000002000000}">
    <sortState xmlns:xlrd2="http://schemas.microsoft.com/office/spreadsheetml/2017/richdata2" ref="B2:C50">
      <sortCondition ref="C1:C50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A28303B0B84D4C8570A2A3D842FFBF" ma:contentTypeVersion="2" ma:contentTypeDescription="Create a new document." ma:contentTypeScope="" ma:versionID="de3433a913cb60c4f93da0b3d147b5b7">
  <xsd:schema xmlns:xsd="http://www.w3.org/2001/XMLSchema" xmlns:xs="http://www.w3.org/2001/XMLSchema" xmlns:p="http://schemas.microsoft.com/office/2006/metadata/properties" xmlns:ns2="c0485a7f-5083-418d-b7aa-0bd2fa0d481a" targetNamespace="http://schemas.microsoft.com/office/2006/metadata/properties" ma:root="true" ma:fieldsID="c12f3af96d35be0fce8c4c411b8f72b3" ns2:_="">
    <xsd:import namespace="c0485a7f-5083-418d-b7aa-0bd2fa0d48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485a7f-5083-418d-b7aa-0bd2fa0d48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E777FE-31A9-4B94-BAD6-89FE75A90D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485a7f-5083-418d-b7aa-0bd2fa0d48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856C8F-84FF-41BB-A4D5-A605CA50498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005F260-926F-434A-A724-A942B746D9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 Analysis 2</vt:lpstr>
      <vt:lpstr>data</vt:lpstr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Goyal, Raunak</dc:creator>
  <cp:keywords/>
  <dc:description/>
  <cp:lastModifiedBy>hp</cp:lastModifiedBy>
  <cp:revision/>
  <dcterms:created xsi:type="dcterms:W3CDTF">2021-02-26T08:38:29Z</dcterms:created>
  <dcterms:modified xsi:type="dcterms:W3CDTF">2021-03-23T09:50:47Z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0x010100BCA28303B0B84D4C8570A2A3D842FFBF</vt:lpwstr>
  </property>
</Properties>
</file>