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31880" yWindow="-5600" windowWidth="24000" windowHeight="2084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2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3" i="1"/>
  <c r="H4" i="1"/>
  <c r="H5" i="1"/>
  <c r="H6" i="1"/>
  <c r="H2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<sst xmlns="http://schemas.openxmlformats.org/spreadsheetml/2006/main" count="391" uniqueCount="77">
  <si>
    <t>BLOCK</t>
  </si>
  <si>
    <t>QES</t>
  </si>
  <si>
    <t>ALT</t>
  </si>
  <si>
    <t>ASC</t>
  </si>
  <si>
    <t>small.loss</t>
  </si>
  <si>
    <t>small.gain</t>
  </si>
  <si>
    <t>big.gain</t>
  </si>
  <si>
    <t>municipal</t>
  </si>
  <si>
    <t>private</t>
  </si>
  <si>
    <t>cooperative</t>
  </si>
  <si>
    <t>mi4</t>
  </si>
  <si>
    <t>mi8</t>
  </si>
  <si>
    <t>mi10</t>
  </si>
  <si>
    <t>bill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</si>
  <si>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</si>
  <si>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</si>
  <si>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</si>
  <si>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</si>
  <si>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</si>
  <si>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</si>
  <si>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</si>
  <si>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</si>
  <si>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</si>
  <si>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</si>
  <si>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</si>
  <si>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</si>
  <si>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</si>
  <si>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</si>
  <si>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</si>
  <si>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</si>
  <si>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</si>
  <si>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</si>
  <si>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</si>
  <si>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</si>
  <si>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</si>
  <si>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</si>
  <si>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</si>
  <si>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</si>
  <si>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</si>
  <si>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</si>
  <si>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</si>
  <si>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</si>
  <si>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</si>
  <si>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</si>
  <si>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</si>
  <si>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</si>
  <si>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</si>
  <si>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</si>
  <si>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</si>
  <si>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</si>
  <si>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</si>
  <si>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</si>
  <si>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</si>
  <si>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</si>
  <si>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</si>
  <si>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</si>
  <si>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</si>
  <si>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</si>
  <si>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</si>
  <si>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</si>
  <si>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</si>
  <si>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</si>
  <si>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state</t>
  </si>
  <si>
    <t>mi1</t>
  </si>
  <si>
    <t>Bill</t>
  </si>
  <si>
    <t>big.loss</t>
  </si>
  <si>
    <t>Ownership</t>
  </si>
  <si>
    <t>Visiblity</t>
  </si>
  <si>
    <t>small gain</t>
  </si>
  <si>
    <t>1 mi</t>
  </si>
  <si>
    <t>small loss</t>
  </si>
  <si>
    <t>8 mi</t>
  </si>
  <si>
    <t>big loss</t>
  </si>
  <si>
    <t>4 mi</t>
  </si>
  <si>
    <t>big gain</t>
  </si>
  <si>
    <t>10 mi</t>
  </si>
  <si>
    <t>hab_qual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</si>
</sst>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 applyBorder="1"/>
    <xf numFmtId="1" fontId="0" fillId="0" borderId="0" xfId="0" applyNumberFormat="1" applyFill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topLeftCell="A50" zoomScale="150" zoomScaleNormal="150" zoomScalePageLayoutView="150" workbookViewId="0">
      <pane ySplit="820" activePane="bottomLeft"/>
      <selection sqref="A1:L50"/>
      <selection pane="bottomLeft" activeCell="F4" sqref="A1:S97"/>
    </sheetView>
  </sheetViews>
  <sheetFormatPr baseColWidth="10" defaultColWidth="8.83203125" defaultRowHeight="14" x14ac:dyDescent="0"/>
  <cols>
    <col min="1" max="1" width="3.1640625" style="1" bestFit="1" customWidth="1"/>
    <col min="2" max="2" width="6.1640625" style="1" bestFit="1" customWidth="1"/>
    <col min="3" max="3" width="4.1640625" style="1" bestFit="1" customWidth="1"/>
    <col min="4" max="4" width="4" style="1" bestFit="1" customWidth="1"/>
    <col min="5" max="5" width="4.1640625" style="1" bestFit="1" customWidth="1"/>
    <col min="6" max="6" width="8.83203125" style="1"/>
    <col min="7" max="7" width="7.6640625" style="1" bestFit="1" customWidth="1"/>
    <col min="8" max="8" width="8.5" style="1" bestFit="1" customWidth="1"/>
    <col min="9" max="9" width="8.83203125" style="1"/>
    <col min="10" max="10" width="7.1640625" style="1" bestFit="1" customWidth="1"/>
    <col min="11" max="11" width="5" style="1" bestFit="1" customWidth="1"/>
    <col min="12" max="12" width="8.5" style="1" bestFit="1" customWidth="1"/>
    <col min="13" max="13" width="6.5" style="1" bestFit="1" customWidth="1"/>
    <col min="14" max="14" width="10.1640625" style="1" bestFit="1" customWidth="1"/>
    <col min="15" max="17" width="4" style="1" bestFit="1" customWidth="1"/>
    <col min="18" max="18" width="5" style="1" bestFit="1" customWidth="1"/>
    <col min="19" max="19" width="3.6640625" style="2" bestFit="1" customWidth="1"/>
    <col min="21" max="22" width="8.83203125" style="1"/>
    <col min="23" max="23" width="3.6640625" style="2" bestFit="1" customWidth="1"/>
    <col min="24" max="16384" width="8.83203125" style="1"/>
  </cols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76</v>
      </c>
      <c r="G1" s="1" t="s">
        <v>65</v>
      </c>
      <c r="H1" s="1" t="s">
        <v>4</v>
      </c>
      <c r="I1" s="1" t="s">
        <v>5</v>
      </c>
      <c r="J1" s="1" t="s">
        <v>6</v>
      </c>
      <c r="K1" s="1" t="s">
        <v>62</v>
      </c>
      <c r="L1" s="1" t="s">
        <v>7</v>
      </c>
      <c r="M1" s="1" t="s">
        <v>8</v>
      </c>
      <c r="N1" s="1" t="s">
        <v>9</v>
      </c>
      <c r="O1" s="1" t="s">
        <v>63</v>
      </c>
      <c r="P1" s="1" t="s">
        <v>10</v>
      </c>
      <c r="Q1" s="1" t="s">
        <v>11</v>
      </c>
      <c r="R1" s="1" t="s">
        <v>12</v>
      </c>
      <c r="S1" s="2" t="s">
        <v>13</v>
      </c>
      <c r="U1" s="1" t="s">
        <v>66</v>
      </c>
      <c r="V1" s="1" t="s">
        <v>67</v>
      </c>
      <c r="W1" s="2" t="s">
        <v>64</v>
      </c>
    </row>
    <row r="2" spans="1:23">
      <c r="A2" s="1" t="s">
        <v>14</v>
      </c>
      <c r="B2" s="1">
        <v>1</v>
      </c>
      <c r="C2" s="1">
        <v>1</v>
      </c>
      <c r="D2" s="1">
        <v>1</v>
      </c>
      <c r="E2" s="1">
        <v>1</v>
      </c>
      <c r="F2" s="1" t="s">
        <v>68</v>
      </c>
      <c r="G2" s="1">
        <f>IF(F2="big loss", 1, 0)</f>
        <v>0</v>
      </c>
      <c r="H2" s="1">
        <f>IF(F2="small loss", 1, 0)</f>
        <v>0</v>
      </c>
      <c r="I2" s="1">
        <f>IF(F2="small gain", 1, 0)</f>
        <v>1</v>
      </c>
      <c r="J2" s="1">
        <f>IF(F2="big gain", 1, 0)</f>
        <v>0</v>
      </c>
      <c r="K2" s="1">
        <f>IF(U2="state", 1, 0)</f>
        <v>1</v>
      </c>
      <c r="L2" s="1">
        <f>IF(U2="municipal", 1, 0)</f>
        <v>0</v>
      </c>
      <c r="M2" s="1">
        <f>IF(U2="private", 1, 0)</f>
        <v>0</v>
      </c>
      <c r="N2" s="1">
        <f>IF(U2="cooperative", 1, 0)</f>
        <v>0</v>
      </c>
      <c r="O2" s="1">
        <f>IF(V2="1 mi", 1, 0)</f>
        <v>1</v>
      </c>
      <c r="P2" s="1">
        <f>IF(V2="4 mi", 1, 0)</f>
        <v>0</v>
      </c>
      <c r="Q2" s="1">
        <f>IF(V2="8 mi", 1, 0)</f>
        <v>0</v>
      </c>
      <c r="R2" s="1">
        <f>IF(V2="10 mi", 1, 0)</f>
        <v>0</v>
      </c>
      <c r="S2" s="2">
        <v>1</v>
      </c>
      <c r="U2" s="1" t="s">
        <v>62</v>
      </c>
      <c r="V2" s="1" t="s">
        <v>69</v>
      </c>
      <c r="W2" s="2">
        <v>1</v>
      </c>
    </row>
    <row r="3" spans="1:23">
      <c r="A3" s="1" t="s">
        <v>15</v>
      </c>
      <c r="B3" s="1">
        <v>1</v>
      </c>
      <c r="C3" s="1">
        <v>1</v>
      </c>
      <c r="D3" s="1">
        <v>1</v>
      </c>
      <c r="E3" s="1">
        <v>2</v>
      </c>
      <c r="F3" s="1" t="s">
        <v>70</v>
      </c>
      <c r="G3" s="1">
        <f>IF(F3="big loss", 1, 0)</f>
        <v>0</v>
      </c>
      <c r="H3" s="1">
        <f>IF(F3="small loss", 1, 0)</f>
        <v>1</v>
      </c>
      <c r="I3" s="1">
        <f>IF(F3="small gain", 1, 0)</f>
        <v>0</v>
      </c>
      <c r="J3" s="1">
        <f>IF(F3="big gain", 1, 0)</f>
        <v>0</v>
      </c>
      <c r="K3" s="1">
        <f t="shared" ref="K3:K66" si="0">IF(U3="state", 1, 0)</f>
        <v>0</v>
      </c>
      <c r="L3" s="1">
        <f t="shared" ref="L3:L66" si="1">IF(U3="municipal", 1, 0)</f>
        <v>0</v>
      </c>
      <c r="M3" s="1">
        <f t="shared" ref="M3:M66" si="2">IF(U3="private", 1, 0)</f>
        <v>1</v>
      </c>
      <c r="N3" s="1">
        <f t="shared" ref="N3:N66" si="3">IF(U3="cooperative", 1, 0)</f>
        <v>0</v>
      </c>
      <c r="O3" s="1">
        <f t="shared" ref="O3:O66" si="4">IF(V3="1 mi", 1, 0)</f>
        <v>0</v>
      </c>
      <c r="P3" s="1">
        <f t="shared" ref="P3:P66" si="5">IF(V3="4 mi", 1, 0)</f>
        <v>0</v>
      </c>
      <c r="Q3" s="1">
        <f t="shared" ref="Q3:Q66" si="6">IF(V3="8 mi", 1, 0)</f>
        <v>1</v>
      </c>
      <c r="R3" s="1">
        <f t="shared" ref="R3:R66" si="7">IF(V3="10 mi", 1, 0)</f>
        <v>0</v>
      </c>
      <c r="S3" s="2">
        <v>5</v>
      </c>
      <c r="U3" s="1" t="s">
        <v>8</v>
      </c>
      <c r="V3" s="1" t="s">
        <v>71</v>
      </c>
      <c r="W3" s="2">
        <v>5</v>
      </c>
    </row>
    <row r="4" spans="1:23">
      <c r="A4" s="1" t="s">
        <v>16</v>
      </c>
      <c r="B4" s="1">
        <v>1</v>
      </c>
      <c r="C4" s="1">
        <v>1</v>
      </c>
      <c r="D4" s="1">
        <v>1</v>
      </c>
      <c r="E4" s="1">
        <v>3</v>
      </c>
      <c r="F4" s="1">
        <v>0</v>
      </c>
      <c r="G4" s="1">
        <f>IF(F4="big loss", 1, 0)</f>
        <v>0</v>
      </c>
      <c r="H4" s="1">
        <f>IF(F4="small loss", 1, 0)</f>
        <v>0</v>
      </c>
      <c r="I4" s="1">
        <f>IF(F4="small gain", 1, 0)</f>
        <v>0</v>
      </c>
      <c r="J4" s="1">
        <f>IF(F4="big gain", 1, 0)</f>
        <v>0</v>
      </c>
      <c r="K4" s="1">
        <f t="shared" si="0"/>
        <v>0</v>
      </c>
      <c r="L4" s="1">
        <f t="shared" si="1"/>
        <v>0</v>
      </c>
      <c r="M4" s="1">
        <f t="shared" si="2"/>
        <v>0</v>
      </c>
      <c r="N4" s="1">
        <f t="shared" si="3"/>
        <v>0</v>
      </c>
      <c r="O4" s="1">
        <f t="shared" si="4"/>
        <v>0</v>
      </c>
      <c r="P4" s="1">
        <f t="shared" si="5"/>
        <v>0</v>
      </c>
      <c r="Q4" s="1">
        <f t="shared" si="6"/>
        <v>0</v>
      </c>
      <c r="R4" s="1">
        <f t="shared" si="7"/>
        <v>0</v>
      </c>
      <c r="S4" s="2">
        <v>0</v>
      </c>
      <c r="U4" s="1">
        <v>0</v>
      </c>
      <c r="V4" s="1">
        <v>0</v>
      </c>
      <c r="W4" s="2">
        <v>0</v>
      </c>
    </row>
    <row r="5" spans="1:23">
      <c r="A5" s="1" t="s">
        <v>17</v>
      </c>
      <c r="B5" s="1">
        <v>1</v>
      </c>
      <c r="C5" s="1">
        <v>1</v>
      </c>
      <c r="D5" s="1">
        <v>2</v>
      </c>
      <c r="E5" s="1">
        <v>1</v>
      </c>
      <c r="F5" s="1" t="s">
        <v>70</v>
      </c>
      <c r="G5" s="1">
        <f>IF(F5="big loss", 1, 0)</f>
        <v>0</v>
      </c>
      <c r="H5" s="1">
        <f>IF(F5="small loss", 1, 0)</f>
        <v>1</v>
      </c>
      <c r="I5" s="1">
        <f>IF(F5="small gain", 1, 0)</f>
        <v>0</v>
      </c>
      <c r="J5" s="1">
        <f>IF(F5="big gain", 1, 0)</f>
        <v>0</v>
      </c>
      <c r="K5" s="1">
        <f t="shared" si="0"/>
        <v>0</v>
      </c>
      <c r="L5" s="1">
        <f t="shared" si="1"/>
        <v>0</v>
      </c>
      <c r="M5" s="1">
        <f t="shared" si="2"/>
        <v>0</v>
      </c>
      <c r="N5" s="1">
        <f t="shared" si="3"/>
        <v>1</v>
      </c>
      <c r="O5" s="1">
        <f t="shared" si="4"/>
        <v>0</v>
      </c>
      <c r="P5" s="1">
        <f t="shared" si="5"/>
        <v>0</v>
      </c>
      <c r="Q5" s="1">
        <f t="shared" si="6"/>
        <v>1</v>
      </c>
      <c r="R5" s="1">
        <f t="shared" si="7"/>
        <v>0</v>
      </c>
      <c r="S5" s="2">
        <v>1</v>
      </c>
      <c r="U5" s="1" t="s">
        <v>9</v>
      </c>
      <c r="V5" s="1" t="s">
        <v>71</v>
      </c>
      <c r="W5" s="2">
        <v>1</v>
      </c>
    </row>
    <row r="6" spans="1:23">
      <c r="A6" s="1" t="s">
        <v>18</v>
      </c>
      <c r="B6" s="1">
        <v>1</v>
      </c>
      <c r="C6" s="1">
        <v>1</v>
      </c>
      <c r="D6" s="1">
        <v>2</v>
      </c>
      <c r="E6" s="1">
        <v>2</v>
      </c>
      <c r="F6" s="1" t="s">
        <v>68</v>
      </c>
      <c r="G6" s="1">
        <f>IF(F6="big loss", 1, 0)</f>
        <v>0</v>
      </c>
      <c r="H6" s="1">
        <f>IF(F6="small loss", 1, 0)</f>
        <v>0</v>
      </c>
      <c r="I6" s="1">
        <f>IF(F6="small gain", 1, 0)</f>
        <v>1</v>
      </c>
      <c r="J6" s="1">
        <f>IF(F6="big gain", 1, 0)</f>
        <v>0</v>
      </c>
      <c r="K6" s="1">
        <f t="shared" si="0"/>
        <v>0</v>
      </c>
      <c r="L6" s="1">
        <f t="shared" si="1"/>
        <v>1</v>
      </c>
      <c r="M6" s="1">
        <f t="shared" si="2"/>
        <v>0</v>
      </c>
      <c r="N6" s="1">
        <f t="shared" si="3"/>
        <v>0</v>
      </c>
      <c r="O6" s="1">
        <f t="shared" si="4"/>
        <v>1</v>
      </c>
      <c r="P6" s="1">
        <f t="shared" si="5"/>
        <v>0</v>
      </c>
      <c r="Q6" s="1">
        <f t="shared" si="6"/>
        <v>0</v>
      </c>
      <c r="R6" s="1">
        <f t="shared" si="7"/>
        <v>0</v>
      </c>
      <c r="S6" s="2">
        <v>5</v>
      </c>
      <c r="U6" s="1" t="s">
        <v>7</v>
      </c>
      <c r="V6" s="1" t="s">
        <v>69</v>
      </c>
      <c r="W6" s="2">
        <v>5</v>
      </c>
    </row>
    <row r="7" spans="1:23">
      <c r="A7" s="1" t="s">
        <v>19</v>
      </c>
      <c r="B7" s="1">
        <v>1</v>
      </c>
      <c r="C7" s="1">
        <v>1</v>
      </c>
      <c r="D7" s="1">
        <v>2</v>
      </c>
      <c r="E7" s="1">
        <v>3</v>
      </c>
      <c r="F7" s="1">
        <v>0</v>
      </c>
      <c r="G7" s="1">
        <f>IF(F7="big loss", 1, 0)</f>
        <v>0</v>
      </c>
      <c r="H7" s="1">
        <f>IF(F7="small loss", 1, 0)</f>
        <v>0</v>
      </c>
      <c r="I7" s="1">
        <f>IF(F7="small gain", 1, 0)</f>
        <v>0</v>
      </c>
      <c r="J7" s="1">
        <f>IF(F7="big gain", 1, 0)</f>
        <v>0</v>
      </c>
      <c r="K7" s="1">
        <f t="shared" si="0"/>
        <v>0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">
        <f t="shared" si="5"/>
        <v>0</v>
      </c>
      <c r="Q7" s="1">
        <f t="shared" si="6"/>
        <v>0</v>
      </c>
      <c r="R7" s="1">
        <f t="shared" si="7"/>
        <v>0</v>
      </c>
      <c r="S7" s="2">
        <v>0</v>
      </c>
      <c r="U7" s="1">
        <v>0</v>
      </c>
      <c r="V7" s="1">
        <v>0</v>
      </c>
      <c r="W7" s="2">
        <v>0</v>
      </c>
    </row>
    <row r="8" spans="1:23">
      <c r="A8" s="1" t="s">
        <v>20</v>
      </c>
      <c r="B8" s="1">
        <v>1</v>
      </c>
      <c r="C8" s="1">
        <v>1</v>
      </c>
      <c r="D8" s="1">
        <v>3</v>
      </c>
      <c r="E8" s="1">
        <v>1</v>
      </c>
      <c r="F8" s="1" t="s">
        <v>72</v>
      </c>
      <c r="G8" s="1">
        <f>IF(F8="big loss", 1, 0)</f>
        <v>1</v>
      </c>
      <c r="H8" s="1">
        <f>IF(F8="small loss", 1, 0)</f>
        <v>0</v>
      </c>
      <c r="I8" s="1">
        <f>IF(F8="small gain", 1, 0)</f>
        <v>0</v>
      </c>
      <c r="J8" s="1">
        <f>IF(F8="big gain", 1, 0)</f>
        <v>0</v>
      </c>
      <c r="K8" s="1">
        <f t="shared" si="0"/>
        <v>0</v>
      </c>
      <c r="L8" s="1">
        <f t="shared" si="1"/>
        <v>1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">
        <f t="shared" si="5"/>
        <v>1</v>
      </c>
      <c r="Q8" s="1">
        <f t="shared" si="6"/>
        <v>0</v>
      </c>
      <c r="R8" s="1">
        <f t="shared" si="7"/>
        <v>0</v>
      </c>
      <c r="S8" s="2">
        <v>5</v>
      </c>
      <c r="U8" s="1" t="s">
        <v>7</v>
      </c>
      <c r="V8" s="1" t="s">
        <v>73</v>
      </c>
      <c r="W8" s="2">
        <v>5</v>
      </c>
    </row>
    <row r="9" spans="1:23">
      <c r="A9" s="1" t="s">
        <v>21</v>
      </c>
      <c r="B9" s="1">
        <v>1</v>
      </c>
      <c r="C9" s="1">
        <v>1</v>
      </c>
      <c r="D9" s="1">
        <v>3</v>
      </c>
      <c r="E9" s="1">
        <v>2</v>
      </c>
      <c r="F9" s="1" t="s">
        <v>70</v>
      </c>
      <c r="G9" s="1">
        <f>IF(F9="big loss", 1, 0)</f>
        <v>0</v>
      </c>
      <c r="H9" s="1">
        <f>IF(F9="small loss", 1, 0)</f>
        <v>1</v>
      </c>
      <c r="I9" s="1">
        <f>IF(F9="small gain", 1, 0)</f>
        <v>0</v>
      </c>
      <c r="J9" s="1">
        <f>IF(F9="big gain", 1, 0)</f>
        <v>0</v>
      </c>
      <c r="K9" s="1">
        <f t="shared" si="0"/>
        <v>1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1</v>
      </c>
      <c r="P9" s="1">
        <f t="shared" si="5"/>
        <v>0</v>
      </c>
      <c r="Q9" s="1">
        <f t="shared" si="6"/>
        <v>0</v>
      </c>
      <c r="R9" s="1">
        <f t="shared" si="7"/>
        <v>0</v>
      </c>
      <c r="S9" s="2">
        <v>10</v>
      </c>
      <c r="U9" s="1" t="s">
        <v>62</v>
      </c>
      <c r="V9" s="1" t="s">
        <v>69</v>
      </c>
      <c r="W9" s="2">
        <v>10</v>
      </c>
    </row>
    <row r="10" spans="1:23">
      <c r="A10" s="1" t="s">
        <v>22</v>
      </c>
      <c r="B10" s="1">
        <v>1</v>
      </c>
      <c r="C10" s="1">
        <v>1</v>
      </c>
      <c r="D10" s="1">
        <v>3</v>
      </c>
      <c r="E10" s="1">
        <v>3</v>
      </c>
      <c r="F10" s="1">
        <v>0</v>
      </c>
      <c r="G10" s="1">
        <f>IF(F10="big loss", 1, 0)</f>
        <v>0</v>
      </c>
      <c r="H10" s="1">
        <f>IF(F10="small loss", 1, 0)</f>
        <v>0</v>
      </c>
      <c r="I10" s="1">
        <f>IF(F10="small gain", 1, 0)</f>
        <v>0</v>
      </c>
      <c r="J10" s="1">
        <f>IF(F10="big gain", 1, 0)</f>
        <v>0</v>
      </c>
      <c r="K10" s="1">
        <f t="shared" si="0"/>
        <v>0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">
        <f t="shared" si="5"/>
        <v>0</v>
      </c>
      <c r="Q10" s="1">
        <f t="shared" si="6"/>
        <v>0</v>
      </c>
      <c r="R10" s="1">
        <f t="shared" si="7"/>
        <v>0</v>
      </c>
      <c r="S10" s="2">
        <v>0</v>
      </c>
      <c r="U10" s="1">
        <v>0</v>
      </c>
      <c r="V10" s="1">
        <v>0</v>
      </c>
      <c r="W10" s="2">
        <v>0</v>
      </c>
    </row>
    <row r="11" spans="1:23">
      <c r="A11" s="1" t="s">
        <v>23</v>
      </c>
      <c r="B11" s="1">
        <v>1</v>
      </c>
      <c r="C11" s="1">
        <v>1</v>
      </c>
      <c r="D11" s="1">
        <v>4</v>
      </c>
      <c r="E11" s="1">
        <v>1</v>
      </c>
      <c r="F11" s="1" t="s">
        <v>72</v>
      </c>
      <c r="G11" s="1">
        <f>IF(F11="big loss", 1, 0)</f>
        <v>1</v>
      </c>
      <c r="H11" s="1">
        <f>IF(F11="small loss", 1, 0)</f>
        <v>0</v>
      </c>
      <c r="I11" s="1">
        <f>IF(F11="small gain", 1, 0)</f>
        <v>0</v>
      </c>
      <c r="J11" s="1">
        <f>IF(F11="big gain", 1, 0)</f>
        <v>0</v>
      </c>
      <c r="K11" s="1">
        <f t="shared" si="0"/>
        <v>0</v>
      </c>
      <c r="L11" s="1">
        <f t="shared" si="1"/>
        <v>0</v>
      </c>
      <c r="M11" s="1">
        <f t="shared" si="2"/>
        <v>0</v>
      </c>
      <c r="N11" s="1">
        <f t="shared" si="3"/>
        <v>1</v>
      </c>
      <c r="O11" s="1">
        <f t="shared" si="4"/>
        <v>1</v>
      </c>
      <c r="P11" s="1">
        <f t="shared" si="5"/>
        <v>0</v>
      </c>
      <c r="Q11" s="1">
        <f t="shared" si="6"/>
        <v>0</v>
      </c>
      <c r="R11" s="1">
        <f t="shared" si="7"/>
        <v>0</v>
      </c>
      <c r="S11" s="2">
        <v>5</v>
      </c>
      <c r="U11" s="1" t="s">
        <v>9</v>
      </c>
      <c r="V11" s="1" t="s">
        <v>69</v>
      </c>
      <c r="W11" s="2">
        <v>5</v>
      </c>
    </row>
    <row r="12" spans="1:23">
      <c r="A12" s="1" t="s">
        <v>24</v>
      </c>
      <c r="B12" s="1">
        <v>1</v>
      </c>
      <c r="C12" s="1">
        <v>1</v>
      </c>
      <c r="D12" s="1">
        <v>4</v>
      </c>
      <c r="E12" s="1">
        <v>2</v>
      </c>
      <c r="F12" s="1" t="s">
        <v>68</v>
      </c>
      <c r="G12" s="1">
        <f>IF(F12="big loss", 1, 0)</f>
        <v>0</v>
      </c>
      <c r="H12" s="1">
        <f>IF(F12="small loss", 1, 0)</f>
        <v>0</v>
      </c>
      <c r="I12" s="1">
        <f>IF(F12="small gain", 1, 0)</f>
        <v>1</v>
      </c>
      <c r="J12" s="1">
        <f>IF(F12="big gain", 1, 0)</f>
        <v>0</v>
      </c>
      <c r="K12" s="1">
        <f t="shared" si="0"/>
        <v>0</v>
      </c>
      <c r="L12" s="1">
        <f t="shared" si="1"/>
        <v>0</v>
      </c>
      <c r="M12" s="1">
        <f t="shared" si="2"/>
        <v>1</v>
      </c>
      <c r="N12" s="1">
        <f t="shared" si="3"/>
        <v>0</v>
      </c>
      <c r="O12" s="1">
        <f t="shared" si="4"/>
        <v>0</v>
      </c>
      <c r="P12" s="1">
        <f t="shared" si="5"/>
        <v>1</v>
      </c>
      <c r="Q12" s="1">
        <f t="shared" si="6"/>
        <v>0</v>
      </c>
      <c r="R12" s="1">
        <f t="shared" si="7"/>
        <v>0</v>
      </c>
      <c r="S12" s="2">
        <v>10</v>
      </c>
      <c r="U12" s="1" t="s">
        <v>8</v>
      </c>
      <c r="V12" s="1" t="s">
        <v>73</v>
      </c>
      <c r="W12" s="2">
        <v>10</v>
      </c>
    </row>
    <row r="13" spans="1:23">
      <c r="A13" s="1" t="s">
        <v>25</v>
      </c>
      <c r="B13" s="1">
        <v>1</v>
      </c>
      <c r="C13" s="1">
        <v>1</v>
      </c>
      <c r="D13" s="1">
        <v>4</v>
      </c>
      <c r="E13" s="1">
        <v>3</v>
      </c>
      <c r="F13" s="1">
        <v>0</v>
      </c>
      <c r="G13" s="1">
        <f>IF(F13="big loss", 1, 0)</f>
        <v>0</v>
      </c>
      <c r="H13" s="1">
        <f>IF(F13="small loss", 1, 0)</f>
        <v>0</v>
      </c>
      <c r="I13" s="1">
        <f>IF(F13="small gain", 1, 0)</f>
        <v>0</v>
      </c>
      <c r="J13" s="1">
        <f>IF(F13="big gain", 1, 0)</f>
        <v>0</v>
      </c>
      <c r="K13" s="1">
        <f t="shared" si="0"/>
        <v>0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">
        <f t="shared" si="5"/>
        <v>0</v>
      </c>
      <c r="Q13" s="1">
        <f t="shared" si="6"/>
        <v>0</v>
      </c>
      <c r="R13" s="1">
        <f t="shared" si="7"/>
        <v>0</v>
      </c>
      <c r="S13" s="2">
        <v>0</v>
      </c>
      <c r="U13" s="1">
        <v>0</v>
      </c>
      <c r="V13" s="1">
        <v>0</v>
      </c>
      <c r="W13" s="2">
        <v>0</v>
      </c>
    </row>
    <row r="14" spans="1:23">
      <c r="A14" s="1" t="s">
        <v>26</v>
      </c>
      <c r="B14" s="1">
        <v>2</v>
      </c>
      <c r="C14" s="1">
        <v>1</v>
      </c>
      <c r="D14" s="1">
        <v>5</v>
      </c>
      <c r="E14" s="1">
        <v>1</v>
      </c>
      <c r="F14" s="1" t="s">
        <v>74</v>
      </c>
      <c r="G14" s="1">
        <f>IF(F14="big loss", 1, 0)</f>
        <v>0</v>
      </c>
      <c r="H14" s="1">
        <f>IF(F14="small loss", 1, 0)</f>
        <v>0</v>
      </c>
      <c r="I14" s="1">
        <f>IF(F14="small gain", 1, 0)</f>
        <v>0</v>
      </c>
      <c r="J14" s="1">
        <f>IF(F14="big gain", 1, 0)</f>
        <v>1</v>
      </c>
      <c r="K14" s="1">
        <f t="shared" si="0"/>
        <v>1</v>
      </c>
      <c r="L14" s="1">
        <f t="shared" si="1"/>
        <v>0</v>
      </c>
      <c r="M14" s="1">
        <f t="shared" si="2"/>
        <v>0</v>
      </c>
      <c r="N14" s="1">
        <f t="shared" si="3"/>
        <v>0</v>
      </c>
      <c r="O14" s="1">
        <f t="shared" si="4"/>
        <v>1</v>
      </c>
      <c r="P14" s="1">
        <f t="shared" si="5"/>
        <v>0</v>
      </c>
      <c r="Q14" s="1">
        <f t="shared" si="6"/>
        <v>0</v>
      </c>
      <c r="R14" s="1">
        <f t="shared" si="7"/>
        <v>0</v>
      </c>
      <c r="S14" s="2">
        <v>1</v>
      </c>
      <c r="U14" s="1" t="s">
        <v>62</v>
      </c>
      <c r="V14" s="1" t="s">
        <v>69</v>
      </c>
      <c r="W14" s="2">
        <v>1</v>
      </c>
    </row>
    <row r="15" spans="1:23">
      <c r="A15" s="1" t="s">
        <v>27</v>
      </c>
      <c r="B15" s="1">
        <v>2</v>
      </c>
      <c r="C15" s="1">
        <v>1</v>
      </c>
      <c r="D15" s="1">
        <v>5</v>
      </c>
      <c r="E15" s="1">
        <v>2</v>
      </c>
      <c r="F15" s="1" t="s">
        <v>68</v>
      </c>
      <c r="G15" s="1">
        <f>IF(F15="big loss", 1, 0)</f>
        <v>0</v>
      </c>
      <c r="H15" s="1">
        <f>IF(F15="small loss", 1, 0)</f>
        <v>0</v>
      </c>
      <c r="I15" s="1">
        <f>IF(F15="small gain", 1, 0)</f>
        <v>1</v>
      </c>
      <c r="J15" s="1">
        <f>IF(F15="big gain", 1, 0)</f>
        <v>0</v>
      </c>
      <c r="K15" s="1">
        <f t="shared" si="0"/>
        <v>0</v>
      </c>
      <c r="L15" s="1">
        <f t="shared" si="1"/>
        <v>0</v>
      </c>
      <c r="M15" s="1">
        <f t="shared" si="2"/>
        <v>1</v>
      </c>
      <c r="N15" s="1">
        <f t="shared" si="3"/>
        <v>0</v>
      </c>
      <c r="O15" s="1">
        <f t="shared" si="4"/>
        <v>0</v>
      </c>
      <c r="P15" s="1">
        <f t="shared" si="5"/>
        <v>1</v>
      </c>
      <c r="Q15" s="1">
        <f t="shared" si="6"/>
        <v>0</v>
      </c>
      <c r="R15" s="1">
        <f t="shared" si="7"/>
        <v>0</v>
      </c>
      <c r="S15" s="2">
        <v>5</v>
      </c>
      <c r="U15" s="1" t="s">
        <v>8</v>
      </c>
      <c r="V15" s="1" t="s">
        <v>73</v>
      </c>
      <c r="W15" s="2">
        <v>5</v>
      </c>
    </row>
    <row r="16" spans="1:23">
      <c r="A16" s="1" t="s">
        <v>28</v>
      </c>
      <c r="B16" s="1">
        <v>2</v>
      </c>
      <c r="C16" s="1">
        <v>1</v>
      </c>
      <c r="D16" s="1">
        <v>5</v>
      </c>
      <c r="E16" s="1">
        <v>3</v>
      </c>
      <c r="F16" s="1">
        <v>0</v>
      </c>
      <c r="G16" s="1">
        <f>IF(F16="big loss", 1, 0)</f>
        <v>0</v>
      </c>
      <c r="H16" s="1">
        <f>IF(F16="small loss", 1, 0)</f>
        <v>0</v>
      </c>
      <c r="I16" s="1">
        <f>IF(F16="small gain", 1, 0)</f>
        <v>0</v>
      </c>
      <c r="J16" s="1">
        <f>IF(F16="big gain", 1, 0)</f>
        <v>0</v>
      </c>
      <c r="K16" s="1">
        <f t="shared" si="0"/>
        <v>0</v>
      </c>
      <c r="L16" s="1">
        <f t="shared" si="1"/>
        <v>0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">
        <f t="shared" si="5"/>
        <v>0</v>
      </c>
      <c r="Q16" s="1">
        <f t="shared" si="6"/>
        <v>0</v>
      </c>
      <c r="R16" s="1">
        <f t="shared" si="7"/>
        <v>0</v>
      </c>
      <c r="S16" s="2">
        <v>0</v>
      </c>
      <c r="U16" s="1">
        <v>0</v>
      </c>
      <c r="V16" s="1">
        <v>0</v>
      </c>
      <c r="W16" s="2">
        <v>0</v>
      </c>
    </row>
    <row r="17" spans="1:23">
      <c r="A17" s="1" t="s">
        <v>29</v>
      </c>
      <c r="B17" s="1">
        <v>2</v>
      </c>
      <c r="C17" s="1">
        <v>1</v>
      </c>
      <c r="D17" s="1">
        <v>6</v>
      </c>
      <c r="E17" s="1">
        <v>1</v>
      </c>
      <c r="F17" s="1" t="s">
        <v>70</v>
      </c>
      <c r="G17" s="1">
        <f>IF(F17="big loss", 1, 0)</f>
        <v>0</v>
      </c>
      <c r="H17" s="1">
        <f>IF(F17="small loss", 1, 0)</f>
        <v>1</v>
      </c>
      <c r="I17" s="1">
        <f>IF(F17="small gain", 1, 0)</f>
        <v>0</v>
      </c>
      <c r="J17" s="1">
        <f>IF(F17="big gain", 1, 0)</f>
        <v>0</v>
      </c>
      <c r="K17" s="1">
        <f t="shared" si="0"/>
        <v>0</v>
      </c>
      <c r="L17" s="1">
        <f t="shared" si="1"/>
        <v>1</v>
      </c>
      <c r="M17" s="1">
        <f t="shared" si="2"/>
        <v>0</v>
      </c>
      <c r="N17" s="1">
        <f t="shared" si="3"/>
        <v>0</v>
      </c>
      <c r="O17" s="1">
        <f t="shared" si="4"/>
        <v>1</v>
      </c>
      <c r="P17" s="1">
        <f t="shared" si="5"/>
        <v>0</v>
      </c>
      <c r="Q17" s="1">
        <f t="shared" si="6"/>
        <v>0</v>
      </c>
      <c r="R17" s="1">
        <f t="shared" si="7"/>
        <v>0</v>
      </c>
      <c r="S17" s="2">
        <v>5</v>
      </c>
      <c r="U17" s="1" t="s">
        <v>7</v>
      </c>
      <c r="V17" s="1" t="s">
        <v>69</v>
      </c>
      <c r="W17" s="2">
        <v>5</v>
      </c>
    </row>
    <row r="18" spans="1:23">
      <c r="A18" s="1" t="s">
        <v>30</v>
      </c>
      <c r="B18" s="1">
        <v>2</v>
      </c>
      <c r="C18" s="1">
        <v>1</v>
      </c>
      <c r="D18" s="1">
        <v>6</v>
      </c>
      <c r="E18" s="1">
        <v>2</v>
      </c>
      <c r="F18" s="1" t="s">
        <v>72</v>
      </c>
      <c r="G18" s="1">
        <f>IF(F18="big loss", 1, 0)</f>
        <v>1</v>
      </c>
      <c r="H18" s="1">
        <f>IF(F18="small loss", 1, 0)</f>
        <v>0</v>
      </c>
      <c r="I18" s="1">
        <f>IF(F18="small gain", 1, 0)</f>
        <v>0</v>
      </c>
      <c r="J18" s="1">
        <f>IF(F18="big gain", 1, 0)</f>
        <v>0</v>
      </c>
      <c r="K18" s="1">
        <f t="shared" si="0"/>
        <v>1</v>
      </c>
      <c r="L18" s="1">
        <f t="shared" si="1"/>
        <v>0</v>
      </c>
      <c r="M18" s="1">
        <f t="shared" si="2"/>
        <v>0</v>
      </c>
      <c r="N18" s="1">
        <f t="shared" si="3"/>
        <v>0</v>
      </c>
      <c r="O18" s="1">
        <f t="shared" si="4"/>
        <v>0</v>
      </c>
      <c r="P18" s="1">
        <f t="shared" si="5"/>
        <v>1</v>
      </c>
      <c r="Q18" s="1">
        <f t="shared" si="6"/>
        <v>0</v>
      </c>
      <c r="R18" s="1">
        <f t="shared" si="7"/>
        <v>0</v>
      </c>
      <c r="S18" s="2">
        <v>1</v>
      </c>
      <c r="U18" s="1" t="s">
        <v>62</v>
      </c>
      <c r="V18" s="1" t="s">
        <v>73</v>
      </c>
      <c r="W18" s="2">
        <v>1</v>
      </c>
    </row>
    <row r="19" spans="1:23">
      <c r="A19" s="1" t="s">
        <v>31</v>
      </c>
      <c r="B19" s="1">
        <v>2</v>
      </c>
      <c r="C19" s="1">
        <v>1</v>
      </c>
      <c r="D19" s="1">
        <v>6</v>
      </c>
      <c r="E19" s="1">
        <v>3</v>
      </c>
      <c r="F19" s="1">
        <v>0</v>
      </c>
      <c r="G19" s="1">
        <f>IF(F19="big loss", 1, 0)</f>
        <v>0</v>
      </c>
      <c r="H19" s="1">
        <f>IF(F19="small loss", 1, 0)</f>
        <v>0</v>
      </c>
      <c r="I19" s="1">
        <f>IF(F19="small gain", 1, 0)</f>
        <v>0</v>
      </c>
      <c r="J19" s="1">
        <f>IF(F19="big gain", 1, 0)</f>
        <v>0</v>
      </c>
      <c r="K19" s="1">
        <f t="shared" si="0"/>
        <v>0</v>
      </c>
      <c r="L19" s="1">
        <f t="shared" si="1"/>
        <v>0</v>
      </c>
      <c r="M19" s="1">
        <f t="shared" si="2"/>
        <v>0</v>
      </c>
      <c r="N19" s="1">
        <f t="shared" si="3"/>
        <v>0</v>
      </c>
      <c r="O19" s="1">
        <f t="shared" si="4"/>
        <v>0</v>
      </c>
      <c r="P19" s="1">
        <f t="shared" si="5"/>
        <v>0</v>
      </c>
      <c r="Q19" s="1">
        <f t="shared" si="6"/>
        <v>0</v>
      </c>
      <c r="R19" s="1">
        <f t="shared" si="7"/>
        <v>0</v>
      </c>
      <c r="S19" s="2">
        <v>0</v>
      </c>
      <c r="U19" s="1">
        <v>0</v>
      </c>
      <c r="V19" s="1">
        <v>0</v>
      </c>
      <c r="W19" s="2">
        <v>0</v>
      </c>
    </row>
    <row r="20" spans="1:23">
      <c r="A20" s="1" t="s">
        <v>32</v>
      </c>
      <c r="B20" s="1">
        <v>2</v>
      </c>
      <c r="C20" s="1">
        <v>1</v>
      </c>
      <c r="D20" s="1">
        <v>7</v>
      </c>
      <c r="E20" s="1">
        <v>1</v>
      </c>
      <c r="F20" s="1" t="s">
        <v>74</v>
      </c>
      <c r="G20" s="1">
        <f>IF(F20="big loss", 1, 0)</f>
        <v>0</v>
      </c>
      <c r="H20" s="1">
        <f>IF(F20="small loss", 1, 0)</f>
        <v>0</v>
      </c>
      <c r="I20" s="1">
        <f>IF(F20="small gain", 1, 0)</f>
        <v>0</v>
      </c>
      <c r="J20" s="1">
        <f>IF(F20="big gain", 1, 0)</f>
        <v>1</v>
      </c>
      <c r="K20" s="1">
        <f t="shared" si="0"/>
        <v>0</v>
      </c>
      <c r="L20" s="1">
        <f t="shared" si="1"/>
        <v>0</v>
      </c>
      <c r="M20" s="1">
        <f t="shared" si="2"/>
        <v>1</v>
      </c>
      <c r="N20" s="1">
        <f t="shared" si="3"/>
        <v>0</v>
      </c>
      <c r="O20" s="1">
        <f t="shared" si="4"/>
        <v>1</v>
      </c>
      <c r="P20" s="1">
        <f t="shared" si="5"/>
        <v>0</v>
      </c>
      <c r="Q20" s="1">
        <f t="shared" si="6"/>
        <v>0</v>
      </c>
      <c r="R20" s="1">
        <f t="shared" si="7"/>
        <v>0</v>
      </c>
      <c r="S20" s="2">
        <v>10</v>
      </c>
      <c r="U20" s="1" t="s">
        <v>8</v>
      </c>
      <c r="V20" s="1" t="s">
        <v>69</v>
      </c>
      <c r="W20" s="2">
        <v>10</v>
      </c>
    </row>
    <row r="21" spans="1:23">
      <c r="A21" s="1" t="s">
        <v>33</v>
      </c>
      <c r="B21" s="1">
        <v>2</v>
      </c>
      <c r="C21" s="1">
        <v>1</v>
      </c>
      <c r="D21" s="1">
        <v>7</v>
      </c>
      <c r="E21" s="1">
        <v>2</v>
      </c>
      <c r="F21" s="1" t="s">
        <v>72</v>
      </c>
      <c r="G21" s="1">
        <f>IF(F21="big loss", 1, 0)</f>
        <v>1</v>
      </c>
      <c r="H21" s="1">
        <f>IF(F21="small loss", 1, 0)</f>
        <v>0</v>
      </c>
      <c r="I21" s="1">
        <f>IF(F21="small gain", 1, 0)</f>
        <v>0</v>
      </c>
      <c r="J21" s="1">
        <f>IF(F21="big gain", 1, 0)</f>
        <v>0</v>
      </c>
      <c r="K21" s="1">
        <f t="shared" si="0"/>
        <v>0</v>
      </c>
      <c r="L21" s="1">
        <f t="shared" si="1"/>
        <v>1</v>
      </c>
      <c r="M21" s="1">
        <f t="shared" si="2"/>
        <v>0</v>
      </c>
      <c r="N21" s="1">
        <f t="shared" si="3"/>
        <v>0</v>
      </c>
      <c r="O21" s="1">
        <f t="shared" si="4"/>
        <v>0</v>
      </c>
      <c r="P21" s="1">
        <f t="shared" si="5"/>
        <v>0</v>
      </c>
      <c r="Q21" s="1">
        <f t="shared" si="6"/>
        <v>0</v>
      </c>
      <c r="R21" s="1">
        <f t="shared" si="7"/>
        <v>1</v>
      </c>
      <c r="S21" s="2">
        <v>5</v>
      </c>
      <c r="U21" s="1" t="s">
        <v>7</v>
      </c>
      <c r="V21" s="1" t="s">
        <v>75</v>
      </c>
      <c r="W21" s="2">
        <v>5</v>
      </c>
    </row>
    <row r="22" spans="1:23">
      <c r="A22" s="1" t="s">
        <v>34</v>
      </c>
      <c r="B22" s="1">
        <v>2</v>
      </c>
      <c r="C22" s="1">
        <v>1</v>
      </c>
      <c r="D22" s="1">
        <v>7</v>
      </c>
      <c r="E22" s="1">
        <v>3</v>
      </c>
      <c r="F22" s="1">
        <v>0</v>
      </c>
      <c r="G22" s="1">
        <f>IF(F22="big loss", 1, 0)</f>
        <v>0</v>
      </c>
      <c r="H22" s="1">
        <f>IF(F22="small loss", 1, 0)</f>
        <v>0</v>
      </c>
      <c r="I22" s="1">
        <f>IF(F22="small gain", 1, 0)</f>
        <v>0</v>
      </c>
      <c r="J22" s="1">
        <f>IF(F22="big gain", 1, 0)</f>
        <v>0</v>
      </c>
      <c r="K22" s="1">
        <f t="shared" si="0"/>
        <v>0</v>
      </c>
      <c r="L22" s="1">
        <f t="shared" si="1"/>
        <v>0</v>
      </c>
      <c r="M22" s="1">
        <f t="shared" si="2"/>
        <v>0</v>
      </c>
      <c r="N22" s="1">
        <f t="shared" si="3"/>
        <v>0</v>
      </c>
      <c r="O22" s="1">
        <f t="shared" si="4"/>
        <v>0</v>
      </c>
      <c r="P22" s="1">
        <f t="shared" si="5"/>
        <v>0</v>
      </c>
      <c r="Q22" s="1">
        <f t="shared" si="6"/>
        <v>0</v>
      </c>
      <c r="R22" s="1">
        <f t="shared" si="7"/>
        <v>0</v>
      </c>
      <c r="S22" s="2">
        <v>0</v>
      </c>
      <c r="U22" s="1">
        <v>0</v>
      </c>
      <c r="V22" s="1">
        <v>0</v>
      </c>
      <c r="W22" s="2">
        <v>0</v>
      </c>
    </row>
    <row r="23" spans="1:23">
      <c r="A23" s="1" t="s">
        <v>35</v>
      </c>
      <c r="B23" s="1">
        <v>2</v>
      </c>
      <c r="C23" s="1">
        <v>1</v>
      </c>
      <c r="D23" s="1">
        <v>8</v>
      </c>
      <c r="E23" s="1">
        <v>1</v>
      </c>
      <c r="F23" s="1" t="s">
        <v>70</v>
      </c>
      <c r="G23" s="1">
        <f>IF(F23="big loss", 1, 0)</f>
        <v>0</v>
      </c>
      <c r="H23" s="1">
        <f>IF(F23="small loss", 1, 0)</f>
        <v>1</v>
      </c>
      <c r="I23" s="1">
        <f>IF(F23="small gain", 1, 0)</f>
        <v>0</v>
      </c>
      <c r="J23" s="1">
        <f>IF(F23="big gain", 1, 0)</f>
        <v>0</v>
      </c>
      <c r="K23" s="1">
        <f t="shared" si="0"/>
        <v>0</v>
      </c>
      <c r="L23" s="1">
        <f t="shared" si="1"/>
        <v>0</v>
      </c>
      <c r="M23" s="1">
        <f t="shared" si="2"/>
        <v>0</v>
      </c>
      <c r="N23" s="1">
        <f t="shared" si="3"/>
        <v>1</v>
      </c>
      <c r="O23" s="1">
        <f t="shared" si="4"/>
        <v>0</v>
      </c>
      <c r="P23" s="1">
        <f t="shared" si="5"/>
        <v>1</v>
      </c>
      <c r="Q23" s="1">
        <f t="shared" si="6"/>
        <v>0</v>
      </c>
      <c r="R23" s="1">
        <f t="shared" si="7"/>
        <v>0</v>
      </c>
      <c r="S23" s="2">
        <v>5</v>
      </c>
      <c r="U23" s="1" t="s">
        <v>9</v>
      </c>
      <c r="V23" s="1" t="s">
        <v>73</v>
      </c>
      <c r="W23" s="2">
        <v>5</v>
      </c>
    </row>
    <row r="24" spans="1:23">
      <c r="A24" s="1" t="s">
        <v>36</v>
      </c>
      <c r="B24" s="1">
        <v>2</v>
      </c>
      <c r="C24" s="1">
        <v>1</v>
      </c>
      <c r="D24" s="1">
        <v>8</v>
      </c>
      <c r="E24" s="1">
        <v>2</v>
      </c>
      <c r="F24" s="1" t="s">
        <v>68</v>
      </c>
      <c r="G24" s="1">
        <f>IF(F24="big loss", 1, 0)</f>
        <v>0</v>
      </c>
      <c r="H24" s="1">
        <f>IF(F24="small loss", 1, 0)</f>
        <v>0</v>
      </c>
      <c r="I24" s="1">
        <f>IF(F24="small gain", 1, 0)</f>
        <v>1</v>
      </c>
      <c r="J24" s="1">
        <f>IF(F24="big gain", 1, 0)</f>
        <v>0</v>
      </c>
      <c r="K24" s="1">
        <f t="shared" si="0"/>
        <v>0</v>
      </c>
      <c r="L24" s="1">
        <f t="shared" si="1"/>
        <v>1</v>
      </c>
      <c r="M24" s="1">
        <f t="shared" si="2"/>
        <v>0</v>
      </c>
      <c r="N24" s="1">
        <f t="shared" si="3"/>
        <v>0</v>
      </c>
      <c r="O24" s="1">
        <f t="shared" si="4"/>
        <v>0</v>
      </c>
      <c r="P24" s="1">
        <f t="shared" si="5"/>
        <v>0</v>
      </c>
      <c r="Q24" s="1">
        <f t="shared" si="6"/>
        <v>1</v>
      </c>
      <c r="R24" s="1">
        <f t="shared" si="7"/>
        <v>0</v>
      </c>
      <c r="S24" s="2">
        <v>1</v>
      </c>
      <c r="U24" s="1" t="s">
        <v>7</v>
      </c>
      <c r="V24" s="1" t="s">
        <v>71</v>
      </c>
      <c r="W24" s="2">
        <v>1</v>
      </c>
    </row>
    <row r="25" spans="1:23">
      <c r="A25" s="1" t="s">
        <v>37</v>
      </c>
      <c r="B25" s="1">
        <v>2</v>
      </c>
      <c r="C25" s="1">
        <v>1</v>
      </c>
      <c r="D25" s="1">
        <v>8</v>
      </c>
      <c r="E25" s="1">
        <v>3</v>
      </c>
      <c r="F25" s="1">
        <v>0</v>
      </c>
      <c r="G25" s="1">
        <f>IF(F25="big loss", 1, 0)</f>
        <v>0</v>
      </c>
      <c r="H25" s="1">
        <f>IF(F25="small loss", 1, 0)</f>
        <v>0</v>
      </c>
      <c r="I25" s="1">
        <f>IF(F25="small gain", 1, 0)</f>
        <v>0</v>
      </c>
      <c r="J25" s="1">
        <f>IF(F25="big gain", 1, 0)</f>
        <v>0</v>
      </c>
      <c r="K25" s="1">
        <f t="shared" si="0"/>
        <v>0</v>
      </c>
      <c r="L25" s="1">
        <f t="shared" si="1"/>
        <v>0</v>
      </c>
      <c r="M25" s="1">
        <f t="shared" si="2"/>
        <v>0</v>
      </c>
      <c r="N25" s="1">
        <f t="shared" si="3"/>
        <v>0</v>
      </c>
      <c r="O25" s="1">
        <f t="shared" si="4"/>
        <v>0</v>
      </c>
      <c r="P25" s="1">
        <f t="shared" si="5"/>
        <v>0</v>
      </c>
      <c r="Q25" s="1">
        <f t="shared" si="6"/>
        <v>0</v>
      </c>
      <c r="R25" s="1">
        <f t="shared" si="7"/>
        <v>0</v>
      </c>
      <c r="S25" s="2">
        <v>0</v>
      </c>
      <c r="U25" s="1">
        <v>0</v>
      </c>
      <c r="V25" s="1">
        <v>0</v>
      </c>
      <c r="W25" s="2">
        <v>0</v>
      </c>
    </row>
    <row r="26" spans="1:23">
      <c r="A26" s="1" t="s">
        <v>38</v>
      </c>
      <c r="B26" s="1">
        <v>3</v>
      </c>
      <c r="C26" s="1">
        <v>2</v>
      </c>
      <c r="D26" s="1">
        <v>9</v>
      </c>
      <c r="E26" s="1">
        <v>1</v>
      </c>
      <c r="F26" s="1" t="s">
        <v>72</v>
      </c>
      <c r="G26" s="1">
        <f>IF(F26="big loss", 1, 0)</f>
        <v>1</v>
      </c>
      <c r="H26" s="1">
        <f>IF(F26="small loss", 1, 0)</f>
        <v>0</v>
      </c>
      <c r="I26" s="1">
        <f>IF(F26="small gain", 1, 0)</f>
        <v>0</v>
      </c>
      <c r="J26" s="1">
        <f>IF(F26="big gain", 1, 0)</f>
        <v>0</v>
      </c>
      <c r="K26" s="1">
        <f t="shared" si="0"/>
        <v>1</v>
      </c>
      <c r="L26" s="1">
        <f t="shared" si="1"/>
        <v>0</v>
      </c>
      <c r="M26" s="1">
        <f t="shared" si="2"/>
        <v>0</v>
      </c>
      <c r="N26" s="1">
        <f t="shared" si="3"/>
        <v>0</v>
      </c>
      <c r="O26" s="1">
        <f t="shared" si="4"/>
        <v>1</v>
      </c>
      <c r="P26" s="1">
        <f t="shared" si="5"/>
        <v>0</v>
      </c>
      <c r="Q26" s="1">
        <f t="shared" si="6"/>
        <v>0</v>
      </c>
      <c r="R26" s="1">
        <f t="shared" si="7"/>
        <v>0</v>
      </c>
      <c r="S26" s="2">
        <v>5</v>
      </c>
      <c r="U26" s="1" t="s">
        <v>62</v>
      </c>
      <c r="V26" s="1" t="s">
        <v>69</v>
      </c>
      <c r="W26" s="2">
        <v>5</v>
      </c>
    </row>
    <row r="27" spans="1:23">
      <c r="A27" s="1" t="s">
        <v>39</v>
      </c>
      <c r="B27" s="1">
        <v>3</v>
      </c>
      <c r="C27" s="1">
        <v>2</v>
      </c>
      <c r="D27" s="1">
        <v>9</v>
      </c>
      <c r="E27" s="1">
        <v>2</v>
      </c>
      <c r="F27" s="1" t="s">
        <v>74</v>
      </c>
      <c r="G27" s="1">
        <f>IF(F27="big loss", 1, 0)</f>
        <v>0</v>
      </c>
      <c r="H27" s="1">
        <f>IF(F27="small loss", 1, 0)</f>
        <v>0</v>
      </c>
      <c r="I27" s="1">
        <f>IF(F27="small gain", 1, 0)</f>
        <v>0</v>
      </c>
      <c r="J27" s="1">
        <f>IF(F27="big gain", 1, 0)</f>
        <v>1</v>
      </c>
      <c r="K27" s="1">
        <f t="shared" si="0"/>
        <v>0</v>
      </c>
      <c r="L27" s="1">
        <f t="shared" si="1"/>
        <v>1</v>
      </c>
      <c r="M27" s="1">
        <f t="shared" si="2"/>
        <v>0</v>
      </c>
      <c r="N27" s="1">
        <f t="shared" si="3"/>
        <v>0</v>
      </c>
      <c r="O27" s="1">
        <f t="shared" si="4"/>
        <v>0</v>
      </c>
      <c r="P27" s="1">
        <f t="shared" si="5"/>
        <v>0</v>
      </c>
      <c r="Q27" s="1">
        <f t="shared" si="6"/>
        <v>1</v>
      </c>
      <c r="R27" s="1">
        <f t="shared" si="7"/>
        <v>0</v>
      </c>
      <c r="S27" s="2">
        <v>1</v>
      </c>
      <c r="U27" s="1" t="s">
        <v>7</v>
      </c>
      <c r="V27" s="1" t="s">
        <v>71</v>
      </c>
      <c r="W27" s="2">
        <v>1</v>
      </c>
    </row>
    <row r="28" spans="1:23">
      <c r="A28" s="1" t="s">
        <v>40</v>
      </c>
      <c r="B28" s="1">
        <v>3</v>
      </c>
      <c r="C28" s="1">
        <v>2</v>
      </c>
      <c r="D28" s="1">
        <v>9</v>
      </c>
      <c r="E28" s="1">
        <v>3</v>
      </c>
      <c r="F28" s="1">
        <v>0</v>
      </c>
      <c r="G28" s="1">
        <f>IF(F28="big loss", 1, 0)</f>
        <v>0</v>
      </c>
      <c r="H28" s="1">
        <f>IF(F28="small loss", 1, 0)</f>
        <v>0</v>
      </c>
      <c r="I28" s="1">
        <f>IF(F28="small gain", 1, 0)</f>
        <v>0</v>
      </c>
      <c r="J28" s="1">
        <f>IF(F28="big gain", 1, 0)</f>
        <v>0</v>
      </c>
      <c r="K28" s="1">
        <f t="shared" si="0"/>
        <v>0</v>
      </c>
      <c r="L28" s="1">
        <f t="shared" si="1"/>
        <v>0</v>
      </c>
      <c r="M28" s="1">
        <f t="shared" si="2"/>
        <v>0</v>
      </c>
      <c r="N28" s="1">
        <f t="shared" si="3"/>
        <v>0</v>
      </c>
      <c r="O28" s="1">
        <f t="shared" si="4"/>
        <v>0</v>
      </c>
      <c r="P28" s="1">
        <f t="shared" si="5"/>
        <v>0</v>
      </c>
      <c r="Q28" s="1">
        <f t="shared" si="6"/>
        <v>0</v>
      </c>
      <c r="R28" s="1">
        <f t="shared" si="7"/>
        <v>0</v>
      </c>
      <c r="S28" s="2">
        <v>0</v>
      </c>
      <c r="U28" s="1">
        <v>0</v>
      </c>
      <c r="V28" s="1">
        <v>0</v>
      </c>
      <c r="W28" s="2">
        <v>0</v>
      </c>
    </row>
    <row r="29" spans="1:23">
      <c r="A29" s="1" t="s">
        <v>41</v>
      </c>
      <c r="B29" s="1">
        <v>3</v>
      </c>
      <c r="C29" s="1">
        <v>2</v>
      </c>
      <c r="D29" s="1">
        <v>10</v>
      </c>
      <c r="E29" s="1">
        <v>1</v>
      </c>
      <c r="F29" s="1" t="s">
        <v>72</v>
      </c>
      <c r="G29" s="1">
        <f>IF(F29="big loss", 1, 0)</f>
        <v>1</v>
      </c>
      <c r="H29" s="1">
        <f>IF(F29="small loss", 1, 0)</f>
        <v>0</v>
      </c>
      <c r="I29" s="1">
        <f>IF(F29="small gain", 1, 0)</f>
        <v>0</v>
      </c>
      <c r="J29" s="1">
        <f>IF(F29="big gain", 1, 0)</f>
        <v>0</v>
      </c>
      <c r="K29" s="1">
        <f t="shared" si="0"/>
        <v>0</v>
      </c>
      <c r="L29" s="1">
        <f t="shared" si="1"/>
        <v>0</v>
      </c>
      <c r="M29" s="1">
        <f t="shared" si="2"/>
        <v>1</v>
      </c>
      <c r="N29" s="1">
        <f t="shared" si="3"/>
        <v>0</v>
      </c>
      <c r="O29" s="1">
        <f t="shared" si="4"/>
        <v>1</v>
      </c>
      <c r="P29" s="1">
        <f t="shared" si="5"/>
        <v>0</v>
      </c>
      <c r="Q29" s="1">
        <f t="shared" si="6"/>
        <v>0</v>
      </c>
      <c r="R29" s="1">
        <f t="shared" si="7"/>
        <v>0</v>
      </c>
      <c r="S29" s="2">
        <v>10</v>
      </c>
      <c r="U29" s="1" t="s">
        <v>8</v>
      </c>
      <c r="V29" s="1" t="s">
        <v>69</v>
      </c>
      <c r="W29" s="2">
        <v>10</v>
      </c>
    </row>
    <row r="30" spans="1:23">
      <c r="A30" s="1" t="s">
        <v>42</v>
      </c>
      <c r="B30" s="1">
        <v>3</v>
      </c>
      <c r="C30" s="1">
        <v>2</v>
      </c>
      <c r="D30" s="1">
        <v>10</v>
      </c>
      <c r="E30" s="1">
        <v>2</v>
      </c>
      <c r="F30" s="1" t="s">
        <v>68</v>
      </c>
      <c r="G30" s="1">
        <f>IF(F30="big loss", 1, 0)</f>
        <v>0</v>
      </c>
      <c r="H30" s="1">
        <f>IF(F30="small loss", 1, 0)</f>
        <v>0</v>
      </c>
      <c r="I30" s="1">
        <f>IF(F30="small gain", 1, 0)</f>
        <v>1</v>
      </c>
      <c r="J30" s="1">
        <f>IF(F30="big gain", 1, 0)</f>
        <v>0</v>
      </c>
      <c r="K30" s="1">
        <f t="shared" si="0"/>
        <v>0</v>
      </c>
      <c r="L30" s="1">
        <f t="shared" si="1"/>
        <v>1</v>
      </c>
      <c r="M30" s="1">
        <f t="shared" si="2"/>
        <v>0</v>
      </c>
      <c r="N30" s="1">
        <f t="shared" si="3"/>
        <v>0</v>
      </c>
      <c r="O30" s="1">
        <f t="shared" si="4"/>
        <v>0</v>
      </c>
      <c r="P30" s="1">
        <f t="shared" si="5"/>
        <v>1</v>
      </c>
      <c r="Q30" s="1">
        <f t="shared" si="6"/>
        <v>0</v>
      </c>
      <c r="R30" s="1">
        <f t="shared" si="7"/>
        <v>0</v>
      </c>
      <c r="S30" s="2">
        <v>1</v>
      </c>
      <c r="U30" s="1" t="s">
        <v>7</v>
      </c>
      <c r="V30" s="1" t="s">
        <v>73</v>
      </c>
      <c r="W30" s="2">
        <v>1</v>
      </c>
    </row>
    <row r="31" spans="1:23">
      <c r="A31" s="1" t="s">
        <v>43</v>
      </c>
      <c r="B31" s="1">
        <v>3</v>
      </c>
      <c r="C31" s="1">
        <v>2</v>
      </c>
      <c r="D31" s="1">
        <v>10</v>
      </c>
      <c r="E31" s="1">
        <v>3</v>
      </c>
      <c r="F31" s="1">
        <v>0</v>
      </c>
      <c r="G31" s="1">
        <f>IF(F31="big loss", 1, 0)</f>
        <v>0</v>
      </c>
      <c r="H31" s="1">
        <f>IF(F31="small loss", 1, 0)</f>
        <v>0</v>
      </c>
      <c r="I31" s="1">
        <f>IF(F31="small gain", 1, 0)</f>
        <v>0</v>
      </c>
      <c r="J31" s="1">
        <f>IF(F31="big gain", 1, 0)</f>
        <v>0</v>
      </c>
      <c r="K31" s="1">
        <f t="shared" si="0"/>
        <v>0</v>
      </c>
      <c r="L31" s="1">
        <f t="shared" si="1"/>
        <v>0</v>
      </c>
      <c r="M31" s="1">
        <f t="shared" si="2"/>
        <v>0</v>
      </c>
      <c r="N31" s="1">
        <f t="shared" si="3"/>
        <v>0</v>
      </c>
      <c r="O31" s="1">
        <f t="shared" si="4"/>
        <v>0</v>
      </c>
      <c r="P31" s="1">
        <f t="shared" si="5"/>
        <v>0</v>
      </c>
      <c r="Q31" s="1">
        <f t="shared" si="6"/>
        <v>0</v>
      </c>
      <c r="R31" s="1">
        <f t="shared" si="7"/>
        <v>0</v>
      </c>
      <c r="S31" s="2">
        <v>0</v>
      </c>
      <c r="U31" s="1">
        <v>0</v>
      </c>
      <c r="V31" s="1">
        <v>0</v>
      </c>
      <c r="W31" s="2">
        <v>0</v>
      </c>
    </row>
    <row r="32" spans="1:23">
      <c r="A32" s="1" t="s">
        <v>44</v>
      </c>
      <c r="B32" s="1">
        <v>3</v>
      </c>
      <c r="C32" s="1">
        <v>2</v>
      </c>
      <c r="D32" s="1">
        <v>11</v>
      </c>
      <c r="E32" s="1">
        <v>1</v>
      </c>
      <c r="F32" s="1" t="s">
        <v>70</v>
      </c>
      <c r="G32" s="1">
        <f>IF(F32="big loss", 1, 0)</f>
        <v>0</v>
      </c>
      <c r="H32" s="1">
        <f>IF(F32="small loss", 1, 0)</f>
        <v>1</v>
      </c>
      <c r="I32" s="1">
        <f>IF(F32="small gain", 1, 0)</f>
        <v>0</v>
      </c>
      <c r="J32" s="1">
        <f>IF(F32="big gain", 1, 0)</f>
        <v>0</v>
      </c>
      <c r="K32" s="1">
        <f t="shared" si="0"/>
        <v>0</v>
      </c>
      <c r="L32" s="1">
        <f t="shared" si="1"/>
        <v>0</v>
      </c>
      <c r="M32" s="1">
        <f t="shared" si="2"/>
        <v>1</v>
      </c>
      <c r="N32" s="1">
        <f t="shared" si="3"/>
        <v>0</v>
      </c>
      <c r="O32" s="1">
        <f t="shared" si="4"/>
        <v>0</v>
      </c>
      <c r="P32" s="1">
        <f t="shared" si="5"/>
        <v>0</v>
      </c>
      <c r="Q32" s="1">
        <f t="shared" si="6"/>
        <v>1</v>
      </c>
      <c r="R32" s="1">
        <f t="shared" si="7"/>
        <v>0</v>
      </c>
      <c r="S32" s="2">
        <v>1</v>
      </c>
      <c r="U32" s="1" t="s">
        <v>8</v>
      </c>
      <c r="V32" s="1" t="s">
        <v>71</v>
      </c>
      <c r="W32" s="2">
        <v>1</v>
      </c>
    </row>
    <row r="33" spans="1:23">
      <c r="A33" s="1" t="s">
        <v>45</v>
      </c>
      <c r="B33" s="1">
        <v>3</v>
      </c>
      <c r="C33" s="1">
        <v>2</v>
      </c>
      <c r="D33" s="1">
        <v>11</v>
      </c>
      <c r="E33" s="1">
        <v>2</v>
      </c>
      <c r="F33" s="1" t="s">
        <v>72</v>
      </c>
      <c r="G33" s="1">
        <f>IF(F33="big loss", 1, 0)</f>
        <v>1</v>
      </c>
      <c r="H33" s="1">
        <f>IF(F33="small loss", 1, 0)</f>
        <v>0</v>
      </c>
      <c r="I33" s="1">
        <f>IF(F33="small gain", 1, 0)</f>
        <v>0</v>
      </c>
      <c r="J33" s="1">
        <f>IF(F33="big gain", 1, 0)</f>
        <v>0</v>
      </c>
      <c r="K33" s="1">
        <f t="shared" si="0"/>
        <v>0</v>
      </c>
      <c r="L33" s="1">
        <f t="shared" si="1"/>
        <v>1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">
        <f t="shared" si="5"/>
        <v>1</v>
      </c>
      <c r="Q33" s="1">
        <f t="shared" si="6"/>
        <v>0</v>
      </c>
      <c r="R33" s="1">
        <f t="shared" si="7"/>
        <v>0</v>
      </c>
      <c r="S33" s="2">
        <v>10</v>
      </c>
      <c r="U33" s="1" t="s">
        <v>7</v>
      </c>
      <c r="V33" s="1" t="s">
        <v>73</v>
      </c>
      <c r="W33" s="2">
        <v>10</v>
      </c>
    </row>
    <row r="34" spans="1:23">
      <c r="A34" s="1" t="s">
        <v>46</v>
      </c>
      <c r="B34" s="1">
        <v>3</v>
      </c>
      <c r="C34" s="1">
        <v>2</v>
      </c>
      <c r="D34" s="1">
        <v>11</v>
      </c>
      <c r="E34" s="1">
        <v>3</v>
      </c>
      <c r="F34" s="1">
        <v>0</v>
      </c>
      <c r="G34" s="1">
        <f>IF(F34="big loss", 1, 0)</f>
        <v>0</v>
      </c>
      <c r="H34" s="1">
        <f>IF(F34="small loss", 1, 0)</f>
        <v>0</v>
      </c>
      <c r="I34" s="1">
        <f>IF(F34="small gain", 1, 0)</f>
        <v>0</v>
      </c>
      <c r="J34" s="1">
        <f>IF(F34="big gain", 1, 0)</f>
        <v>0</v>
      </c>
      <c r="K34" s="1">
        <f t="shared" si="0"/>
        <v>0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">
        <f t="shared" si="5"/>
        <v>0</v>
      </c>
      <c r="Q34" s="1">
        <f t="shared" si="6"/>
        <v>0</v>
      </c>
      <c r="R34" s="1">
        <f t="shared" si="7"/>
        <v>0</v>
      </c>
      <c r="S34" s="2">
        <v>0</v>
      </c>
      <c r="U34" s="1">
        <v>0</v>
      </c>
      <c r="V34" s="1">
        <v>0</v>
      </c>
      <c r="W34" s="2">
        <v>0</v>
      </c>
    </row>
    <row r="35" spans="1:23">
      <c r="A35" s="1" t="s">
        <v>47</v>
      </c>
      <c r="B35" s="1">
        <v>3</v>
      </c>
      <c r="C35" s="1">
        <v>2</v>
      </c>
      <c r="D35" s="1">
        <v>12</v>
      </c>
      <c r="E35" s="1">
        <v>1</v>
      </c>
      <c r="F35" s="1" t="s">
        <v>72</v>
      </c>
      <c r="G35" s="1">
        <f>IF(F35="big loss", 1, 0)</f>
        <v>1</v>
      </c>
      <c r="H35" s="1">
        <f>IF(F35="small loss", 1, 0)</f>
        <v>0</v>
      </c>
      <c r="I35" s="1">
        <f>IF(F35="small gain", 1, 0)</f>
        <v>0</v>
      </c>
      <c r="J35" s="1">
        <f>IF(F35="big gain", 1, 0)</f>
        <v>0</v>
      </c>
      <c r="K35" s="1">
        <f t="shared" si="0"/>
        <v>1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">
        <f t="shared" si="5"/>
        <v>0</v>
      </c>
      <c r="Q35" s="1">
        <f t="shared" si="6"/>
        <v>1</v>
      </c>
      <c r="R35" s="1">
        <f t="shared" si="7"/>
        <v>0</v>
      </c>
      <c r="S35" s="2">
        <v>5</v>
      </c>
      <c r="U35" s="1" t="s">
        <v>62</v>
      </c>
      <c r="V35" s="1" t="s">
        <v>71</v>
      </c>
      <c r="W35" s="2">
        <v>5</v>
      </c>
    </row>
    <row r="36" spans="1:23">
      <c r="A36" s="1" t="s">
        <v>48</v>
      </c>
      <c r="B36" s="1">
        <v>3</v>
      </c>
      <c r="C36" s="1">
        <v>2</v>
      </c>
      <c r="D36" s="1">
        <v>12</v>
      </c>
      <c r="E36" s="1">
        <v>2</v>
      </c>
      <c r="F36" s="1" t="s">
        <v>70</v>
      </c>
      <c r="G36" s="1">
        <f>IF(F36="big loss", 1, 0)</f>
        <v>0</v>
      </c>
      <c r="H36" s="1">
        <f>IF(F36="small loss", 1, 0)</f>
        <v>1</v>
      </c>
      <c r="I36" s="1">
        <f>IF(F36="small gain", 1, 0)</f>
        <v>0</v>
      </c>
      <c r="J36" s="1">
        <f>IF(F36="big gain", 1, 0)</f>
        <v>0</v>
      </c>
      <c r="K36" s="1">
        <f t="shared" si="0"/>
        <v>0</v>
      </c>
      <c r="L36" s="1">
        <f t="shared" si="1"/>
        <v>1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">
        <f t="shared" si="5"/>
        <v>1</v>
      </c>
      <c r="Q36" s="1">
        <f t="shared" si="6"/>
        <v>0</v>
      </c>
      <c r="R36" s="1">
        <f t="shared" si="7"/>
        <v>0</v>
      </c>
      <c r="S36" s="2">
        <v>10</v>
      </c>
      <c r="U36" s="1" t="s">
        <v>7</v>
      </c>
      <c r="V36" s="1" t="s">
        <v>73</v>
      </c>
      <c r="W36" s="2">
        <v>10</v>
      </c>
    </row>
    <row r="37" spans="1:23">
      <c r="A37" s="1" t="s">
        <v>49</v>
      </c>
      <c r="B37" s="1">
        <v>3</v>
      </c>
      <c r="C37" s="1">
        <v>2</v>
      </c>
      <c r="D37" s="1">
        <v>12</v>
      </c>
      <c r="E37" s="1">
        <v>3</v>
      </c>
      <c r="F37" s="1">
        <v>0</v>
      </c>
      <c r="G37" s="1">
        <f>IF(F37="big loss", 1, 0)</f>
        <v>0</v>
      </c>
      <c r="H37" s="1">
        <f>IF(F37="small loss", 1, 0)</f>
        <v>0</v>
      </c>
      <c r="I37" s="1">
        <f>IF(F37="small gain", 1, 0)</f>
        <v>0</v>
      </c>
      <c r="J37" s="1">
        <f>IF(F37="big gain", 1, 0)</f>
        <v>0</v>
      </c>
      <c r="K37" s="1">
        <f t="shared" si="0"/>
        <v>0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">
        <f t="shared" si="5"/>
        <v>0</v>
      </c>
      <c r="Q37" s="1">
        <f t="shared" si="6"/>
        <v>0</v>
      </c>
      <c r="R37" s="1">
        <f t="shared" si="7"/>
        <v>0</v>
      </c>
      <c r="S37" s="2">
        <v>0</v>
      </c>
      <c r="U37" s="1">
        <v>0</v>
      </c>
      <c r="V37" s="1">
        <v>0</v>
      </c>
      <c r="W37" s="2">
        <v>0</v>
      </c>
    </row>
    <row r="38" spans="1:23">
      <c r="A38" s="1" t="s">
        <v>50</v>
      </c>
      <c r="B38" s="1">
        <v>4</v>
      </c>
      <c r="C38" s="1">
        <v>2</v>
      </c>
      <c r="D38" s="1">
        <v>13</v>
      </c>
      <c r="E38" s="1">
        <v>1</v>
      </c>
      <c r="F38" s="1" t="s">
        <v>72</v>
      </c>
      <c r="G38" s="1">
        <f>IF(F38="big loss", 1, 0)</f>
        <v>1</v>
      </c>
      <c r="H38" s="1">
        <f>IF(F38="small loss", 1, 0)</f>
        <v>0</v>
      </c>
      <c r="I38" s="1">
        <f>IF(F38="small gain", 1, 0)</f>
        <v>0</v>
      </c>
      <c r="J38" s="1">
        <f>IF(F38="big gain", 1, 0)</f>
        <v>0</v>
      </c>
      <c r="K38" s="1">
        <f t="shared" si="0"/>
        <v>0</v>
      </c>
      <c r="L38" s="1">
        <f t="shared" si="1"/>
        <v>0</v>
      </c>
      <c r="M38" s="1">
        <f t="shared" si="2"/>
        <v>1</v>
      </c>
      <c r="N38" s="1">
        <f t="shared" si="3"/>
        <v>0</v>
      </c>
      <c r="O38" s="1">
        <f t="shared" si="4"/>
        <v>0</v>
      </c>
      <c r="P38" s="1">
        <f t="shared" si="5"/>
        <v>0</v>
      </c>
      <c r="Q38" s="1">
        <f t="shared" si="6"/>
        <v>0</v>
      </c>
      <c r="R38" s="1">
        <f t="shared" si="7"/>
        <v>1</v>
      </c>
      <c r="S38" s="2">
        <v>1</v>
      </c>
      <c r="U38" s="1" t="s">
        <v>8</v>
      </c>
      <c r="V38" s="1" t="s">
        <v>75</v>
      </c>
      <c r="W38" s="2">
        <v>1</v>
      </c>
    </row>
    <row r="39" spans="1:23">
      <c r="A39" s="1" t="s">
        <v>51</v>
      </c>
      <c r="B39" s="1">
        <v>4</v>
      </c>
      <c r="C39" s="1">
        <v>2</v>
      </c>
      <c r="D39" s="1">
        <v>13</v>
      </c>
      <c r="E39" s="1">
        <v>2</v>
      </c>
      <c r="F39" s="1" t="s">
        <v>74</v>
      </c>
      <c r="G39" s="1">
        <f>IF(F39="big loss", 1, 0)</f>
        <v>0</v>
      </c>
      <c r="H39" s="1">
        <f>IF(F39="small loss", 1, 0)</f>
        <v>0</v>
      </c>
      <c r="I39" s="1">
        <f>IF(F39="small gain", 1, 0)</f>
        <v>0</v>
      </c>
      <c r="J39" s="1">
        <f>IF(F39="big gain", 1, 0)</f>
        <v>1</v>
      </c>
      <c r="K39" s="1">
        <f t="shared" si="0"/>
        <v>1</v>
      </c>
      <c r="L39" s="1">
        <f t="shared" si="1"/>
        <v>0</v>
      </c>
      <c r="M39" s="1">
        <f t="shared" si="2"/>
        <v>0</v>
      </c>
      <c r="N39" s="1">
        <f t="shared" si="3"/>
        <v>0</v>
      </c>
      <c r="O39" s="1">
        <f t="shared" si="4"/>
        <v>1</v>
      </c>
      <c r="P39" s="1">
        <f t="shared" si="5"/>
        <v>0</v>
      </c>
      <c r="Q39" s="1">
        <f t="shared" si="6"/>
        <v>0</v>
      </c>
      <c r="R39" s="1">
        <f t="shared" si="7"/>
        <v>0</v>
      </c>
      <c r="S39" s="2">
        <v>5</v>
      </c>
      <c r="U39" s="1" t="s">
        <v>62</v>
      </c>
      <c r="V39" s="1" t="s">
        <v>69</v>
      </c>
      <c r="W39" s="2">
        <v>5</v>
      </c>
    </row>
    <row r="40" spans="1:23">
      <c r="A40" s="1" t="s">
        <v>52</v>
      </c>
      <c r="B40" s="1">
        <v>4</v>
      </c>
      <c r="C40" s="1">
        <v>2</v>
      </c>
      <c r="D40" s="1">
        <v>13</v>
      </c>
      <c r="E40" s="1">
        <v>3</v>
      </c>
      <c r="F40" s="1">
        <v>0</v>
      </c>
      <c r="G40" s="1">
        <f>IF(F40="big loss", 1, 0)</f>
        <v>0</v>
      </c>
      <c r="H40" s="1">
        <f>IF(F40="small loss", 1, 0)</f>
        <v>0</v>
      </c>
      <c r="I40" s="1">
        <f>IF(F40="small gain", 1, 0)</f>
        <v>0</v>
      </c>
      <c r="J40" s="1">
        <f>IF(F40="big gain", 1, 0)</f>
        <v>0</v>
      </c>
      <c r="K40" s="1">
        <f t="shared" si="0"/>
        <v>0</v>
      </c>
      <c r="L40" s="1">
        <f t="shared" si="1"/>
        <v>0</v>
      </c>
      <c r="M40" s="1">
        <f t="shared" si="2"/>
        <v>0</v>
      </c>
      <c r="N40" s="1">
        <f t="shared" si="3"/>
        <v>0</v>
      </c>
      <c r="O40" s="1">
        <f t="shared" si="4"/>
        <v>0</v>
      </c>
      <c r="P40" s="1">
        <f t="shared" si="5"/>
        <v>0</v>
      </c>
      <c r="Q40" s="1">
        <f t="shared" si="6"/>
        <v>0</v>
      </c>
      <c r="R40" s="1">
        <f t="shared" si="7"/>
        <v>0</v>
      </c>
      <c r="S40" s="2">
        <v>0</v>
      </c>
      <c r="U40" s="1">
        <v>0</v>
      </c>
      <c r="V40" s="1">
        <v>0</v>
      </c>
      <c r="W40" s="2">
        <v>0</v>
      </c>
    </row>
    <row r="41" spans="1:23">
      <c r="A41" s="1" t="s">
        <v>53</v>
      </c>
      <c r="B41" s="1">
        <v>4</v>
      </c>
      <c r="C41" s="1">
        <v>2</v>
      </c>
      <c r="D41" s="1">
        <v>14</v>
      </c>
      <c r="E41" s="1">
        <v>1</v>
      </c>
      <c r="F41" s="1" t="s">
        <v>70</v>
      </c>
      <c r="G41" s="1">
        <f>IF(F41="big loss", 1, 0)</f>
        <v>0</v>
      </c>
      <c r="H41" s="1">
        <f>IF(F41="small loss", 1, 0)</f>
        <v>1</v>
      </c>
      <c r="I41" s="1">
        <f>IF(F41="small gain", 1, 0)</f>
        <v>0</v>
      </c>
      <c r="J41" s="1">
        <f>IF(F41="big gain", 1, 0)</f>
        <v>0</v>
      </c>
      <c r="K41" s="1">
        <f t="shared" si="0"/>
        <v>0</v>
      </c>
      <c r="L41" s="1">
        <f t="shared" si="1"/>
        <v>0</v>
      </c>
      <c r="M41" s="1">
        <f t="shared" si="2"/>
        <v>1</v>
      </c>
      <c r="N41" s="1">
        <f t="shared" si="3"/>
        <v>0</v>
      </c>
      <c r="O41" s="1">
        <f t="shared" si="4"/>
        <v>0</v>
      </c>
      <c r="P41" s="1">
        <f t="shared" si="5"/>
        <v>0</v>
      </c>
      <c r="Q41" s="1">
        <f t="shared" si="6"/>
        <v>0</v>
      </c>
      <c r="R41" s="1">
        <f t="shared" si="7"/>
        <v>1</v>
      </c>
      <c r="S41" s="2">
        <v>20</v>
      </c>
      <c r="U41" s="1" t="s">
        <v>8</v>
      </c>
      <c r="V41" s="1" t="s">
        <v>75</v>
      </c>
      <c r="W41" s="2">
        <v>20</v>
      </c>
    </row>
    <row r="42" spans="1:23">
      <c r="A42" s="1" t="s">
        <v>54</v>
      </c>
      <c r="B42" s="1">
        <v>4</v>
      </c>
      <c r="C42" s="1">
        <v>2</v>
      </c>
      <c r="D42" s="1">
        <v>14</v>
      </c>
      <c r="E42" s="1">
        <v>2</v>
      </c>
      <c r="F42" s="1" t="s">
        <v>68</v>
      </c>
      <c r="G42" s="1">
        <f>IF(F42="big loss", 1, 0)</f>
        <v>0</v>
      </c>
      <c r="H42" s="1">
        <f>IF(F42="small loss", 1, 0)</f>
        <v>0</v>
      </c>
      <c r="I42" s="1">
        <f>IF(F42="small gain", 1, 0)</f>
        <v>1</v>
      </c>
      <c r="J42" s="1">
        <f>IF(F42="big gain", 1, 0)</f>
        <v>0</v>
      </c>
      <c r="K42" s="1">
        <f t="shared" si="0"/>
        <v>0</v>
      </c>
      <c r="L42" s="1">
        <f t="shared" si="1"/>
        <v>0</v>
      </c>
      <c r="M42" s="1">
        <f t="shared" si="2"/>
        <v>0</v>
      </c>
      <c r="N42" s="1">
        <f t="shared" si="3"/>
        <v>1</v>
      </c>
      <c r="O42" s="1">
        <f t="shared" si="4"/>
        <v>0</v>
      </c>
      <c r="P42" s="1">
        <f t="shared" si="5"/>
        <v>0</v>
      </c>
      <c r="Q42" s="1">
        <f t="shared" si="6"/>
        <v>1</v>
      </c>
      <c r="R42" s="1">
        <f t="shared" si="7"/>
        <v>0</v>
      </c>
      <c r="S42" s="2">
        <v>5</v>
      </c>
      <c r="U42" s="1" t="s">
        <v>9</v>
      </c>
      <c r="V42" s="1" t="s">
        <v>71</v>
      </c>
      <c r="W42" s="2">
        <v>5</v>
      </c>
    </row>
    <row r="43" spans="1:23">
      <c r="A43" s="1" t="s">
        <v>55</v>
      </c>
      <c r="B43" s="1">
        <v>4</v>
      </c>
      <c r="C43" s="1">
        <v>2</v>
      </c>
      <c r="D43" s="1">
        <v>14</v>
      </c>
      <c r="E43" s="1">
        <v>3</v>
      </c>
      <c r="F43" s="1">
        <v>0</v>
      </c>
      <c r="G43" s="1">
        <f>IF(F43="big loss", 1, 0)</f>
        <v>0</v>
      </c>
      <c r="H43" s="1">
        <f>IF(F43="small loss", 1, 0)</f>
        <v>0</v>
      </c>
      <c r="I43" s="1">
        <f>IF(F43="small gain", 1, 0)</f>
        <v>0</v>
      </c>
      <c r="J43" s="1">
        <f>IF(F43="big gain", 1, 0)</f>
        <v>0</v>
      </c>
      <c r="K43" s="1">
        <f t="shared" si="0"/>
        <v>0</v>
      </c>
      <c r="L43" s="1">
        <f t="shared" si="1"/>
        <v>0</v>
      </c>
      <c r="M43" s="1">
        <f t="shared" si="2"/>
        <v>0</v>
      </c>
      <c r="N43" s="1">
        <f t="shared" si="3"/>
        <v>0</v>
      </c>
      <c r="O43" s="1">
        <f t="shared" si="4"/>
        <v>0</v>
      </c>
      <c r="P43" s="1">
        <f t="shared" si="5"/>
        <v>0</v>
      </c>
      <c r="Q43" s="1">
        <f t="shared" si="6"/>
        <v>0</v>
      </c>
      <c r="R43" s="1">
        <f t="shared" si="7"/>
        <v>0</v>
      </c>
      <c r="S43" s="2">
        <v>0</v>
      </c>
      <c r="U43" s="1">
        <v>0</v>
      </c>
      <c r="V43" s="1">
        <v>0</v>
      </c>
      <c r="W43" s="2">
        <v>0</v>
      </c>
    </row>
    <row r="44" spans="1:23">
      <c r="A44" s="1" t="s">
        <v>56</v>
      </c>
      <c r="B44" s="1">
        <v>4</v>
      </c>
      <c r="C44" s="1">
        <v>2</v>
      </c>
      <c r="D44" s="1">
        <v>15</v>
      </c>
      <c r="E44" s="1">
        <v>1</v>
      </c>
      <c r="F44" s="1" t="s">
        <v>70</v>
      </c>
      <c r="G44" s="1">
        <f>IF(F44="big loss", 1, 0)</f>
        <v>0</v>
      </c>
      <c r="H44" s="1">
        <f>IF(F44="small loss", 1, 0)</f>
        <v>1</v>
      </c>
      <c r="I44" s="1">
        <f>IF(F44="small gain", 1, 0)</f>
        <v>0</v>
      </c>
      <c r="J44" s="1">
        <f>IF(F44="big gain", 1, 0)</f>
        <v>0</v>
      </c>
      <c r="K44" s="1">
        <f t="shared" si="0"/>
        <v>1</v>
      </c>
      <c r="L44" s="1">
        <f t="shared" si="1"/>
        <v>0</v>
      </c>
      <c r="M44" s="1">
        <f t="shared" si="2"/>
        <v>0</v>
      </c>
      <c r="N44" s="1">
        <f t="shared" si="3"/>
        <v>0</v>
      </c>
      <c r="O44" s="1">
        <f t="shared" si="4"/>
        <v>0</v>
      </c>
      <c r="P44" s="1">
        <f t="shared" si="5"/>
        <v>1</v>
      </c>
      <c r="Q44" s="1">
        <f t="shared" si="6"/>
        <v>0</v>
      </c>
      <c r="R44" s="1">
        <f t="shared" si="7"/>
        <v>0</v>
      </c>
      <c r="S44" s="2">
        <v>1</v>
      </c>
      <c r="U44" s="1" t="s">
        <v>62</v>
      </c>
      <c r="V44" s="1" t="s">
        <v>73</v>
      </c>
      <c r="W44" s="2">
        <v>1</v>
      </c>
    </row>
    <row r="45" spans="1:23">
      <c r="A45" s="1" t="s">
        <v>57</v>
      </c>
      <c r="B45" s="1">
        <v>4</v>
      </c>
      <c r="C45" s="1">
        <v>2</v>
      </c>
      <c r="D45" s="1">
        <v>15</v>
      </c>
      <c r="E45" s="1">
        <v>2</v>
      </c>
      <c r="F45" s="1" t="s">
        <v>68</v>
      </c>
      <c r="G45" s="1">
        <f>IF(F45="big loss", 1, 0)</f>
        <v>0</v>
      </c>
      <c r="H45" s="1">
        <f>IF(F45="small loss", 1, 0)</f>
        <v>0</v>
      </c>
      <c r="I45" s="1">
        <f>IF(F45="small gain", 1, 0)</f>
        <v>1</v>
      </c>
      <c r="J45" s="1">
        <f>IF(F45="big gain", 1, 0)</f>
        <v>0</v>
      </c>
      <c r="K45" s="1">
        <f t="shared" si="0"/>
        <v>0</v>
      </c>
      <c r="L45" s="1">
        <f t="shared" si="1"/>
        <v>1</v>
      </c>
      <c r="M45" s="1">
        <f t="shared" si="2"/>
        <v>0</v>
      </c>
      <c r="N45" s="1">
        <f t="shared" si="3"/>
        <v>0</v>
      </c>
      <c r="O45" s="1">
        <f t="shared" si="4"/>
        <v>0</v>
      </c>
      <c r="P45" s="1">
        <f t="shared" si="5"/>
        <v>0</v>
      </c>
      <c r="Q45" s="1">
        <f t="shared" si="6"/>
        <v>1</v>
      </c>
      <c r="R45" s="1">
        <f t="shared" si="7"/>
        <v>0</v>
      </c>
      <c r="S45" s="2">
        <v>10</v>
      </c>
      <c r="U45" s="1" t="s">
        <v>7</v>
      </c>
      <c r="V45" s="1" t="s">
        <v>71</v>
      </c>
      <c r="W45" s="2">
        <v>10</v>
      </c>
    </row>
    <row r="46" spans="1:23">
      <c r="A46" s="1" t="s">
        <v>58</v>
      </c>
      <c r="B46" s="1">
        <v>4</v>
      </c>
      <c r="C46" s="1">
        <v>2</v>
      </c>
      <c r="D46" s="1">
        <v>15</v>
      </c>
      <c r="E46" s="1">
        <v>3</v>
      </c>
      <c r="F46" s="1">
        <v>0</v>
      </c>
      <c r="G46" s="1">
        <f>IF(F46="big loss", 1, 0)</f>
        <v>0</v>
      </c>
      <c r="H46" s="1">
        <f>IF(F46="small loss", 1, 0)</f>
        <v>0</v>
      </c>
      <c r="I46" s="1">
        <f>IF(F46="small gain", 1, 0)</f>
        <v>0</v>
      </c>
      <c r="J46" s="1">
        <f>IF(F46="big gain", 1, 0)</f>
        <v>0</v>
      </c>
      <c r="K46" s="1">
        <f t="shared" si="0"/>
        <v>0</v>
      </c>
      <c r="L46" s="1">
        <f t="shared" si="1"/>
        <v>0</v>
      </c>
      <c r="M46" s="1">
        <f t="shared" si="2"/>
        <v>0</v>
      </c>
      <c r="N46" s="1">
        <f t="shared" si="3"/>
        <v>0</v>
      </c>
      <c r="O46" s="1">
        <f t="shared" si="4"/>
        <v>0</v>
      </c>
      <c r="P46" s="1">
        <f t="shared" si="5"/>
        <v>0</v>
      </c>
      <c r="Q46" s="1">
        <f t="shared" si="6"/>
        <v>0</v>
      </c>
      <c r="R46" s="1">
        <f t="shared" si="7"/>
        <v>0</v>
      </c>
      <c r="S46" s="2">
        <v>0</v>
      </c>
      <c r="U46" s="1">
        <v>0</v>
      </c>
      <c r="V46" s="1">
        <v>0</v>
      </c>
      <c r="W46" s="2">
        <v>0</v>
      </c>
    </row>
    <row r="47" spans="1:23">
      <c r="A47" s="1" t="s">
        <v>59</v>
      </c>
      <c r="B47" s="1">
        <v>4</v>
      </c>
      <c r="C47" s="1">
        <v>2</v>
      </c>
      <c r="D47" s="1">
        <v>16</v>
      </c>
      <c r="E47" s="1">
        <v>1</v>
      </c>
      <c r="F47" s="1" t="s">
        <v>70</v>
      </c>
      <c r="G47" s="1">
        <f>IF(F47="big loss", 1, 0)</f>
        <v>0</v>
      </c>
      <c r="H47" s="1">
        <f>IF(F47="small loss", 1, 0)</f>
        <v>1</v>
      </c>
      <c r="I47" s="1">
        <f>IF(F47="small gain", 1, 0)</f>
        <v>0</v>
      </c>
      <c r="J47" s="1">
        <f>IF(F47="big gain", 1, 0)</f>
        <v>0</v>
      </c>
      <c r="K47" s="1">
        <f t="shared" si="0"/>
        <v>1</v>
      </c>
      <c r="L47" s="1">
        <f t="shared" si="1"/>
        <v>0</v>
      </c>
      <c r="M47" s="1">
        <f t="shared" si="2"/>
        <v>0</v>
      </c>
      <c r="N47" s="1">
        <f t="shared" si="3"/>
        <v>0</v>
      </c>
      <c r="O47" s="1">
        <f t="shared" si="4"/>
        <v>0</v>
      </c>
      <c r="P47" s="1">
        <f t="shared" si="5"/>
        <v>0</v>
      </c>
      <c r="Q47" s="1">
        <f t="shared" si="6"/>
        <v>1</v>
      </c>
      <c r="R47" s="1">
        <f t="shared" si="7"/>
        <v>0</v>
      </c>
      <c r="S47" s="2">
        <v>5</v>
      </c>
      <c r="U47" s="1" t="s">
        <v>62</v>
      </c>
      <c r="V47" s="1" t="s">
        <v>71</v>
      </c>
      <c r="W47" s="2">
        <v>5</v>
      </c>
    </row>
    <row r="48" spans="1:23">
      <c r="A48" s="1" t="s">
        <v>60</v>
      </c>
      <c r="B48" s="1">
        <v>4</v>
      </c>
      <c r="C48" s="1">
        <v>2</v>
      </c>
      <c r="D48" s="1">
        <v>16</v>
      </c>
      <c r="E48" s="1">
        <v>2</v>
      </c>
      <c r="F48" s="1" t="s">
        <v>68</v>
      </c>
      <c r="G48" s="1">
        <f>IF(F48="big loss", 1, 0)</f>
        <v>0</v>
      </c>
      <c r="H48" s="1">
        <f>IF(F48="small loss", 1, 0)</f>
        <v>0</v>
      </c>
      <c r="I48" s="1">
        <f>IF(F48="small gain", 1, 0)</f>
        <v>1</v>
      </c>
      <c r="J48" s="1">
        <f>IF(F48="big gain", 1, 0)</f>
        <v>0</v>
      </c>
      <c r="K48" s="1">
        <f t="shared" si="0"/>
        <v>0</v>
      </c>
      <c r="L48" s="1">
        <f t="shared" si="1"/>
        <v>0</v>
      </c>
      <c r="M48" s="1">
        <f t="shared" si="2"/>
        <v>1</v>
      </c>
      <c r="N48" s="1">
        <f t="shared" si="3"/>
        <v>0</v>
      </c>
      <c r="O48" s="1">
        <f t="shared" si="4"/>
        <v>1</v>
      </c>
      <c r="P48" s="1">
        <f t="shared" si="5"/>
        <v>0</v>
      </c>
      <c r="Q48" s="1">
        <f t="shared" si="6"/>
        <v>0</v>
      </c>
      <c r="R48" s="1">
        <f t="shared" si="7"/>
        <v>0</v>
      </c>
      <c r="S48" s="2">
        <v>20</v>
      </c>
      <c r="U48" s="1" t="s">
        <v>8</v>
      </c>
      <c r="V48" s="1" t="s">
        <v>69</v>
      </c>
      <c r="W48" s="2">
        <v>20</v>
      </c>
    </row>
    <row r="49" spans="1:23">
      <c r="A49" s="1" t="s">
        <v>61</v>
      </c>
      <c r="B49" s="1">
        <v>4</v>
      </c>
      <c r="C49" s="1">
        <v>2</v>
      </c>
      <c r="D49" s="1">
        <v>16</v>
      </c>
      <c r="E49" s="1">
        <v>3</v>
      </c>
      <c r="F49" s="1">
        <v>0</v>
      </c>
      <c r="G49" s="1">
        <f>IF(F49="big loss", 1, 0)</f>
        <v>0</v>
      </c>
      <c r="H49" s="1">
        <f>IF(F49="small loss", 1, 0)</f>
        <v>0</v>
      </c>
      <c r="I49" s="1">
        <f>IF(F49="small gain", 1, 0)</f>
        <v>0</v>
      </c>
      <c r="J49" s="1">
        <f>IF(F49="big gain", 1, 0)</f>
        <v>0</v>
      </c>
      <c r="K49" s="1">
        <f t="shared" si="0"/>
        <v>0</v>
      </c>
      <c r="L49" s="1">
        <f t="shared" si="1"/>
        <v>0</v>
      </c>
      <c r="M49" s="1">
        <f t="shared" si="2"/>
        <v>0</v>
      </c>
      <c r="N49" s="1">
        <f t="shared" si="3"/>
        <v>0</v>
      </c>
      <c r="O49" s="1">
        <f t="shared" si="4"/>
        <v>0</v>
      </c>
      <c r="P49" s="1">
        <f t="shared" si="5"/>
        <v>0</v>
      </c>
      <c r="Q49" s="1">
        <f t="shared" si="6"/>
        <v>0</v>
      </c>
      <c r="R49" s="1">
        <f t="shared" si="7"/>
        <v>0</v>
      </c>
      <c r="S49" s="2">
        <v>0</v>
      </c>
      <c r="U49" s="1">
        <v>0</v>
      </c>
      <c r="V49" s="1">
        <v>0</v>
      </c>
      <c r="W49" s="2">
        <v>0</v>
      </c>
    </row>
    <row r="50" spans="1:23">
      <c r="C50" s="1">
        <v>3</v>
      </c>
      <c r="D50" s="1">
        <v>17</v>
      </c>
      <c r="E50" s="1">
        <v>1</v>
      </c>
      <c r="F50" s="1" t="s">
        <v>68</v>
      </c>
      <c r="G50" s="1">
        <f>IF(F50="big loss", 1, 0)</f>
        <v>0</v>
      </c>
      <c r="H50" s="1">
        <f>IF(F50="small loss", 1, 0)</f>
        <v>0</v>
      </c>
      <c r="I50" s="1">
        <f>IF(F50="small gain", 1, 0)</f>
        <v>1</v>
      </c>
      <c r="J50" s="1">
        <f>IF(F50="big gain", 1, 0)</f>
        <v>0</v>
      </c>
      <c r="K50" s="1">
        <f t="shared" si="0"/>
        <v>1</v>
      </c>
      <c r="L50" s="1">
        <f t="shared" si="1"/>
        <v>0</v>
      </c>
      <c r="M50" s="1">
        <f t="shared" si="2"/>
        <v>0</v>
      </c>
      <c r="N50" s="1">
        <f t="shared" si="3"/>
        <v>0</v>
      </c>
      <c r="O50" s="1">
        <f t="shared" si="4"/>
        <v>0</v>
      </c>
      <c r="P50" s="1">
        <f t="shared" si="5"/>
        <v>1</v>
      </c>
      <c r="Q50" s="1">
        <f t="shared" si="6"/>
        <v>0</v>
      </c>
      <c r="R50" s="1">
        <f t="shared" si="7"/>
        <v>0</v>
      </c>
      <c r="S50" s="2">
        <v>20</v>
      </c>
      <c r="U50" s="1" t="s">
        <v>62</v>
      </c>
      <c r="V50" s="1" t="s">
        <v>73</v>
      </c>
      <c r="W50" s="2">
        <v>20</v>
      </c>
    </row>
    <row r="51" spans="1:23">
      <c r="C51" s="1">
        <v>3</v>
      </c>
      <c r="D51" s="1">
        <v>17</v>
      </c>
      <c r="E51" s="1">
        <v>2</v>
      </c>
      <c r="F51" s="1" t="s">
        <v>72</v>
      </c>
      <c r="G51" s="1">
        <f>IF(F51="big loss", 1, 0)</f>
        <v>1</v>
      </c>
      <c r="H51" s="1">
        <f>IF(F51="small loss", 1, 0)</f>
        <v>0</v>
      </c>
      <c r="I51" s="1">
        <f>IF(F51="small gain", 1, 0)</f>
        <v>0</v>
      </c>
      <c r="J51" s="1">
        <f>IF(F51="big gain", 1, 0)</f>
        <v>0</v>
      </c>
      <c r="K51" s="1">
        <f t="shared" si="0"/>
        <v>0</v>
      </c>
      <c r="L51" s="1">
        <f t="shared" si="1"/>
        <v>0</v>
      </c>
      <c r="M51" s="1">
        <f t="shared" si="2"/>
        <v>1</v>
      </c>
      <c r="N51" s="1">
        <f t="shared" si="3"/>
        <v>0</v>
      </c>
      <c r="O51" s="1">
        <f t="shared" si="4"/>
        <v>0</v>
      </c>
      <c r="P51" s="1">
        <f t="shared" si="5"/>
        <v>0</v>
      </c>
      <c r="Q51" s="1">
        <f t="shared" si="6"/>
        <v>0</v>
      </c>
      <c r="R51" s="1">
        <f t="shared" si="7"/>
        <v>1</v>
      </c>
      <c r="S51" s="2">
        <v>10</v>
      </c>
      <c r="U51" s="1" t="s">
        <v>8</v>
      </c>
      <c r="V51" s="1" t="s">
        <v>75</v>
      </c>
      <c r="W51" s="2">
        <v>10</v>
      </c>
    </row>
    <row r="52" spans="1:23">
      <c r="C52" s="1">
        <v>3</v>
      </c>
      <c r="D52" s="1">
        <v>17</v>
      </c>
      <c r="E52" s="1">
        <v>3</v>
      </c>
      <c r="F52" s="1">
        <v>0</v>
      </c>
      <c r="G52" s="1">
        <f>IF(F52="big loss", 1, 0)</f>
        <v>0</v>
      </c>
      <c r="H52" s="1">
        <f>IF(F52="small loss", 1, 0)</f>
        <v>0</v>
      </c>
      <c r="I52" s="1">
        <f>IF(F52="small gain", 1, 0)</f>
        <v>0</v>
      </c>
      <c r="J52" s="1">
        <f>IF(F52="big gain", 1, 0)</f>
        <v>0</v>
      </c>
      <c r="K52" s="1">
        <f>IF(U52="state", 1, 0)</f>
        <v>0</v>
      </c>
      <c r="L52" s="1">
        <f t="shared" si="1"/>
        <v>0</v>
      </c>
      <c r="M52" s="1">
        <f t="shared" si="2"/>
        <v>0</v>
      </c>
      <c r="N52" s="1">
        <f t="shared" si="3"/>
        <v>0</v>
      </c>
      <c r="O52" s="1">
        <f t="shared" si="4"/>
        <v>0</v>
      </c>
      <c r="P52" s="1">
        <f t="shared" si="5"/>
        <v>0</v>
      </c>
      <c r="Q52" s="1">
        <f t="shared" si="6"/>
        <v>0</v>
      </c>
      <c r="R52" s="1">
        <f t="shared" si="7"/>
        <v>0</v>
      </c>
      <c r="S52" s="2">
        <v>0</v>
      </c>
      <c r="U52" s="1">
        <v>0</v>
      </c>
      <c r="V52" s="1">
        <v>0</v>
      </c>
      <c r="W52" s="2">
        <v>0</v>
      </c>
    </row>
    <row r="53" spans="1:23">
      <c r="C53" s="1">
        <v>3</v>
      </c>
      <c r="D53" s="1">
        <v>18</v>
      </c>
      <c r="E53" s="1">
        <v>1</v>
      </c>
      <c r="F53" s="1" t="s">
        <v>74</v>
      </c>
      <c r="G53" s="1">
        <f>IF(F53="big loss", 1, 0)</f>
        <v>0</v>
      </c>
      <c r="H53" s="1">
        <f>IF(F53="small loss", 1, 0)</f>
        <v>0</v>
      </c>
      <c r="I53" s="1">
        <f>IF(F53="small gain", 1, 0)</f>
        <v>0</v>
      </c>
      <c r="J53" s="1">
        <f>IF(F53="big gain", 1, 0)</f>
        <v>1</v>
      </c>
      <c r="K53" s="1">
        <f t="shared" si="0"/>
        <v>0</v>
      </c>
      <c r="L53" s="1">
        <f t="shared" si="1"/>
        <v>0</v>
      </c>
      <c r="M53" s="1">
        <f t="shared" si="2"/>
        <v>0</v>
      </c>
      <c r="N53" s="1">
        <f t="shared" si="3"/>
        <v>1</v>
      </c>
      <c r="O53" s="1">
        <f t="shared" si="4"/>
        <v>0</v>
      </c>
      <c r="P53" s="1">
        <f t="shared" si="5"/>
        <v>0</v>
      </c>
      <c r="Q53" s="1">
        <f t="shared" si="6"/>
        <v>0</v>
      </c>
      <c r="R53" s="1">
        <f t="shared" si="7"/>
        <v>1</v>
      </c>
      <c r="S53" s="2">
        <v>10</v>
      </c>
      <c r="U53" s="1" t="s">
        <v>9</v>
      </c>
      <c r="V53" s="1" t="s">
        <v>75</v>
      </c>
      <c r="W53" s="2">
        <v>10</v>
      </c>
    </row>
    <row r="54" spans="1:23">
      <c r="C54" s="1">
        <v>3</v>
      </c>
      <c r="D54" s="1">
        <v>18</v>
      </c>
      <c r="E54" s="1">
        <v>2</v>
      </c>
      <c r="F54" s="1" t="s">
        <v>72</v>
      </c>
      <c r="G54" s="1">
        <f>IF(F54="big loss", 1, 0)</f>
        <v>1</v>
      </c>
      <c r="H54" s="1">
        <f>IF(F54="small loss", 1, 0)</f>
        <v>0</v>
      </c>
      <c r="I54" s="1">
        <f>IF(F54="small gain", 1, 0)</f>
        <v>0</v>
      </c>
      <c r="J54" s="1">
        <f>IF(F54="big gain", 1, 0)</f>
        <v>0</v>
      </c>
      <c r="K54" s="1">
        <f t="shared" si="0"/>
        <v>0</v>
      </c>
      <c r="L54" s="1">
        <f t="shared" si="1"/>
        <v>0</v>
      </c>
      <c r="M54" s="1">
        <f t="shared" si="2"/>
        <v>1</v>
      </c>
      <c r="N54" s="1">
        <f t="shared" si="3"/>
        <v>0</v>
      </c>
      <c r="O54" s="1">
        <f t="shared" si="4"/>
        <v>1</v>
      </c>
      <c r="P54" s="1">
        <f t="shared" si="5"/>
        <v>0</v>
      </c>
      <c r="Q54" s="1">
        <f t="shared" si="6"/>
        <v>0</v>
      </c>
      <c r="R54" s="1">
        <f t="shared" si="7"/>
        <v>0</v>
      </c>
      <c r="S54" s="2">
        <v>5</v>
      </c>
      <c r="U54" s="1" t="s">
        <v>8</v>
      </c>
      <c r="V54" s="1" t="s">
        <v>69</v>
      </c>
      <c r="W54" s="2">
        <v>5</v>
      </c>
    </row>
    <row r="55" spans="1:23">
      <c r="C55" s="1">
        <v>3</v>
      </c>
      <c r="D55" s="1">
        <v>18</v>
      </c>
      <c r="E55" s="1">
        <v>3</v>
      </c>
      <c r="F55" s="1">
        <v>0</v>
      </c>
      <c r="G55" s="1">
        <f>IF(F55="big loss", 1, 0)</f>
        <v>0</v>
      </c>
      <c r="H55" s="1">
        <f>IF(F55="small loss", 1, 0)</f>
        <v>0</v>
      </c>
      <c r="I55" s="1">
        <f>IF(F55="small gain", 1, 0)</f>
        <v>0</v>
      </c>
      <c r="J55" s="1">
        <f>IF(F55="big gain", 1, 0)</f>
        <v>0</v>
      </c>
      <c r="K55" s="1">
        <f t="shared" si="0"/>
        <v>0</v>
      </c>
      <c r="L55" s="1">
        <f t="shared" si="1"/>
        <v>0</v>
      </c>
      <c r="M55" s="1">
        <f t="shared" si="2"/>
        <v>0</v>
      </c>
      <c r="N55" s="1">
        <f t="shared" si="3"/>
        <v>0</v>
      </c>
      <c r="O55" s="1">
        <f t="shared" si="4"/>
        <v>0</v>
      </c>
      <c r="P55" s="1">
        <f t="shared" si="5"/>
        <v>0</v>
      </c>
      <c r="Q55" s="1">
        <f t="shared" si="6"/>
        <v>0</v>
      </c>
      <c r="R55" s="1">
        <f t="shared" si="7"/>
        <v>0</v>
      </c>
      <c r="S55" s="2">
        <v>0</v>
      </c>
      <c r="U55" s="1">
        <v>0</v>
      </c>
      <c r="V55" s="1">
        <v>0</v>
      </c>
      <c r="W55" s="2">
        <v>0</v>
      </c>
    </row>
    <row r="56" spans="1:23">
      <c r="C56" s="1">
        <v>3</v>
      </c>
      <c r="D56" s="1">
        <v>19</v>
      </c>
      <c r="E56" s="1">
        <v>1</v>
      </c>
      <c r="F56" s="1" t="s">
        <v>68</v>
      </c>
      <c r="G56" s="1">
        <f>IF(F56="big loss", 1, 0)</f>
        <v>0</v>
      </c>
      <c r="H56" s="1">
        <f>IF(F56="small loss", 1, 0)</f>
        <v>0</v>
      </c>
      <c r="I56" s="1">
        <f>IF(F56="small gain", 1, 0)</f>
        <v>1</v>
      </c>
      <c r="J56" s="1">
        <f>IF(F56="big gain", 1, 0)</f>
        <v>0</v>
      </c>
      <c r="K56" s="1">
        <f t="shared" si="0"/>
        <v>1</v>
      </c>
      <c r="L56" s="1">
        <f t="shared" si="1"/>
        <v>0</v>
      </c>
      <c r="M56" s="1">
        <f t="shared" si="2"/>
        <v>0</v>
      </c>
      <c r="N56" s="1">
        <f t="shared" si="3"/>
        <v>0</v>
      </c>
      <c r="O56" s="1">
        <f t="shared" si="4"/>
        <v>0</v>
      </c>
      <c r="P56" s="1">
        <f t="shared" si="5"/>
        <v>0</v>
      </c>
      <c r="Q56" s="1">
        <f t="shared" si="6"/>
        <v>0</v>
      </c>
      <c r="R56" s="1">
        <f t="shared" si="7"/>
        <v>1</v>
      </c>
      <c r="S56" s="2">
        <v>20</v>
      </c>
      <c r="U56" s="1" t="s">
        <v>62</v>
      </c>
      <c r="V56" s="1" t="s">
        <v>75</v>
      </c>
      <c r="W56" s="2">
        <v>20</v>
      </c>
    </row>
    <row r="57" spans="1:23">
      <c r="C57" s="1">
        <v>3</v>
      </c>
      <c r="D57" s="1">
        <v>19</v>
      </c>
      <c r="E57" s="1">
        <v>2</v>
      </c>
      <c r="F57" s="1" t="s">
        <v>74</v>
      </c>
      <c r="G57" s="1">
        <f>IF(F57="big loss", 1, 0)</f>
        <v>0</v>
      </c>
      <c r="H57" s="1">
        <f>IF(F57="small loss", 1, 0)</f>
        <v>0</v>
      </c>
      <c r="I57" s="1">
        <f>IF(F57="small gain", 1, 0)</f>
        <v>0</v>
      </c>
      <c r="J57" s="1">
        <f>IF(F57="big gain", 1, 0)</f>
        <v>1</v>
      </c>
      <c r="K57" s="1">
        <f t="shared" si="0"/>
        <v>0</v>
      </c>
      <c r="L57" s="1">
        <f t="shared" si="1"/>
        <v>1</v>
      </c>
      <c r="M57" s="1">
        <f t="shared" si="2"/>
        <v>0</v>
      </c>
      <c r="N57" s="1">
        <f t="shared" si="3"/>
        <v>0</v>
      </c>
      <c r="O57" s="1">
        <f t="shared" si="4"/>
        <v>0</v>
      </c>
      <c r="P57" s="1">
        <f t="shared" si="5"/>
        <v>1</v>
      </c>
      <c r="Q57" s="1">
        <f t="shared" si="6"/>
        <v>0</v>
      </c>
      <c r="R57" s="1">
        <f t="shared" si="7"/>
        <v>0</v>
      </c>
      <c r="S57" s="2">
        <v>5</v>
      </c>
      <c r="U57" s="1" t="s">
        <v>7</v>
      </c>
      <c r="V57" s="1" t="s">
        <v>73</v>
      </c>
      <c r="W57" s="2">
        <v>5</v>
      </c>
    </row>
    <row r="58" spans="1:23">
      <c r="C58" s="1">
        <v>3</v>
      </c>
      <c r="D58" s="1">
        <v>19</v>
      </c>
      <c r="E58" s="1">
        <v>3</v>
      </c>
      <c r="F58" s="1">
        <v>0</v>
      </c>
      <c r="G58" s="1">
        <f>IF(F58="big loss", 1, 0)</f>
        <v>0</v>
      </c>
      <c r="H58" s="1">
        <f>IF(F58="small loss", 1, 0)</f>
        <v>0</v>
      </c>
      <c r="I58" s="1">
        <f>IF(F58="small gain", 1, 0)</f>
        <v>0</v>
      </c>
      <c r="J58" s="1">
        <f>IF(F58="big gain", 1, 0)</f>
        <v>0</v>
      </c>
      <c r="K58" s="1">
        <f t="shared" si="0"/>
        <v>0</v>
      </c>
      <c r="L58" s="1">
        <f t="shared" si="1"/>
        <v>0</v>
      </c>
      <c r="M58" s="1">
        <f t="shared" si="2"/>
        <v>0</v>
      </c>
      <c r="N58" s="1">
        <f t="shared" si="3"/>
        <v>0</v>
      </c>
      <c r="O58" s="1">
        <f t="shared" si="4"/>
        <v>0</v>
      </c>
      <c r="P58" s="1">
        <f t="shared" si="5"/>
        <v>0</v>
      </c>
      <c r="Q58" s="1">
        <f t="shared" si="6"/>
        <v>0</v>
      </c>
      <c r="R58" s="1">
        <f t="shared" si="7"/>
        <v>0</v>
      </c>
      <c r="S58" s="2">
        <v>0</v>
      </c>
      <c r="U58" s="1">
        <v>0</v>
      </c>
      <c r="V58" s="1">
        <v>0</v>
      </c>
      <c r="W58" s="2">
        <v>0</v>
      </c>
    </row>
    <row r="59" spans="1:23">
      <c r="C59" s="1">
        <v>3</v>
      </c>
      <c r="D59" s="1">
        <v>20</v>
      </c>
      <c r="E59" s="1">
        <v>1</v>
      </c>
      <c r="F59" s="1" t="s">
        <v>72</v>
      </c>
      <c r="G59" s="1">
        <f>IF(F59="big loss", 1, 0)</f>
        <v>1</v>
      </c>
      <c r="H59" s="1">
        <f>IF(F59="small loss", 1, 0)</f>
        <v>0</v>
      </c>
      <c r="I59" s="1">
        <f>IF(F59="small gain", 1, 0)</f>
        <v>0</v>
      </c>
      <c r="J59" s="1">
        <f>IF(F59="big gain", 1, 0)</f>
        <v>0</v>
      </c>
      <c r="K59" s="1">
        <f t="shared" si="0"/>
        <v>0</v>
      </c>
      <c r="L59" s="1">
        <f t="shared" si="1"/>
        <v>1</v>
      </c>
      <c r="M59" s="1">
        <f t="shared" si="2"/>
        <v>0</v>
      </c>
      <c r="N59" s="1">
        <f t="shared" si="3"/>
        <v>0</v>
      </c>
      <c r="O59" s="1">
        <f t="shared" si="4"/>
        <v>0</v>
      </c>
      <c r="P59" s="1">
        <f t="shared" si="5"/>
        <v>0</v>
      </c>
      <c r="Q59" s="1">
        <f t="shared" si="6"/>
        <v>1</v>
      </c>
      <c r="R59" s="1">
        <f t="shared" si="7"/>
        <v>0</v>
      </c>
      <c r="S59" s="2">
        <v>10</v>
      </c>
      <c r="U59" s="1" t="s">
        <v>7</v>
      </c>
      <c r="V59" s="1" t="s">
        <v>71</v>
      </c>
      <c r="W59" s="2">
        <v>10</v>
      </c>
    </row>
    <row r="60" spans="1:23">
      <c r="C60" s="1">
        <v>3</v>
      </c>
      <c r="D60" s="1">
        <v>20</v>
      </c>
      <c r="E60" s="1">
        <v>2</v>
      </c>
      <c r="F60" s="1" t="s">
        <v>68</v>
      </c>
      <c r="G60" s="1">
        <f>IF(F60="big loss", 1, 0)</f>
        <v>0</v>
      </c>
      <c r="H60" s="1">
        <f>IF(F60="small loss", 1, 0)</f>
        <v>0</v>
      </c>
      <c r="I60" s="1">
        <f>IF(F60="small gain", 1, 0)</f>
        <v>1</v>
      </c>
      <c r="J60" s="1">
        <f>IF(F60="big gain", 1, 0)</f>
        <v>0</v>
      </c>
      <c r="K60" s="1">
        <f t="shared" si="0"/>
        <v>0</v>
      </c>
      <c r="L60" s="1">
        <f t="shared" si="1"/>
        <v>0</v>
      </c>
      <c r="M60" s="1">
        <f t="shared" si="2"/>
        <v>1</v>
      </c>
      <c r="N60" s="1">
        <f t="shared" si="3"/>
        <v>0</v>
      </c>
      <c r="O60" s="1">
        <f t="shared" si="4"/>
        <v>0</v>
      </c>
      <c r="P60" s="1">
        <f t="shared" si="5"/>
        <v>1</v>
      </c>
      <c r="Q60" s="1">
        <f t="shared" si="6"/>
        <v>0</v>
      </c>
      <c r="R60" s="1">
        <f t="shared" si="7"/>
        <v>0</v>
      </c>
      <c r="S60" s="2">
        <v>5</v>
      </c>
      <c r="U60" s="1" t="s">
        <v>8</v>
      </c>
      <c r="V60" s="1" t="s">
        <v>73</v>
      </c>
      <c r="W60" s="2">
        <v>5</v>
      </c>
    </row>
    <row r="61" spans="1:23">
      <c r="C61" s="1">
        <v>3</v>
      </c>
      <c r="D61" s="1">
        <v>20</v>
      </c>
      <c r="E61" s="1">
        <v>3</v>
      </c>
      <c r="F61" s="1">
        <v>0</v>
      </c>
      <c r="G61" s="1">
        <f>IF(F61="big loss", 1, 0)</f>
        <v>0</v>
      </c>
      <c r="H61" s="1">
        <f>IF(F61="small loss", 1, 0)</f>
        <v>0</v>
      </c>
      <c r="I61" s="1">
        <f>IF(F61="small gain", 1, 0)</f>
        <v>0</v>
      </c>
      <c r="J61" s="1">
        <f>IF(F61="big gain", 1, 0)</f>
        <v>0</v>
      </c>
      <c r="K61" s="1">
        <f t="shared" si="0"/>
        <v>0</v>
      </c>
      <c r="L61" s="1">
        <f t="shared" si="1"/>
        <v>0</v>
      </c>
      <c r="M61" s="1">
        <f t="shared" si="2"/>
        <v>0</v>
      </c>
      <c r="N61" s="1">
        <f t="shared" si="3"/>
        <v>0</v>
      </c>
      <c r="O61" s="1">
        <f t="shared" si="4"/>
        <v>0</v>
      </c>
      <c r="P61" s="1">
        <f t="shared" si="5"/>
        <v>0</v>
      </c>
      <c r="Q61" s="1">
        <f t="shared" si="6"/>
        <v>0</v>
      </c>
      <c r="R61" s="1">
        <f t="shared" si="7"/>
        <v>0</v>
      </c>
      <c r="S61" s="2">
        <v>0</v>
      </c>
      <c r="U61" s="1">
        <v>0</v>
      </c>
      <c r="V61" s="1">
        <v>0</v>
      </c>
      <c r="W61" s="2">
        <v>0</v>
      </c>
    </row>
    <row r="62" spans="1:23">
      <c r="C62" s="1">
        <v>3</v>
      </c>
      <c r="D62" s="1">
        <v>21</v>
      </c>
      <c r="E62" s="1">
        <v>1</v>
      </c>
      <c r="F62" s="1" t="s">
        <v>74</v>
      </c>
      <c r="G62" s="1">
        <f>IF(F62="big loss", 1, 0)</f>
        <v>0</v>
      </c>
      <c r="H62" s="1">
        <f>IF(F62="small loss", 1, 0)</f>
        <v>0</v>
      </c>
      <c r="I62" s="1">
        <f>IF(F62="small gain", 1, 0)</f>
        <v>0</v>
      </c>
      <c r="J62" s="1">
        <f>IF(F62="big gain", 1, 0)</f>
        <v>1</v>
      </c>
      <c r="K62" s="1">
        <f t="shared" si="0"/>
        <v>0</v>
      </c>
      <c r="L62" s="1">
        <f t="shared" si="1"/>
        <v>1</v>
      </c>
      <c r="M62" s="1">
        <f t="shared" si="2"/>
        <v>0</v>
      </c>
      <c r="N62" s="1">
        <f t="shared" si="3"/>
        <v>0</v>
      </c>
      <c r="O62" s="1">
        <f t="shared" si="4"/>
        <v>0</v>
      </c>
      <c r="P62" s="1">
        <f t="shared" si="5"/>
        <v>0</v>
      </c>
      <c r="Q62" s="1">
        <f t="shared" si="6"/>
        <v>0</v>
      </c>
      <c r="R62" s="1">
        <f t="shared" si="7"/>
        <v>1</v>
      </c>
      <c r="S62" s="2">
        <v>5</v>
      </c>
      <c r="U62" s="1" t="s">
        <v>7</v>
      </c>
      <c r="V62" s="1" t="s">
        <v>75</v>
      </c>
      <c r="W62" s="2">
        <v>5</v>
      </c>
    </row>
    <row r="63" spans="1:23">
      <c r="C63" s="1">
        <v>3</v>
      </c>
      <c r="D63" s="1">
        <v>21</v>
      </c>
      <c r="E63" s="1">
        <v>2</v>
      </c>
      <c r="F63" s="1" t="s">
        <v>68</v>
      </c>
      <c r="G63" s="1">
        <f>IF(F63="big loss", 1, 0)</f>
        <v>0</v>
      </c>
      <c r="H63" s="1">
        <f>IF(F63="small loss", 1, 0)</f>
        <v>0</v>
      </c>
      <c r="I63" s="1">
        <f>IF(F63="small gain", 1, 0)</f>
        <v>1</v>
      </c>
      <c r="J63" s="1">
        <f>IF(F63="big gain", 1, 0)</f>
        <v>0</v>
      </c>
      <c r="K63" s="1">
        <f t="shared" si="0"/>
        <v>0</v>
      </c>
      <c r="L63" s="1">
        <f t="shared" si="1"/>
        <v>0</v>
      </c>
      <c r="M63" s="1">
        <f t="shared" si="2"/>
        <v>0</v>
      </c>
      <c r="N63" s="1">
        <f t="shared" si="3"/>
        <v>1</v>
      </c>
      <c r="O63" s="1">
        <f t="shared" si="4"/>
        <v>0</v>
      </c>
      <c r="P63" s="1">
        <f t="shared" si="5"/>
        <v>0</v>
      </c>
      <c r="Q63" s="1">
        <f t="shared" si="6"/>
        <v>1</v>
      </c>
      <c r="R63" s="1">
        <f t="shared" si="7"/>
        <v>0</v>
      </c>
      <c r="S63" s="2">
        <v>10</v>
      </c>
      <c r="U63" s="1" t="s">
        <v>9</v>
      </c>
      <c r="V63" s="1" t="s">
        <v>71</v>
      </c>
      <c r="W63" s="2">
        <v>10</v>
      </c>
    </row>
    <row r="64" spans="1:23">
      <c r="C64" s="1">
        <v>3</v>
      </c>
      <c r="D64" s="1">
        <v>21</v>
      </c>
      <c r="E64" s="1">
        <v>3</v>
      </c>
      <c r="F64" s="1">
        <v>0</v>
      </c>
      <c r="G64" s="1">
        <f>IF(F64="big loss", 1, 0)</f>
        <v>0</v>
      </c>
      <c r="H64" s="1">
        <f>IF(F64="small loss", 1, 0)</f>
        <v>0</v>
      </c>
      <c r="I64" s="1">
        <f>IF(F64="small gain", 1, 0)</f>
        <v>0</v>
      </c>
      <c r="J64" s="1">
        <f>IF(F64="big gain", 1, 0)</f>
        <v>0</v>
      </c>
      <c r="K64" s="1">
        <f t="shared" si="0"/>
        <v>0</v>
      </c>
      <c r="L64" s="1">
        <f t="shared" si="1"/>
        <v>0</v>
      </c>
      <c r="M64" s="1">
        <f t="shared" si="2"/>
        <v>0</v>
      </c>
      <c r="N64" s="1">
        <f t="shared" si="3"/>
        <v>0</v>
      </c>
      <c r="O64" s="1">
        <f t="shared" si="4"/>
        <v>0</v>
      </c>
      <c r="P64" s="1">
        <f t="shared" si="5"/>
        <v>0</v>
      </c>
      <c r="Q64" s="1">
        <f t="shared" si="6"/>
        <v>0</v>
      </c>
      <c r="R64" s="1">
        <f t="shared" si="7"/>
        <v>0</v>
      </c>
      <c r="S64" s="2">
        <v>0</v>
      </c>
      <c r="U64" s="1">
        <v>0</v>
      </c>
      <c r="V64" s="1">
        <v>0</v>
      </c>
      <c r="W64" s="2">
        <v>0</v>
      </c>
    </row>
    <row r="65" spans="3:23">
      <c r="C65" s="1">
        <v>3</v>
      </c>
      <c r="D65" s="1">
        <v>22</v>
      </c>
      <c r="E65" s="1">
        <v>1</v>
      </c>
      <c r="F65" s="1" t="s">
        <v>68</v>
      </c>
      <c r="G65" s="1">
        <f>IF(F65="big loss", 1, 0)</f>
        <v>0</v>
      </c>
      <c r="H65" s="1">
        <f>IF(F65="small loss", 1, 0)</f>
        <v>0</v>
      </c>
      <c r="I65" s="1">
        <f>IF(F65="small gain", 1, 0)</f>
        <v>1</v>
      </c>
      <c r="J65" s="1">
        <f>IF(F65="big gain", 1, 0)</f>
        <v>0</v>
      </c>
      <c r="K65" s="1">
        <f t="shared" si="0"/>
        <v>1</v>
      </c>
      <c r="L65" s="1">
        <f t="shared" si="1"/>
        <v>0</v>
      </c>
      <c r="M65" s="1">
        <f t="shared" si="2"/>
        <v>0</v>
      </c>
      <c r="N65" s="1">
        <f t="shared" si="3"/>
        <v>0</v>
      </c>
      <c r="O65" s="1">
        <f t="shared" si="4"/>
        <v>0</v>
      </c>
      <c r="P65" s="1">
        <f t="shared" si="5"/>
        <v>0</v>
      </c>
      <c r="Q65" s="1">
        <f t="shared" si="6"/>
        <v>0</v>
      </c>
      <c r="R65" s="1">
        <f t="shared" si="7"/>
        <v>1</v>
      </c>
      <c r="S65" s="2">
        <v>5</v>
      </c>
      <c r="U65" s="1" t="s">
        <v>62</v>
      </c>
      <c r="V65" s="1" t="s">
        <v>75</v>
      </c>
      <c r="W65" s="2">
        <v>5</v>
      </c>
    </row>
    <row r="66" spans="3:23">
      <c r="C66" s="1">
        <v>3</v>
      </c>
      <c r="D66" s="1">
        <v>22</v>
      </c>
      <c r="E66" s="1">
        <v>2</v>
      </c>
      <c r="F66" s="1" t="s">
        <v>72</v>
      </c>
      <c r="G66" s="1">
        <f>IF(F66="big loss", 1, 0)</f>
        <v>1</v>
      </c>
      <c r="H66" s="1">
        <f>IF(F66="small loss", 1, 0)</f>
        <v>0</v>
      </c>
      <c r="I66" s="1">
        <f>IF(F66="small gain", 1, 0)</f>
        <v>0</v>
      </c>
      <c r="J66" s="1">
        <f>IF(F66="big gain", 1, 0)</f>
        <v>0</v>
      </c>
      <c r="K66" s="1">
        <f t="shared" si="0"/>
        <v>0</v>
      </c>
      <c r="L66" s="1">
        <f t="shared" si="1"/>
        <v>1</v>
      </c>
      <c r="M66" s="1">
        <f t="shared" si="2"/>
        <v>0</v>
      </c>
      <c r="N66" s="1">
        <f t="shared" si="3"/>
        <v>0</v>
      </c>
      <c r="O66" s="1">
        <f t="shared" si="4"/>
        <v>0</v>
      </c>
      <c r="P66" s="1">
        <f t="shared" si="5"/>
        <v>0</v>
      </c>
      <c r="Q66" s="1">
        <f t="shared" si="6"/>
        <v>1</v>
      </c>
      <c r="R66" s="1">
        <f t="shared" si="7"/>
        <v>0</v>
      </c>
      <c r="S66" s="2">
        <v>10</v>
      </c>
      <c r="U66" s="1" t="s">
        <v>7</v>
      </c>
      <c r="V66" s="1" t="s">
        <v>71</v>
      </c>
      <c r="W66" s="2">
        <v>10</v>
      </c>
    </row>
    <row r="67" spans="3:23">
      <c r="C67" s="1">
        <v>3</v>
      </c>
      <c r="D67" s="1">
        <v>22</v>
      </c>
      <c r="E67" s="1">
        <v>3</v>
      </c>
      <c r="F67" s="1">
        <v>0</v>
      </c>
      <c r="G67" s="1">
        <f>IF(F67="big loss", 1, 0)</f>
        <v>0</v>
      </c>
      <c r="H67" s="1">
        <f>IF(F67="small loss", 1, 0)</f>
        <v>0</v>
      </c>
      <c r="I67" s="1">
        <f>IF(F67="small gain", 1, 0)</f>
        <v>0</v>
      </c>
      <c r="J67" s="1">
        <f>IF(F67="big gain", 1, 0)</f>
        <v>0</v>
      </c>
      <c r="K67" s="1">
        <f t="shared" ref="K67:K97" si="8">IF(U67="state", 1, 0)</f>
        <v>0</v>
      </c>
      <c r="L67" s="1">
        <f t="shared" ref="L67:L97" si="9">IF(U67="municipal", 1, 0)</f>
        <v>0</v>
      </c>
      <c r="M67" s="1">
        <f t="shared" ref="M67:M97" si="10">IF(U67="private", 1, 0)</f>
        <v>0</v>
      </c>
      <c r="N67" s="1">
        <f t="shared" ref="N67:N97" si="11">IF(U67="cooperative", 1, 0)</f>
        <v>0</v>
      </c>
      <c r="O67" s="1">
        <f t="shared" ref="O67:O97" si="12">IF(V67="1 mi", 1, 0)</f>
        <v>0</v>
      </c>
      <c r="P67" s="1">
        <f t="shared" ref="P67:P97" si="13">IF(V67="4 mi", 1, 0)</f>
        <v>0</v>
      </c>
      <c r="Q67" s="1">
        <f t="shared" ref="Q67:Q97" si="14">IF(V67="8 mi", 1, 0)</f>
        <v>0</v>
      </c>
      <c r="R67" s="1">
        <f t="shared" ref="R67:R97" si="15">IF(V67="10 mi", 1, 0)</f>
        <v>0</v>
      </c>
      <c r="S67" s="2">
        <v>0</v>
      </c>
      <c r="U67" s="1">
        <v>0</v>
      </c>
      <c r="V67" s="1">
        <v>0</v>
      </c>
      <c r="W67" s="2">
        <v>0</v>
      </c>
    </row>
    <row r="68" spans="3:23">
      <c r="C68" s="1">
        <v>3</v>
      </c>
      <c r="D68" s="1">
        <v>23</v>
      </c>
      <c r="E68" s="1">
        <v>1</v>
      </c>
      <c r="F68" s="1" t="s">
        <v>74</v>
      </c>
      <c r="G68" s="1">
        <f>IF(F68="big loss", 1, 0)</f>
        <v>0</v>
      </c>
      <c r="H68" s="1">
        <f>IF(F68="small loss", 1, 0)</f>
        <v>0</v>
      </c>
      <c r="I68" s="1">
        <f>IF(F68="small gain", 1, 0)</f>
        <v>0</v>
      </c>
      <c r="J68" s="1">
        <f>IF(F68="big gain", 1, 0)</f>
        <v>1</v>
      </c>
      <c r="K68" s="1">
        <f t="shared" si="8"/>
        <v>0</v>
      </c>
      <c r="L68" s="1">
        <f t="shared" si="9"/>
        <v>0</v>
      </c>
      <c r="M68" s="1">
        <f t="shared" si="10"/>
        <v>1</v>
      </c>
      <c r="N68" s="1">
        <f t="shared" si="11"/>
        <v>0</v>
      </c>
      <c r="O68" s="1">
        <f t="shared" si="12"/>
        <v>0</v>
      </c>
      <c r="P68" s="1">
        <f t="shared" si="13"/>
        <v>1</v>
      </c>
      <c r="Q68" s="1">
        <f t="shared" si="14"/>
        <v>0</v>
      </c>
      <c r="R68" s="1">
        <f t="shared" si="15"/>
        <v>0</v>
      </c>
      <c r="S68" s="2">
        <v>10</v>
      </c>
      <c r="U68" s="1" t="s">
        <v>8</v>
      </c>
      <c r="V68" s="1" t="s">
        <v>73</v>
      </c>
      <c r="W68" s="2">
        <v>10</v>
      </c>
    </row>
    <row r="69" spans="3:23">
      <c r="C69" s="1">
        <v>3</v>
      </c>
      <c r="D69" s="1">
        <v>23</v>
      </c>
      <c r="E69" s="1">
        <v>2</v>
      </c>
      <c r="F69" s="1" t="s">
        <v>68</v>
      </c>
      <c r="G69" s="1">
        <f>IF(F69="big loss", 1, 0)</f>
        <v>0</v>
      </c>
      <c r="H69" s="1">
        <f>IF(F69="small loss", 1, 0)</f>
        <v>0</v>
      </c>
      <c r="I69" s="1">
        <f>IF(F69="small gain", 1, 0)</f>
        <v>1</v>
      </c>
      <c r="J69" s="1">
        <f>IF(F69="big gain", 1, 0)</f>
        <v>0</v>
      </c>
      <c r="K69" s="1">
        <f t="shared" si="8"/>
        <v>0</v>
      </c>
      <c r="L69" s="1">
        <f t="shared" si="9"/>
        <v>1</v>
      </c>
      <c r="M69" s="1">
        <f t="shared" si="10"/>
        <v>0</v>
      </c>
      <c r="N69" s="1">
        <f t="shared" si="11"/>
        <v>0</v>
      </c>
      <c r="O69" s="1">
        <f t="shared" si="12"/>
        <v>0</v>
      </c>
      <c r="P69" s="1">
        <f t="shared" si="13"/>
        <v>0</v>
      </c>
      <c r="Q69" s="1">
        <f t="shared" si="14"/>
        <v>1</v>
      </c>
      <c r="R69" s="1">
        <f t="shared" si="15"/>
        <v>0</v>
      </c>
      <c r="S69" s="2">
        <v>20</v>
      </c>
      <c r="U69" s="1" t="s">
        <v>7</v>
      </c>
      <c r="V69" s="1" t="s">
        <v>71</v>
      </c>
      <c r="W69" s="2">
        <v>20</v>
      </c>
    </row>
    <row r="70" spans="3:23">
      <c r="C70" s="1">
        <v>3</v>
      </c>
      <c r="D70" s="1">
        <v>23</v>
      </c>
      <c r="E70" s="1">
        <v>3</v>
      </c>
      <c r="F70" s="1">
        <v>0</v>
      </c>
      <c r="G70" s="1">
        <f>IF(F70="big loss", 1, 0)</f>
        <v>0</v>
      </c>
      <c r="H70" s="1">
        <f>IF(F70="small loss", 1, 0)</f>
        <v>0</v>
      </c>
      <c r="I70" s="1">
        <f>IF(F70="small gain", 1, 0)</f>
        <v>0</v>
      </c>
      <c r="J70" s="1">
        <f>IF(F70="big gain", 1, 0)</f>
        <v>0</v>
      </c>
      <c r="K70" s="1">
        <f t="shared" si="8"/>
        <v>0</v>
      </c>
      <c r="L70" s="1">
        <f t="shared" si="9"/>
        <v>0</v>
      </c>
      <c r="M70" s="1">
        <f t="shared" si="10"/>
        <v>0</v>
      </c>
      <c r="N70" s="1">
        <f t="shared" si="11"/>
        <v>0</v>
      </c>
      <c r="O70" s="1">
        <f t="shared" si="12"/>
        <v>0</v>
      </c>
      <c r="P70" s="1">
        <f t="shared" si="13"/>
        <v>0</v>
      </c>
      <c r="Q70" s="1">
        <f t="shared" si="14"/>
        <v>0</v>
      </c>
      <c r="R70" s="1">
        <f t="shared" si="15"/>
        <v>0</v>
      </c>
      <c r="S70" s="2">
        <v>0</v>
      </c>
      <c r="U70" s="1">
        <v>0</v>
      </c>
      <c r="V70" s="1">
        <v>0</v>
      </c>
      <c r="W70" s="2">
        <v>0</v>
      </c>
    </row>
    <row r="71" spans="3:23">
      <c r="C71" s="1">
        <v>3</v>
      </c>
      <c r="D71" s="1">
        <v>24</v>
      </c>
      <c r="E71" s="1">
        <v>1</v>
      </c>
      <c r="F71" s="1" t="s">
        <v>70</v>
      </c>
      <c r="G71" s="1">
        <f>IF(F71="big loss", 1, 0)</f>
        <v>0</v>
      </c>
      <c r="H71" s="1">
        <f>IF(F71="small loss", 1, 0)</f>
        <v>1</v>
      </c>
      <c r="I71" s="1">
        <f>IF(F71="small gain", 1, 0)</f>
        <v>0</v>
      </c>
      <c r="J71" s="1">
        <f>IF(F71="big gain", 1, 0)</f>
        <v>0</v>
      </c>
      <c r="K71" s="1">
        <f t="shared" si="8"/>
        <v>0</v>
      </c>
      <c r="L71" s="1">
        <f t="shared" si="9"/>
        <v>0</v>
      </c>
      <c r="M71" s="1">
        <f t="shared" si="10"/>
        <v>0</v>
      </c>
      <c r="N71" s="1">
        <f t="shared" si="11"/>
        <v>1</v>
      </c>
      <c r="O71" s="1">
        <f t="shared" si="12"/>
        <v>0</v>
      </c>
      <c r="P71" s="1">
        <f t="shared" si="13"/>
        <v>0</v>
      </c>
      <c r="Q71" s="1">
        <f t="shared" si="14"/>
        <v>1</v>
      </c>
      <c r="R71" s="1">
        <f t="shared" si="15"/>
        <v>0</v>
      </c>
      <c r="S71" s="2">
        <v>20</v>
      </c>
      <c r="U71" s="1" t="s">
        <v>9</v>
      </c>
      <c r="V71" s="1" t="s">
        <v>71</v>
      </c>
      <c r="W71" s="2">
        <v>20</v>
      </c>
    </row>
    <row r="72" spans="3:23">
      <c r="C72" s="1">
        <v>3</v>
      </c>
      <c r="D72" s="1">
        <v>24</v>
      </c>
      <c r="E72" s="1">
        <v>2</v>
      </c>
      <c r="F72" s="1" t="s">
        <v>74</v>
      </c>
      <c r="G72" s="1">
        <f>IF(F72="big loss", 1, 0)</f>
        <v>0</v>
      </c>
      <c r="H72" s="1">
        <f>IF(F72="small loss", 1, 0)</f>
        <v>0</v>
      </c>
      <c r="I72" s="1">
        <f>IF(F72="small gain", 1, 0)</f>
        <v>0</v>
      </c>
      <c r="J72" s="1">
        <f>IF(F72="big gain", 1, 0)</f>
        <v>1</v>
      </c>
      <c r="K72" s="1">
        <f t="shared" si="8"/>
        <v>1</v>
      </c>
      <c r="L72" s="1">
        <f t="shared" si="9"/>
        <v>0</v>
      </c>
      <c r="M72" s="1">
        <f t="shared" si="10"/>
        <v>0</v>
      </c>
      <c r="N72" s="1">
        <f t="shared" si="11"/>
        <v>0</v>
      </c>
      <c r="O72" s="1">
        <f t="shared" si="12"/>
        <v>0</v>
      </c>
      <c r="P72" s="1">
        <f t="shared" si="13"/>
        <v>0</v>
      </c>
      <c r="Q72" s="1">
        <f t="shared" si="14"/>
        <v>0</v>
      </c>
      <c r="R72" s="1">
        <f t="shared" si="15"/>
        <v>1</v>
      </c>
      <c r="S72" s="2">
        <v>10</v>
      </c>
      <c r="U72" s="1" t="s">
        <v>62</v>
      </c>
      <c r="V72" s="1" t="s">
        <v>75</v>
      </c>
      <c r="W72" s="2">
        <v>10</v>
      </c>
    </row>
    <row r="73" spans="3:23">
      <c r="C73" s="1">
        <v>3</v>
      </c>
      <c r="D73" s="1">
        <v>24</v>
      </c>
      <c r="E73" s="1">
        <v>3</v>
      </c>
      <c r="F73" s="1">
        <v>0</v>
      </c>
      <c r="G73" s="1">
        <f>IF(F73="big loss", 1, 0)</f>
        <v>0</v>
      </c>
      <c r="H73" s="1">
        <f>IF(F73="small loss", 1, 0)</f>
        <v>0</v>
      </c>
      <c r="I73" s="1">
        <f>IF(F73="small gain", 1, 0)</f>
        <v>0</v>
      </c>
      <c r="J73" s="1">
        <f>IF(F73="big gain", 1, 0)</f>
        <v>0</v>
      </c>
      <c r="K73" s="1">
        <f t="shared" si="8"/>
        <v>0</v>
      </c>
      <c r="L73" s="1">
        <f t="shared" si="9"/>
        <v>0</v>
      </c>
      <c r="M73" s="1">
        <f t="shared" si="10"/>
        <v>0</v>
      </c>
      <c r="N73" s="1">
        <f t="shared" si="11"/>
        <v>0</v>
      </c>
      <c r="O73" s="1">
        <f t="shared" si="12"/>
        <v>0</v>
      </c>
      <c r="P73" s="1">
        <f t="shared" si="13"/>
        <v>0</v>
      </c>
      <c r="Q73" s="1">
        <f t="shared" si="14"/>
        <v>0</v>
      </c>
      <c r="R73" s="1">
        <f t="shared" si="15"/>
        <v>0</v>
      </c>
      <c r="S73" s="2">
        <v>0</v>
      </c>
      <c r="U73" s="1">
        <v>0</v>
      </c>
      <c r="V73" s="1">
        <v>0</v>
      </c>
      <c r="W73" s="2">
        <v>0</v>
      </c>
    </row>
    <row r="74" spans="3:23">
      <c r="C74" s="1">
        <v>4</v>
      </c>
      <c r="D74" s="1">
        <v>25</v>
      </c>
      <c r="E74" s="1">
        <v>1</v>
      </c>
      <c r="F74" s="1" t="s">
        <v>74</v>
      </c>
      <c r="G74" s="1">
        <f>IF(F74="big loss", 1, 0)</f>
        <v>0</v>
      </c>
      <c r="H74" s="1">
        <f>IF(F74="small loss", 1, 0)</f>
        <v>0</v>
      </c>
      <c r="I74" s="1">
        <f>IF(F74="small gain", 1, 0)</f>
        <v>0</v>
      </c>
      <c r="J74" s="1">
        <f>IF(F74="big gain", 1, 0)</f>
        <v>1</v>
      </c>
      <c r="K74" s="1">
        <f t="shared" si="8"/>
        <v>0</v>
      </c>
      <c r="L74" s="1">
        <f t="shared" si="9"/>
        <v>0</v>
      </c>
      <c r="M74" s="1">
        <f t="shared" si="10"/>
        <v>0</v>
      </c>
      <c r="N74" s="1">
        <f t="shared" si="11"/>
        <v>1</v>
      </c>
      <c r="O74" s="1">
        <f t="shared" si="12"/>
        <v>0</v>
      </c>
      <c r="P74" s="1">
        <f t="shared" si="13"/>
        <v>0</v>
      </c>
      <c r="Q74" s="1">
        <f t="shared" si="14"/>
        <v>0</v>
      </c>
      <c r="R74" s="1">
        <f t="shared" si="15"/>
        <v>1</v>
      </c>
      <c r="S74" s="2">
        <v>20</v>
      </c>
      <c r="U74" s="1" t="s">
        <v>9</v>
      </c>
      <c r="V74" s="1" t="s">
        <v>75</v>
      </c>
      <c r="W74" s="2">
        <v>20</v>
      </c>
    </row>
    <row r="75" spans="3:23">
      <c r="C75" s="1">
        <v>4</v>
      </c>
      <c r="D75" s="1">
        <v>25</v>
      </c>
      <c r="E75" s="1">
        <v>2</v>
      </c>
      <c r="F75" s="1" t="s">
        <v>70</v>
      </c>
      <c r="G75" s="1">
        <f>IF(F75="big loss", 1, 0)</f>
        <v>0</v>
      </c>
      <c r="H75" s="1">
        <f>IF(F75="small loss", 1, 0)</f>
        <v>1</v>
      </c>
      <c r="I75" s="1">
        <f>IF(F75="small gain", 1, 0)</f>
        <v>0</v>
      </c>
      <c r="J75" s="1">
        <f>IF(F75="big gain", 1, 0)</f>
        <v>0</v>
      </c>
      <c r="K75" s="1">
        <f t="shared" si="8"/>
        <v>0</v>
      </c>
      <c r="L75" s="1">
        <f t="shared" si="9"/>
        <v>0</v>
      </c>
      <c r="M75" s="1">
        <f t="shared" si="10"/>
        <v>1</v>
      </c>
      <c r="N75" s="1">
        <f t="shared" si="11"/>
        <v>0</v>
      </c>
      <c r="O75" s="1">
        <f t="shared" si="12"/>
        <v>0</v>
      </c>
      <c r="P75" s="1">
        <f t="shared" si="13"/>
        <v>0</v>
      </c>
      <c r="Q75" s="1">
        <f t="shared" si="14"/>
        <v>0</v>
      </c>
      <c r="R75" s="1">
        <f t="shared" si="15"/>
        <v>1</v>
      </c>
      <c r="S75" s="2">
        <v>1</v>
      </c>
      <c r="U75" s="1" t="s">
        <v>8</v>
      </c>
      <c r="V75" s="1" t="s">
        <v>75</v>
      </c>
      <c r="W75" s="2">
        <v>1</v>
      </c>
    </row>
    <row r="76" spans="3:23">
      <c r="C76" s="1">
        <v>4</v>
      </c>
      <c r="D76" s="1">
        <v>25</v>
      </c>
      <c r="E76" s="1">
        <v>3</v>
      </c>
      <c r="F76" s="1">
        <v>0</v>
      </c>
      <c r="G76" s="1">
        <f>IF(F76="big loss", 1, 0)</f>
        <v>0</v>
      </c>
      <c r="H76" s="1">
        <f>IF(F76="small loss", 1, 0)</f>
        <v>0</v>
      </c>
      <c r="I76" s="1">
        <f>IF(F76="small gain", 1, 0)</f>
        <v>0</v>
      </c>
      <c r="J76" s="1">
        <f>IF(F76="big gain", 1, 0)</f>
        <v>0</v>
      </c>
      <c r="K76" s="1">
        <f t="shared" si="8"/>
        <v>0</v>
      </c>
      <c r="L76" s="1">
        <f t="shared" si="9"/>
        <v>0</v>
      </c>
      <c r="M76" s="1">
        <f t="shared" si="10"/>
        <v>0</v>
      </c>
      <c r="N76" s="1">
        <f t="shared" si="11"/>
        <v>0</v>
      </c>
      <c r="O76" s="1">
        <f t="shared" si="12"/>
        <v>0</v>
      </c>
      <c r="P76" s="1">
        <f t="shared" si="13"/>
        <v>0</v>
      </c>
      <c r="Q76" s="1">
        <f t="shared" si="14"/>
        <v>0</v>
      </c>
      <c r="R76" s="1">
        <f t="shared" si="15"/>
        <v>0</v>
      </c>
      <c r="S76" s="2">
        <v>0</v>
      </c>
      <c r="U76" s="1">
        <v>0</v>
      </c>
      <c r="V76" s="1">
        <v>0</v>
      </c>
      <c r="W76" s="2">
        <v>0</v>
      </c>
    </row>
    <row r="77" spans="3:23">
      <c r="C77" s="1">
        <v>4</v>
      </c>
      <c r="D77" s="1">
        <v>26</v>
      </c>
      <c r="E77" s="1">
        <v>1</v>
      </c>
      <c r="F77" s="1" t="s">
        <v>72</v>
      </c>
      <c r="G77" s="1">
        <f>IF(F77="big loss", 1, 0)</f>
        <v>1</v>
      </c>
      <c r="H77" s="1">
        <f>IF(F77="small loss", 1, 0)</f>
        <v>0</v>
      </c>
      <c r="I77" s="1">
        <f>IF(F77="small gain", 1, 0)</f>
        <v>0</v>
      </c>
      <c r="J77" s="1">
        <f>IF(F77="big gain", 1, 0)</f>
        <v>0</v>
      </c>
      <c r="K77" s="1">
        <f t="shared" si="8"/>
        <v>1</v>
      </c>
      <c r="L77" s="1">
        <f t="shared" si="9"/>
        <v>0</v>
      </c>
      <c r="M77" s="1">
        <f t="shared" si="10"/>
        <v>0</v>
      </c>
      <c r="N77" s="1">
        <f t="shared" si="11"/>
        <v>0</v>
      </c>
      <c r="O77" s="1">
        <f t="shared" si="12"/>
        <v>0</v>
      </c>
      <c r="P77" s="1">
        <f t="shared" si="13"/>
        <v>0</v>
      </c>
      <c r="Q77" s="1">
        <f t="shared" si="14"/>
        <v>1</v>
      </c>
      <c r="R77" s="1">
        <f t="shared" si="15"/>
        <v>0</v>
      </c>
      <c r="S77" s="2">
        <v>10</v>
      </c>
      <c r="U77" s="1" t="s">
        <v>62</v>
      </c>
      <c r="V77" s="1" t="s">
        <v>71</v>
      </c>
      <c r="W77" s="2">
        <v>10</v>
      </c>
    </row>
    <row r="78" spans="3:23">
      <c r="C78" s="1">
        <v>4</v>
      </c>
      <c r="D78" s="1">
        <v>26</v>
      </c>
      <c r="E78" s="1">
        <v>2</v>
      </c>
      <c r="F78" s="1" t="s">
        <v>70</v>
      </c>
      <c r="G78" s="1">
        <f>IF(F78="big loss", 1, 0)</f>
        <v>0</v>
      </c>
      <c r="H78" s="1">
        <f>IF(F78="small loss", 1, 0)</f>
        <v>1</v>
      </c>
      <c r="I78" s="1">
        <f>IF(F78="small gain", 1, 0)</f>
        <v>0</v>
      </c>
      <c r="J78" s="1">
        <f>IF(F78="big gain", 1, 0)</f>
        <v>0</v>
      </c>
      <c r="K78" s="1">
        <f t="shared" si="8"/>
        <v>0</v>
      </c>
      <c r="L78" s="1">
        <f t="shared" si="9"/>
        <v>0</v>
      </c>
      <c r="M78" s="1">
        <f t="shared" si="10"/>
        <v>0</v>
      </c>
      <c r="N78" s="1">
        <f t="shared" si="11"/>
        <v>1</v>
      </c>
      <c r="O78" s="1">
        <f t="shared" si="12"/>
        <v>0</v>
      </c>
      <c r="P78" s="1">
        <f t="shared" si="13"/>
        <v>0</v>
      </c>
      <c r="Q78" s="1">
        <f t="shared" si="14"/>
        <v>0</v>
      </c>
      <c r="R78" s="1">
        <f t="shared" si="15"/>
        <v>1</v>
      </c>
      <c r="S78" s="2">
        <v>20</v>
      </c>
      <c r="U78" s="1" t="s">
        <v>9</v>
      </c>
      <c r="V78" s="1" t="s">
        <v>75</v>
      </c>
      <c r="W78" s="2">
        <v>20</v>
      </c>
    </row>
    <row r="79" spans="3:23">
      <c r="C79" s="1">
        <v>4</v>
      </c>
      <c r="D79" s="1">
        <v>26</v>
      </c>
      <c r="E79" s="1">
        <v>3</v>
      </c>
      <c r="F79" s="1">
        <v>0</v>
      </c>
      <c r="G79" s="1">
        <f>IF(F79="big loss", 1, 0)</f>
        <v>0</v>
      </c>
      <c r="H79" s="1">
        <f>IF(F79="small loss", 1, 0)</f>
        <v>0</v>
      </c>
      <c r="I79" s="1">
        <f>IF(F79="small gain", 1, 0)</f>
        <v>0</v>
      </c>
      <c r="J79" s="1">
        <f>IF(F79="big gain", 1, 0)</f>
        <v>0</v>
      </c>
      <c r="K79" s="1">
        <f t="shared" si="8"/>
        <v>0</v>
      </c>
      <c r="L79" s="1">
        <f t="shared" si="9"/>
        <v>0</v>
      </c>
      <c r="M79" s="1">
        <f t="shared" si="10"/>
        <v>0</v>
      </c>
      <c r="N79" s="1">
        <f t="shared" si="11"/>
        <v>0</v>
      </c>
      <c r="O79" s="1">
        <f t="shared" si="12"/>
        <v>0</v>
      </c>
      <c r="P79" s="1">
        <f t="shared" si="13"/>
        <v>0</v>
      </c>
      <c r="Q79" s="1">
        <f t="shared" si="14"/>
        <v>0</v>
      </c>
      <c r="R79" s="1">
        <f t="shared" si="15"/>
        <v>0</v>
      </c>
      <c r="S79" s="2">
        <v>0</v>
      </c>
      <c r="U79" s="1">
        <v>0</v>
      </c>
      <c r="V79" s="1">
        <v>0</v>
      </c>
      <c r="W79" s="2">
        <v>0</v>
      </c>
    </row>
    <row r="80" spans="3:23">
      <c r="C80" s="1">
        <v>4</v>
      </c>
      <c r="D80" s="1">
        <v>27</v>
      </c>
      <c r="E80" s="1">
        <v>1</v>
      </c>
      <c r="F80" s="1" t="s">
        <v>68</v>
      </c>
      <c r="G80" s="1">
        <f>IF(F80="big loss", 1, 0)</f>
        <v>0</v>
      </c>
      <c r="H80" s="1">
        <f>IF(F80="small loss", 1, 0)</f>
        <v>0</v>
      </c>
      <c r="I80" s="1">
        <f>IF(F80="small gain", 1, 0)</f>
        <v>1</v>
      </c>
      <c r="J80" s="1">
        <f>IF(F80="big gain", 1, 0)</f>
        <v>0</v>
      </c>
      <c r="K80" s="1">
        <f t="shared" si="8"/>
        <v>0</v>
      </c>
      <c r="L80" s="1">
        <f t="shared" si="9"/>
        <v>0</v>
      </c>
      <c r="M80" s="1">
        <f t="shared" si="10"/>
        <v>1</v>
      </c>
      <c r="N80" s="1">
        <f t="shared" si="11"/>
        <v>0</v>
      </c>
      <c r="O80" s="1">
        <f t="shared" si="12"/>
        <v>0</v>
      </c>
      <c r="P80" s="1">
        <f t="shared" si="13"/>
        <v>0</v>
      </c>
      <c r="Q80" s="1">
        <f t="shared" si="14"/>
        <v>1</v>
      </c>
      <c r="R80" s="1">
        <f t="shared" si="15"/>
        <v>0</v>
      </c>
      <c r="S80" s="2">
        <v>10</v>
      </c>
      <c r="U80" s="1" t="s">
        <v>8</v>
      </c>
      <c r="V80" s="1" t="s">
        <v>71</v>
      </c>
      <c r="W80" s="2">
        <v>10</v>
      </c>
    </row>
    <row r="81" spans="3:23">
      <c r="C81" s="1">
        <v>4</v>
      </c>
      <c r="D81" s="1">
        <v>27</v>
      </c>
      <c r="E81" s="1">
        <v>2</v>
      </c>
      <c r="F81" s="1" t="s">
        <v>70</v>
      </c>
      <c r="G81" s="1">
        <f>IF(F81="big loss", 1, 0)</f>
        <v>0</v>
      </c>
      <c r="H81" s="1">
        <f>IF(F81="small loss", 1, 0)</f>
        <v>1</v>
      </c>
      <c r="I81" s="1">
        <f>IF(F81="small gain", 1, 0)</f>
        <v>0</v>
      </c>
      <c r="J81" s="1">
        <f>IF(F81="big gain", 1, 0)</f>
        <v>0</v>
      </c>
      <c r="K81" s="1">
        <f t="shared" si="8"/>
        <v>0</v>
      </c>
      <c r="L81" s="1">
        <f t="shared" si="9"/>
        <v>1</v>
      </c>
      <c r="M81" s="1">
        <f t="shared" si="10"/>
        <v>0</v>
      </c>
      <c r="N81" s="1">
        <f t="shared" si="11"/>
        <v>0</v>
      </c>
      <c r="O81" s="1">
        <f t="shared" si="12"/>
        <v>1</v>
      </c>
      <c r="P81" s="1">
        <f t="shared" si="13"/>
        <v>0</v>
      </c>
      <c r="Q81" s="1">
        <f t="shared" si="14"/>
        <v>0</v>
      </c>
      <c r="R81" s="1">
        <f t="shared" si="15"/>
        <v>0</v>
      </c>
      <c r="S81" s="2">
        <v>1</v>
      </c>
      <c r="U81" s="1" t="s">
        <v>7</v>
      </c>
      <c r="V81" s="1" t="s">
        <v>69</v>
      </c>
      <c r="W81" s="2">
        <v>1</v>
      </c>
    </row>
    <row r="82" spans="3:23">
      <c r="C82" s="1">
        <v>4</v>
      </c>
      <c r="D82" s="1">
        <v>27</v>
      </c>
      <c r="E82" s="1">
        <v>3</v>
      </c>
      <c r="F82" s="1">
        <v>0</v>
      </c>
      <c r="G82" s="1">
        <f>IF(F82="big loss", 1, 0)</f>
        <v>0</v>
      </c>
      <c r="H82" s="1">
        <f>IF(F82="small loss", 1, 0)</f>
        <v>0</v>
      </c>
      <c r="I82" s="1">
        <f>IF(F82="small gain", 1, 0)</f>
        <v>0</v>
      </c>
      <c r="J82" s="1">
        <f>IF(F82="big gain", 1, 0)</f>
        <v>0</v>
      </c>
      <c r="K82" s="1">
        <f t="shared" si="8"/>
        <v>0</v>
      </c>
      <c r="L82" s="1">
        <f t="shared" si="9"/>
        <v>0</v>
      </c>
      <c r="M82" s="1">
        <f t="shared" si="10"/>
        <v>0</v>
      </c>
      <c r="N82" s="1">
        <f t="shared" si="11"/>
        <v>0</v>
      </c>
      <c r="O82" s="1">
        <f t="shared" si="12"/>
        <v>0</v>
      </c>
      <c r="P82" s="1">
        <f t="shared" si="13"/>
        <v>0</v>
      </c>
      <c r="Q82" s="1">
        <f t="shared" si="14"/>
        <v>0</v>
      </c>
      <c r="R82" s="1">
        <f t="shared" si="15"/>
        <v>0</v>
      </c>
      <c r="S82" s="2">
        <v>0</v>
      </c>
      <c r="U82" s="1">
        <v>0</v>
      </c>
      <c r="V82" s="1">
        <v>0</v>
      </c>
      <c r="W82" s="2">
        <v>0</v>
      </c>
    </row>
    <row r="83" spans="3:23">
      <c r="C83" s="1">
        <v>4</v>
      </c>
      <c r="D83" s="1">
        <v>28</v>
      </c>
      <c r="E83" s="1">
        <v>1</v>
      </c>
      <c r="F83" s="1" t="s">
        <v>72</v>
      </c>
      <c r="G83" s="1">
        <f>IF(F83="big loss", 1, 0)</f>
        <v>1</v>
      </c>
      <c r="H83" s="1">
        <f>IF(F83="small loss", 1, 0)</f>
        <v>0</v>
      </c>
      <c r="I83" s="1">
        <f>IF(F83="small gain", 1, 0)</f>
        <v>0</v>
      </c>
      <c r="J83" s="1">
        <f>IF(F83="big gain", 1, 0)</f>
        <v>0</v>
      </c>
      <c r="K83" s="1">
        <f t="shared" si="8"/>
        <v>0</v>
      </c>
      <c r="L83" s="1">
        <f t="shared" si="9"/>
        <v>0</v>
      </c>
      <c r="M83" s="1">
        <f t="shared" si="10"/>
        <v>0</v>
      </c>
      <c r="N83" s="1">
        <f t="shared" si="11"/>
        <v>1</v>
      </c>
      <c r="O83" s="1">
        <f t="shared" si="12"/>
        <v>0</v>
      </c>
      <c r="P83" s="1">
        <f t="shared" si="13"/>
        <v>1</v>
      </c>
      <c r="Q83" s="1">
        <f t="shared" si="14"/>
        <v>0</v>
      </c>
      <c r="R83" s="1">
        <f t="shared" si="15"/>
        <v>0</v>
      </c>
      <c r="S83" s="2">
        <v>1</v>
      </c>
      <c r="U83" s="1" t="s">
        <v>9</v>
      </c>
      <c r="V83" s="1" t="s">
        <v>73</v>
      </c>
      <c r="W83" s="2">
        <v>1</v>
      </c>
    </row>
    <row r="84" spans="3:23">
      <c r="C84" s="1">
        <v>4</v>
      </c>
      <c r="D84" s="1">
        <v>28</v>
      </c>
      <c r="E84" s="1">
        <v>2</v>
      </c>
      <c r="F84" s="1" t="s">
        <v>70</v>
      </c>
      <c r="G84" s="1">
        <f>IF(F84="big loss", 1, 0)</f>
        <v>0</v>
      </c>
      <c r="H84" s="1">
        <f>IF(F84="small loss", 1, 0)</f>
        <v>1</v>
      </c>
      <c r="I84" s="1">
        <f>IF(F84="small gain", 1, 0)</f>
        <v>0</v>
      </c>
      <c r="J84" s="1">
        <f>IF(F84="big gain", 1, 0)</f>
        <v>0</v>
      </c>
      <c r="K84" s="1">
        <f t="shared" si="8"/>
        <v>1</v>
      </c>
      <c r="L84" s="1">
        <f t="shared" si="9"/>
        <v>0</v>
      </c>
      <c r="M84" s="1">
        <f t="shared" si="10"/>
        <v>0</v>
      </c>
      <c r="N84" s="1">
        <f t="shared" si="11"/>
        <v>0</v>
      </c>
      <c r="O84" s="1">
        <f t="shared" si="12"/>
        <v>0</v>
      </c>
      <c r="P84" s="1">
        <f t="shared" si="13"/>
        <v>0</v>
      </c>
      <c r="Q84" s="1">
        <f t="shared" si="14"/>
        <v>1</v>
      </c>
      <c r="R84" s="1">
        <f t="shared" si="15"/>
        <v>0</v>
      </c>
      <c r="S84" s="2">
        <v>5</v>
      </c>
      <c r="U84" s="1" t="s">
        <v>62</v>
      </c>
      <c r="V84" s="1" t="s">
        <v>71</v>
      </c>
      <c r="W84" s="2">
        <v>5</v>
      </c>
    </row>
    <row r="85" spans="3:23">
      <c r="C85" s="1">
        <v>4</v>
      </c>
      <c r="D85" s="1">
        <v>28</v>
      </c>
      <c r="E85" s="1">
        <v>3</v>
      </c>
      <c r="F85" s="1">
        <v>0</v>
      </c>
      <c r="G85" s="1">
        <f>IF(F85="big loss", 1, 0)</f>
        <v>0</v>
      </c>
      <c r="H85" s="1">
        <f>IF(F85="small loss", 1, 0)</f>
        <v>0</v>
      </c>
      <c r="I85" s="1">
        <f>IF(F85="small gain", 1, 0)</f>
        <v>0</v>
      </c>
      <c r="J85" s="1">
        <f>IF(F85="big gain", 1, 0)</f>
        <v>0</v>
      </c>
      <c r="K85" s="1">
        <f t="shared" si="8"/>
        <v>0</v>
      </c>
      <c r="L85" s="1">
        <f t="shared" si="9"/>
        <v>0</v>
      </c>
      <c r="M85" s="1">
        <f t="shared" si="10"/>
        <v>0</v>
      </c>
      <c r="N85" s="1">
        <f t="shared" si="11"/>
        <v>0</v>
      </c>
      <c r="O85" s="1">
        <f t="shared" si="12"/>
        <v>0</v>
      </c>
      <c r="P85" s="1">
        <f t="shared" si="13"/>
        <v>0</v>
      </c>
      <c r="Q85" s="1">
        <f t="shared" si="14"/>
        <v>0</v>
      </c>
      <c r="R85" s="1">
        <f t="shared" si="15"/>
        <v>0</v>
      </c>
      <c r="S85" s="2">
        <v>0</v>
      </c>
      <c r="U85" s="1">
        <v>0</v>
      </c>
      <c r="V85" s="1">
        <v>0</v>
      </c>
      <c r="W85" s="2">
        <v>0</v>
      </c>
    </row>
    <row r="86" spans="3:23">
      <c r="C86" s="1">
        <v>4</v>
      </c>
      <c r="D86" s="1">
        <v>29</v>
      </c>
      <c r="E86" s="1">
        <v>1</v>
      </c>
      <c r="F86" s="1" t="s">
        <v>70</v>
      </c>
      <c r="G86" s="1">
        <f>IF(F86="big loss", 1, 0)</f>
        <v>0</v>
      </c>
      <c r="H86" s="1">
        <f>IF(F86="small loss", 1, 0)</f>
        <v>1</v>
      </c>
      <c r="I86" s="1">
        <f>IF(F86="small gain", 1, 0)</f>
        <v>0</v>
      </c>
      <c r="J86" s="1">
        <f>IF(F86="big gain", 1, 0)</f>
        <v>0</v>
      </c>
      <c r="K86" s="1">
        <f t="shared" si="8"/>
        <v>1</v>
      </c>
      <c r="L86" s="1">
        <f t="shared" si="9"/>
        <v>0</v>
      </c>
      <c r="M86" s="1">
        <f t="shared" si="10"/>
        <v>0</v>
      </c>
      <c r="N86" s="1">
        <f t="shared" si="11"/>
        <v>0</v>
      </c>
      <c r="O86" s="1">
        <f t="shared" si="12"/>
        <v>0</v>
      </c>
      <c r="P86" s="1">
        <f t="shared" si="13"/>
        <v>1</v>
      </c>
      <c r="Q86" s="1">
        <f t="shared" si="14"/>
        <v>0</v>
      </c>
      <c r="R86" s="1">
        <f t="shared" si="15"/>
        <v>0</v>
      </c>
      <c r="S86" s="2">
        <v>10</v>
      </c>
      <c r="U86" s="1" t="s">
        <v>62</v>
      </c>
      <c r="V86" s="1" t="s">
        <v>73</v>
      </c>
      <c r="W86" s="2">
        <v>10</v>
      </c>
    </row>
    <row r="87" spans="3:23">
      <c r="C87" s="1">
        <v>4</v>
      </c>
      <c r="D87" s="1">
        <v>29</v>
      </c>
      <c r="E87" s="1">
        <v>2</v>
      </c>
      <c r="F87" s="1" t="s">
        <v>72</v>
      </c>
      <c r="G87" s="1">
        <f>IF(F87="big loss", 1, 0)</f>
        <v>1</v>
      </c>
      <c r="H87" s="1">
        <f>IF(F87="small loss", 1, 0)</f>
        <v>0</v>
      </c>
      <c r="I87" s="1">
        <f>IF(F87="small gain", 1, 0)</f>
        <v>0</v>
      </c>
      <c r="J87" s="1">
        <f>IF(F87="big gain", 1, 0)</f>
        <v>0</v>
      </c>
      <c r="K87" s="1">
        <f t="shared" si="8"/>
        <v>0</v>
      </c>
      <c r="L87" s="1">
        <f t="shared" si="9"/>
        <v>0</v>
      </c>
      <c r="M87" s="1">
        <f t="shared" si="10"/>
        <v>1</v>
      </c>
      <c r="N87" s="1">
        <f t="shared" si="11"/>
        <v>0</v>
      </c>
      <c r="O87" s="1">
        <f t="shared" si="12"/>
        <v>1</v>
      </c>
      <c r="P87" s="1">
        <f t="shared" si="13"/>
        <v>0</v>
      </c>
      <c r="Q87" s="1">
        <f t="shared" si="14"/>
        <v>0</v>
      </c>
      <c r="R87" s="1">
        <f t="shared" si="15"/>
        <v>0</v>
      </c>
      <c r="S87" s="2">
        <v>1</v>
      </c>
      <c r="U87" s="1" t="s">
        <v>8</v>
      </c>
      <c r="V87" s="1" t="s">
        <v>69</v>
      </c>
      <c r="W87" s="2">
        <v>1</v>
      </c>
    </row>
    <row r="88" spans="3:23">
      <c r="C88" s="1">
        <v>4</v>
      </c>
      <c r="D88" s="1">
        <v>29</v>
      </c>
      <c r="E88" s="1">
        <v>3</v>
      </c>
      <c r="F88" s="1">
        <v>0</v>
      </c>
      <c r="G88" s="1">
        <f>IF(F88="big loss", 1, 0)</f>
        <v>0</v>
      </c>
      <c r="H88" s="1">
        <f>IF(F88="small loss", 1, 0)</f>
        <v>0</v>
      </c>
      <c r="I88" s="1">
        <f>IF(F88="small gain", 1, 0)</f>
        <v>0</v>
      </c>
      <c r="J88" s="1">
        <f>IF(F88="big gain", 1, 0)</f>
        <v>0</v>
      </c>
      <c r="K88" s="1">
        <f t="shared" si="8"/>
        <v>0</v>
      </c>
      <c r="L88" s="1">
        <f t="shared" si="9"/>
        <v>0</v>
      </c>
      <c r="M88" s="1">
        <f t="shared" si="10"/>
        <v>0</v>
      </c>
      <c r="N88" s="1">
        <f t="shared" si="11"/>
        <v>0</v>
      </c>
      <c r="O88" s="1">
        <f t="shared" si="12"/>
        <v>0</v>
      </c>
      <c r="P88" s="1">
        <f t="shared" si="13"/>
        <v>0</v>
      </c>
      <c r="Q88" s="1">
        <f t="shared" si="14"/>
        <v>0</v>
      </c>
      <c r="R88" s="1">
        <f t="shared" si="15"/>
        <v>0</v>
      </c>
      <c r="S88" s="2">
        <v>0</v>
      </c>
      <c r="U88" s="1">
        <v>0</v>
      </c>
      <c r="V88" s="1">
        <v>0</v>
      </c>
      <c r="W88" s="2">
        <v>0</v>
      </c>
    </row>
    <row r="89" spans="3:23">
      <c r="C89" s="1">
        <v>4</v>
      </c>
      <c r="D89" s="1">
        <v>30</v>
      </c>
      <c r="E89" s="1">
        <v>1</v>
      </c>
      <c r="F89" s="1" t="s">
        <v>74</v>
      </c>
      <c r="G89" s="1">
        <f>IF(F89="big loss", 1, 0)</f>
        <v>0</v>
      </c>
      <c r="H89" s="1">
        <f>IF(F89="small loss", 1, 0)</f>
        <v>0</v>
      </c>
      <c r="I89" s="1">
        <f>IF(F89="small gain", 1, 0)</f>
        <v>0</v>
      </c>
      <c r="J89" s="1">
        <f>IF(F89="big gain", 1, 0)</f>
        <v>1</v>
      </c>
      <c r="K89" s="1">
        <f t="shared" si="8"/>
        <v>0</v>
      </c>
      <c r="L89" s="1">
        <f t="shared" si="9"/>
        <v>0</v>
      </c>
      <c r="M89" s="1">
        <f t="shared" si="10"/>
        <v>1</v>
      </c>
      <c r="N89" s="1">
        <f t="shared" si="11"/>
        <v>0</v>
      </c>
      <c r="O89" s="1">
        <f t="shared" si="12"/>
        <v>0</v>
      </c>
      <c r="P89" s="1">
        <f t="shared" si="13"/>
        <v>0</v>
      </c>
      <c r="Q89" s="1">
        <f t="shared" si="14"/>
        <v>1</v>
      </c>
      <c r="R89" s="1">
        <f t="shared" si="15"/>
        <v>0</v>
      </c>
      <c r="S89" s="2">
        <v>20</v>
      </c>
      <c r="U89" s="1" t="s">
        <v>8</v>
      </c>
      <c r="V89" s="1" t="s">
        <v>71</v>
      </c>
      <c r="W89" s="2">
        <v>20</v>
      </c>
    </row>
    <row r="90" spans="3:23">
      <c r="C90" s="1">
        <v>4</v>
      </c>
      <c r="D90" s="1">
        <v>30</v>
      </c>
      <c r="E90" s="1">
        <v>2</v>
      </c>
      <c r="F90" s="1" t="s">
        <v>68</v>
      </c>
      <c r="G90" s="1">
        <f>IF(F90="big loss", 1, 0)</f>
        <v>0</v>
      </c>
      <c r="H90" s="1">
        <f>IF(F90="small loss", 1, 0)</f>
        <v>0</v>
      </c>
      <c r="I90" s="1">
        <f>IF(F90="small gain", 1, 0)</f>
        <v>1</v>
      </c>
      <c r="J90" s="1">
        <f>IF(F90="big gain", 1, 0)</f>
        <v>0</v>
      </c>
      <c r="K90" s="1">
        <f t="shared" si="8"/>
        <v>0</v>
      </c>
      <c r="L90" s="1">
        <f t="shared" si="9"/>
        <v>0</v>
      </c>
      <c r="M90" s="1">
        <f t="shared" si="10"/>
        <v>0</v>
      </c>
      <c r="N90" s="1">
        <f t="shared" si="11"/>
        <v>1</v>
      </c>
      <c r="O90" s="1">
        <f t="shared" si="12"/>
        <v>0</v>
      </c>
      <c r="P90" s="1">
        <f t="shared" si="13"/>
        <v>0</v>
      </c>
      <c r="Q90" s="1">
        <f t="shared" si="14"/>
        <v>0</v>
      </c>
      <c r="R90" s="1">
        <f t="shared" si="15"/>
        <v>1</v>
      </c>
      <c r="S90" s="2">
        <v>10</v>
      </c>
      <c r="U90" s="1" t="s">
        <v>9</v>
      </c>
      <c r="V90" s="1" t="s">
        <v>75</v>
      </c>
      <c r="W90" s="2">
        <v>10</v>
      </c>
    </row>
    <row r="91" spans="3:23">
      <c r="C91" s="1">
        <v>4</v>
      </c>
      <c r="D91" s="1">
        <v>30</v>
      </c>
      <c r="E91" s="1">
        <v>3</v>
      </c>
      <c r="F91" s="1">
        <v>0</v>
      </c>
      <c r="G91" s="1">
        <f>IF(F91="big loss", 1, 0)</f>
        <v>0</v>
      </c>
      <c r="H91" s="1">
        <f>IF(F91="small loss", 1, 0)</f>
        <v>0</v>
      </c>
      <c r="I91" s="1">
        <f>IF(F91="small gain", 1, 0)</f>
        <v>0</v>
      </c>
      <c r="J91" s="1">
        <f>IF(F91="big gain", 1, 0)</f>
        <v>0</v>
      </c>
      <c r="K91" s="1">
        <f t="shared" si="8"/>
        <v>0</v>
      </c>
      <c r="L91" s="1">
        <f t="shared" si="9"/>
        <v>0</v>
      </c>
      <c r="M91" s="1">
        <f t="shared" si="10"/>
        <v>0</v>
      </c>
      <c r="N91" s="1">
        <f t="shared" si="11"/>
        <v>0</v>
      </c>
      <c r="O91" s="1">
        <f t="shared" si="12"/>
        <v>0</v>
      </c>
      <c r="P91" s="1">
        <f t="shared" si="13"/>
        <v>0</v>
      </c>
      <c r="Q91" s="1">
        <f t="shared" si="14"/>
        <v>0</v>
      </c>
      <c r="R91" s="1">
        <f t="shared" si="15"/>
        <v>0</v>
      </c>
      <c r="S91" s="2">
        <v>0</v>
      </c>
      <c r="U91" s="1">
        <v>0</v>
      </c>
      <c r="V91" s="1">
        <v>0</v>
      </c>
      <c r="W91" s="2">
        <v>0</v>
      </c>
    </row>
    <row r="92" spans="3:23">
      <c r="C92" s="1">
        <v>4</v>
      </c>
      <c r="D92" s="1">
        <v>31</v>
      </c>
      <c r="E92" s="1">
        <v>1</v>
      </c>
      <c r="F92" s="1" t="s">
        <v>70</v>
      </c>
      <c r="G92" s="1">
        <f>IF(F92="big loss", 1, 0)</f>
        <v>0</v>
      </c>
      <c r="H92" s="1">
        <f>IF(F92="small loss", 1, 0)</f>
        <v>1</v>
      </c>
      <c r="I92" s="1">
        <f>IF(F92="small gain", 1, 0)</f>
        <v>0</v>
      </c>
      <c r="J92" s="1">
        <f>IF(F92="big gain", 1, 0)</f>
        <v>0</v>
      </c>
      <c r="K92" s="1">
        <f t="shared" si="8"/>
        <v>0</v>
      </c>
      <c r="L92" s="1">
        <f t="shared" si="9"/>
        <v>1</v>
      </c>
      <c r="M92" s="1">
        <f t="shared" si="10"/>
        <v>0</v>
      </c>
      <c r="N92" s="1">
        <f t="shared" si="11"/>
        <v>0</v>
      </c>
      <c r="O92" s="1">
        <f t="shared" si="12"/>
        <v>1</v>
      </c>
      <c r="P92" s="1">
        <f t="shared" si="13"/>
        <v>0</v>
      </c>
      <c r="Q92" s="1">
        <f t="shared" si="14"/>
        <v>0</v>
      </c>
      <c r="R92" s="1">
        <f t="shared" si="15"/>
        <v>0</v>
      </c>
      <c r="S92" s="2">
        <v>10</v>
      </c>
      <c r="U92" s="1" t="s">
        <v>7</v>
      </c>
      <c r="V92" s="1" t="s">
        <v>69</v>
      </c>
      <c r="W92" s="2">
        <v>10</v>
      </c>
    </row>
    <row r="93" spans="3:23">
      <c r="C93" s="1">
        <v>4</v>
      </c>
      <c r="D93" s="1">
        <v>31</v>
      </c>
      <c r="E93" s="1">
        <v>2</v>
      </c>
      <c r="F93" s="1" t="s">
        <v>74</v>
      </c>
      <c r="G93" s="1">
        <f>IF(F93="big loss", 1, 0)</f>
        <v>0</v>
      </c>
      <c r="H93" s="1">
        <f>IF(F93="small loss", 1, 0)</f>
        <v>0</v>
      </c>
      <c r="I93" s="1">
        <f>IF(F93="small gain", 1, 0)</f>
        <v>0</v>
      </c>
      <c r="J93" s="1">
        <f>IF(F93="big gain", 1, 0)</f>
        <v>1</v>
      </c>
      <c r="K93" s="1">
        <f t="shared" si="8"/>
        <v>0</v>
      </c>
      <c r="L93" s="1">
        <f t="shared" si="9"/>
        <v>0</v>
      </c>
      <c r="M93" s="1">
        <f t="shared" si="10"/>
        <v>1</v>
      </c>
      <c r="N93" s="1">
        <f t="shared" si="11"/>
        <v>0</v>
      </c>
      <c r="O93" s="1">
        <f t="shared" si="12"/>
        <v>0</v>
      </c>
      <c r="P93" s="1">
        <f t="shared" si="13"/>
        <v>0</v>
      </c>
      <c r="Q93" s="1">
        <f t="shared" si="14"/>
        <v>1</v>
      </c>
      <c r="R93" s="1">
        <f t="shared" si="15"/>
        <v>0</v>
      </c>
      <c r="S93" s="2">
        <v>5</v>
      </c>
      <c r="U93" s="1" t="s">
        <v>8</v>
      </c>
      <c r="V93" s="1" t="s">
        <v>71</v>
      </c>
      <c r="W93" s="2">
        <v>5</v>
      </c>
    </row>
    <row r="94" spans="3:23">
      <c r="C94" s="1">
        <v>4</v>
      </c>
      <c r="D94" s="1">
        <v>31</v>
      </c>
      <c r="E94" s="1">
        <v>3</v>
      </c>
      <c r="F94" s="1">
        <v>0</v>
      </c>
      <c r="G94" s="1">
        <f>IF(F94="big loss", 1, 0)</f>
        <v>0</v>
      </c>
      <c r="H94" s="1">
        <f>IF(F94="small loss", 1, 0)</f>
        <v>0</v>
      </c>
      <c r="I94" s="1">
        <f>IF(F94="small gain", 1, 0)</f>
        <v>0</v>
      </c>
      <c r="J94" s="1">
        <f>IF(F94="big gain", 1, 0)</f>
        <v>0</v>
      </c>
      <c r="K94" s="1">
        <f t="shared" si="8"/>
        <v>0</v>
      </c>
      <c r="L94" s="1">
        <f t="shared" si="9"/>
        <v>0</v>
      </c>
      <c r="M94" s="1">
        <f t="shared" si="10"/>
        <v>0</v>
      </c>
      <c r="N94" s="1">
        <f t="shared" si="11"/>
        <v>0</v>
      </c>
      <c r="O94" s="1">
        <f t="shared" si="12"/>
        <v>0</v>
      </c>
      <c r="P94" s="1">
        <f t="shared" si="13"/>
        <v>0</v>
      </c>
      <c r="Q94" s="1">
        <f t="shared" si="14"/>
        <v>0</v>
      </c>
      <c r="R94" s="1">
        <f t="shared" si="15"/>
        <v>0</v>
      </c>
      <c r="S94" s="2">
        <v>0</v>
      </c>
      <c r="U94" s="1">
        <v>0</v>
      </c>
      <c r="V94" s="1">
        <v>0</v>
      </c>
      <c r="W94" s="2">
        <v>0</v>
      </c>
    </row>
    <row r="95" spans="3:23">
      <c r="C95" s="1">
        <v>4</v>
      </c>
      <c r="D95" s="1">
        <v>32</v>
      </c>
      <c r="E95" s="1">
        <v>1</v>
      </c>
      <c r="F95" s="1" t="s">
        <v>72</v>
      </c>
      <c r="G95" s="1">
        <f>IF(F95="big loss", 1, 0)</f>
        <v>1</v>
      </c>
      <c r="H95" s="1">
        <f>IF(F95="small loss", 1, 0)</f>
        <v>0</v>
      </c>
      <c r="I95" s="1">
        <f>IF(F95="small gain", 1, 0)</f>
        <v>0</v>
      </c>
      <c r="J95" s="1">
        <f>IF(F95="big gain", 1, 0)</f>
        <v>0</v>
      </c>
      <c r="K95" s="1">
        <f t="shared" si="8"/>
        <v>1</v>
      </c>
      <c r="L95" s="1">
        <f t="shared" si="9"/>
        <v>0</v>
      </c>
      <c r="M95" s="1">
        <f t="shared" si="10"/>
        <v>0</v>
      </c>
      <c r="N95" s="1">
        <f t="shared" si="11"/>
        <v>0</v>
      </c>
      <c r="O95" s="1">
        <f t="shared" si="12"/>
        <v>0</v>
      </c>
      <c r="P95" s="1">
        <f t="shared" si="13"/>
        <v>1</v>
      </c>
      <c r="Q95" s="1">
        <f t="shared" si="14"/>
        <v>0</v>
      </c>
      <c r="R95" s="1">
        <f t="shared" si="15"/>
        <v>0</v>
      </c>
      <c r="S95" s="2">
        <v>20</v>
      </c>
      <c r="U95" s="1" t="s">
        <v>62</v>
      </c>
      <c r="V95" s="1" t="s">
        <v>73</v>
      </c>
      <c r="W95" s="2">
        <v>20</v>
      </c>
    </row>
    <row r="96" spans="3:23">
      <c r="C96" s="1">
        <v>4</v>
      </c>
      <c r="D96" s="1">
        <v>32</v>
      </c>
      <c r="E96" s="1">
        <v>2</v>
      </c>
      <c r="F96" s="1" t="s">
        <v>68</v>
      </c>
      <c r="G96" s="1">
        <f>IF(F96="big loss", 1, 0)</f>
        <v>0</v>
      </c>
      <c r="H96" s="1">
        <f>IF(F96="small loss", 1, 0)</f>
        <v>0</v>
      </c>
      <c r="I96" s="1">
        <f>IF(F96="small gain", 1, 0)</f>
        <v>1</v>
      </c>
      <c r="J96" s="1">
        <f>IF(F96="big gain", 1, 0)</f>
        <v>0</v>
      </c>
      <c r="K96" s="1">
        <f t="shared" si="8"/>
        <v>0</v>
      </c>
      <c r="L96" s="1">
        <f t="shared" si="9"/>
        <v>0</v>
      </c>
      <c r="M96" s="1">
        <f t="shared" si="10"/>
        <v>1</v>
      </c>
      <c r="N96" s="1">
        <f t="shared" si="11"/>
        <v>0</v>
      </c>
      <c r="O96" s="1">
        <f t="shared" si="12"/>
        <v>1</v>
      </c>
      <c r="P96" s="1">
        <f t="shared" si="13"/>
        <v>0</v>
      </c>
      <c r="Q96" s="1">
        <f t="shared" si="14"/>
        <v>0</v>
      </c>
      <c r="R96" s="1">
        <f t="shared" si="15"/>
        <v>0</v>
      </c>
      <c r="S96" s="2">
        <v>1</v>
      </c>
      <c r="U96" s="1" t="s">
        <v>8</v>
      </c>
      <c r="V96" s="1" t="s">
        <v>69</v>
      </c>
      <c r="W96" s="2">
        <v>1</v>
      </c>
    </row>
    <row r="97" spans="3:23">
      <c r="C97" s="1">
        <v>4</v>
      </c>
      <c r="D97" s="1">
        <v>32</v>
      </c>
      <c r="E97" s="1">
        <v>3</v>
      </c>
      <c r="F97" s="1">
        <v>0</v>
      </c>
      <c r="G97" s="1">
        <f>IF(F97="big loss", 1, 0)</f>
        <v>0</v>
      </c>
      <c r="H97" s="1">
        <f>IF(F97="small loss", 1, 0)</f>
        <v>0</v>
      </c>
      <c r="I97" s="1">
        <f>IF(F97="small gain", 1, 0)</f>
        <v>0</v>
      </c>
      <c r="J97" s="1">
        <f>IF(F97="big gain", 1, 0)</f>
        <v>0</v>
      </c>
      <c r="K97" s="1">
        <f t="shared" si="8"/>
        <v>0</v>
      </c>
      <c r="L97" s="1">
        <f t="shared" si="9"/>
        <v>0</v>
      </c>
      <c r="M97" s="1">
        <f t="shared" si="10"/>
        <v>0</v>
      </c>
      <c r="N97" s="1">
        <f t="shared" si="11"/>
        <v>0</v>
      </c>
      <c r="O97" s="1">
        <f t="shared" si="12"/>
        <v>0</v>
      </c>
      <c r="P97" s="1">
        <f t="shared" si="13"/>
        <v>0</v>
      </c>
      <c r="Q97" s="1">
        <f t="shared" si="14"/>
        <v>0</v>
      </c>
      <c r="R97" s="1">
        <f t="shared" si="15"/>
        <v>0</v>
      </c>
      <c r="S97" s="2">
        <v>0</v>
      </c>
      <c r="U97" s="1">
        <v>0</v>
      </c>
      <c r="V97" s="1">
        <v>0</v>
      </c>
      <c r="W97" s="2">
        <v>0</v>
      </c>
    </row>
  </sheetData>
  <sortState ref="A2:O49">
    <sortCondition ref="B2:B49"/>
    <sortCondition ref="C2:C49"/>
    <sortCondition ref="D2:D49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abSelected="1" workbookViewId="0">
      <selection activeCell="B2" sqref="B2"/>
    </sheetView>
  </sheetViews>
  <sheetFormatPr baseColWidth="10" defaultRowHeight="14" x14ac:dyDescent="0"/>
  <cols>
    <col min="1" max="1" width="3.1640625" bestFit="1" customWidth="1"/>
    <col min="2" max="2" width="6.1640625" bestFit="1" customWidth="1"/>
    <col min="3" max="3" width="4.1640625" bestFit="1" customWidth="1"/>
    <col min="4" max="4" width="4" bestFit="1" customWidth="1"/>
    <col min="5" max="5" width="4.1640625" bestFit="1" customWidth="1"/>
    <col min="6" max="6" width="8.6640625" bestFit="1" customWidth="1"/>
    <col min="7" max="7" width="6.83203125" bestFit="1" customWidth="1"/>
    <col min="8" max="8" width="8.5" bestFit="1" customWidth="1"/>
    <col min="9" max="9" width="8.83203125" bestFit="1" customWidth="1"/>
    <col min="10" max="10" width="7.1640625" bestFit="1" customWidth="1"/>
    <col min="11" max="11" width="5" bestFit="1" customWidth="1"/>
    <col min="12" max="12" width="8.5" bestFit="1" customWidth="1"/>
    <col min="13" max="13" width="6.5" bestFit="1" customWidth="1"/>
    <col min="14" max="14" width="10.1640625" bestFit="1" customWidth="1"/>
    <col min="15" max="17" width="4" bestFit="1" customWidth="1"/>
    <col min="18" max="18" width="5" bestFit="1" customWidth="1"/>
    <col min="19" max="19" width="3.5" bestFit="1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76</v>
      </c>
      <c r="G1" t="s">
        <v>65</v>
      </c>
      <c r="H1" t="s">
        <v>4</v>
      </c>
      <c r="I1" t="s">
        <v>5</v>
      </c>
      <c r="J1" t="s">
        <v>6</v>
      </c>
      <c r="K1" t="s">
        <v>62</v>
      </c>
      <c r="L1" t="s">
        <v>7</v>
      </c>
      <c r="M1" t="s">
        <v>8</v>
      </c>
      <c r="N1" t="s">
        <v>9</v>
      </c>
      <c r="O1" t="s">
        <v>63</v>
      </c>
      <c r="P1" t="s">
        <v>10</v>
      </c>
      <c r="Q1" t="s">
        <v>11</v>
      </c>
      <c r="R1" t="s">
        <v>12</v>
      </c>
      <c r="S1" t="s">
        <v>13</v>
      </c>
    </row>
    <row r="2" spans="1:19">
      <c r="A2" t="s">
        <v>14</v>
      </c>
      <c r="B2">
        <v>1</v>
      </c>
      <c r="C2">
        <v>1</v>
      </c>
      <c r="D2">
        <v>1</v>
      </c>
      <c r="E2">
        <v>1</v>
      </c>
      <c r="F2" t="s">
        <v>68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1</v>
      </c>
    </row>
    <row r="3" spans="1:19">
      <c r="A3" t="s">
        <v>15</v>
      </c>
      <c r="B3">
        <v>1</v>
      </c>
      <c r="C3">
        <v>1</v>
      </c>
      <c r="D3">
        <v>2</v>
      </c>
      <c r="E3">
        <v>2</v>
      </c>
      <c r="F3" t="s">
        <v>70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5</v>
      </c>
    </row>
    <row r="4" spans="1:19">
      <c r="A4" t="s">
        <v>16</v>
      </c>
      <c r="B4">
        <v>1</v>
      </c>
      <c r="C4">
        <v>1</v>
      </c>
      <c r="D4">
        <v>3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t="s">
        <v>17</v>
      </c>
      <c r="B5">
        <v>1</v>
      </c>
      <c r="C5">
        <v>2</v>
      </c>
      <c r="D5">
        <v>1</v>
      </c>
      <c r="E5">
        <v>1</v>
      </c>
      <c r="F5" t="s">
        <v>70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1</v>
      </c>
    </row>
    <row r="6" spans="1:19">
      <c r="A6" t="s">
        <v>18</v>
      </c>
      <c r="B6">
        <v>1</v>
      </c>
      <c r="C6">
        <v>2</v>
      </c>
      <c r="D6">
        <v>2</v>
      </c>
      <c r="E6">
        <v>2</v>
      </c>
      <c r="F6" t="s">
        <v>68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5</v>
      </c>
    </row>
    <row r="7" spans="1:19">
      <c r="A7" t="s">
        <v>19</v>
      </c>
      <c r="B7">
        <v>1</v>
      </c>
      <c r="C7">
        <v>2</v>
      </c>
      <c r="D7">
        <v>3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t="s">
        <v>20</v>
      </c>
      <c r="B8">
        <v>1</v>
      </c>
      <c r="C8">
        <v>3</v>
      </c>
      <c r="D8">
        <v>1</v>
      </c>
      <c r="E8">
        <v>1</v>
      </c>
      <c r="F8" t="s">
        <v>72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5</v>
      </c>
    </row>
    <row r="9" spans="1:19">
      <c r="A9" t="s">
        <v>21</v>
      </c>
      <c r="B9">
        <v>1</v>
      </c>
      <c r="C9">
        <v>3</v>
      </c>
      <c r="D9">
        <v>2</v>
      </c>
      <c r="E9">
        <v>2</v>
      </c>
      <c r="F9" t="s">
        <v>70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10</v>
      </c>
    </row>
    <row r="10" spans="1:19">
      <c r="A10" t="s">
        <v>22</v>
      </c>
      <c r="B10">
        <v>1</v>
      </c>
      <c r="C10">
        <v>3</v>
      </c>
      <c r="D10">
        <v>3</v>
      </c>
      <c r="E10"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t="s">
        <v>23</v>
      </c>
      <c r="B11">
        <v>1</v>
      </c>
      <c r="C11">
        <v>4</v>
      </c>
      <c r="D11">
        <v>1</v>
      </c>
      <c r="E11">
        <v>1</v>
      </c>
      <c r="F11" t="s">
        <v>72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5</v>
      </c>
    </row>
    <row r="12" spans="1:19">
      <c r="A12" t="s">
        <v>24</v>
      </c>
      <c r="B12">
        <v>1</v>
      </c>
      <c r="C12">
        <v>4</v>
      </c>
      <c r="D12">
        <v>2</v>
      </c>
      <c r="E12">
        <v>2</v>
      </c>
      <c r="F12" t="s">
        <v>68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10</v>
      </c>
    </row>
    <row r="13" spans="1:19">
      <c r="A13" t="s">
        <v>25</v>
      </c>
      <c r="B13">
        <v>1</v>
      </c>
      <c r="C13">
        <v>4</v>
      </c>
      <c r="D13">
        <v>3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t="s">
        <v>26</v>
      </c>
      <c r="B14">
        <v>1</v>
      </c>
      <c r="C14">
        <v>5</v>
      </c>
      <c r="D14">
        <v>1</v>
      </c>
      <c r="E14">
        <v>1</v>
      </c>
      <c r="F14" t="s">
        <v>74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</row>
    <row r="15" spans="1:19">
      <c r="A15" t="s">
        <v>27</v>
      </c>
      <c r="B15">
        <v>1</v>
      </c>
      <c r="C15">
        <v>5</v>
      </c>
      <c r="D15">
        <v>2</v>
      </c>
      <c r="E15">
        <v>2</v>
      </c>
      <c r="F15" t="s">
        <v>68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5</v>
      </c>
    </row>
    <row r="16" spans="1:19">
      <c r="A16" t="s">
        <v>28</v>
      </c>
      <c r="B16">
        <v>1</v>
      </c>
      <c r="C16">
        <v>5</v>
      </c>
      <c r="D16">
        <v>3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t="s">
        <v>29</v>
      </c>
      <c r="B17">
        <v>1</v>
      </c>
      <c r="C17">
        <v>6</v>
      </c>
      <c r="D17">
        <v>1</v>
      </c>
      <c r="E17">
        <v>1</v>
      </c>
      <c r="F17" t="s">
        <v>70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5</v>
      </c>
    </row>
    <row r="18" spans="1:19">
      <c r="A18" t="s">
        <v>30</v>
      </c>
      <c r="B18">
        <v>1</v>
      </c>
      <c r="C18">
        <v>6</v>
      </c>
      <c r="D18">
        <v>2</v>
      </c>
      <c r="E18">
        <v>2</v>
      </c>
      <c r="F18" t="s">
        <v>72</v>
      </c>
      <c r="G18">
        <v>1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</row>
    <row r="19" spans="1:19">
      <c r="A19" t="s">
        <v>31</v>
      </c>
      <c r="B19">
        <v>1</v>
      </c>
      <c r="C19">
        <v>6</v>
      </c>
      <c r="D19">
        <v>3</v>
      </c>
      <c r="E19">
        <v>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32</v>
      </c>
      <c r="B20">
        <v>1</v>
      </c>
      <c r="C20">
        <v>7</v>
      </c>
      <c r="D20">
        <v>1</v>
      </c>
      <c r="E20">
        <v>1</v>
      </c>
      <c r="F20" t="s">
        <v>74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1</v>
      </c>
      <c r="P20">
        <v>0</v>
      </c>
      <c r="Q20">
        <v>0</v>
      </c>
      <c r="R20">
        <v>0</v>
      </c>
      <c r="S20">
        <v>10</v>
      </c>
    </row>
    <row r="21" spans="1:19">
      <c r="A21" t="s">
        <v>33</v>
      </c>
      <c r="B21">
        <v>1</v>
      </c>
      <c r="C21">
        <v>7</v>
      </c>
      <c r="D21">
        <v>2</v>
      </c>
      <c r="E21">
        <v>2</v>
      </c>
      <c r="F21" t="s">
        <v>72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5</v>
      </c>
    </row>
    <row r="22" spans="1:19">
      <c r="A22" t="s">
        <v>34</v>
      </c>
      <c r="B22">
        <v>1</v>
      </c>
      <c r="C22">
        <v>7</v>
      </c>
      <c r="D22">
        <v>3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t="s">
        <v>35</v>
      </c>
      <c r="B23">
        <v>1</v>
      </c>
      <c r="C23">
        <v>8</v>
      </c>
      <c r="D23">
        <v>1</v>
      </c>
      <c r="E23">
        <v>1</v>
      </c>
      <c r="F23" t="s">
        <v>70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5</v>
      </c>
    </row>
    <row r="24" spans="1:19">
      <c r="A24" t="s">
        <v>36</v>
      </c>
      <c r="B24">
        <v>1</v>
      </c>
      <c r="C24">
        <v>8</v>
      </c>
      <c r="D24">
        <v>2</v>
      </c>
      <c r="E24">
        <v>2</v>
      </c>
      <c r="F24" t="s">
        <v>68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1</v>
      </c>
    </row>
    <row r="25" spans="1:19">
      <c r="A25" t="s">
        <v>37</v>
      </c>
      <c r="B25">
        <v>1</v>
      </c>
      <c r="C25">
        <v>8</v>
      </c>
      <c r="D25">
        <v>3</v>
      </c>
      <c r="E25">
        <v>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t="s">
        <v>38</v>
      </c>
      <c r="B26">
        <v>2</v>
      </c>
      <c r="C26">
        <v>9</v>
      </c>
      <c r="D26">
        <v>1</v>
      </c>
      <c r="E26">
        <v>1</v>
      </c>
      <c r="F26" t="s">
        <v>72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5</v>
      </c>
    </row>
    <row r="27" spans="1:19">
      <c r="A27" t="s">
        <v>39</v>
      </c>
      <c r="B27">
        <v>2</v>
      </c>
      <c r="C27">
        <v>9</v>
      </c>
      <c r="D27">
        <v>2</v>
      </c>
      <c r="E27">
        <v>2</v>
      </c>
      <c r="F27" t="s">
        <v>74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1</v>
      </c>
    </row>
    <row r="28" spans="1:19">
      <c r="A28" t="s">
        <v>40</v>
      </c>
      <c r="B28">
        <v>2</v>
      </c>
      <c r="C28">
        <v>9</v>
      </c>
      <c r="D28">
        <v>3</v>
      </c>
      <c r="E28">
        <v>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t="s">
        <v>41</v>
      </c>
      <c r="B29">
        <v>2</v>
      </c>
      <c r="C29">
        <v>10</v>
      </c>
      <c r="D29">
        <v>1</v>
      </c>
      <c r="E29">
        <v>1</v>
      </c>
      <c r="F29" t="s">
        <v>72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10</v>
      </c>
    </row>
    <row r="30" spans="1:19">
      <c r="A30" t="s">
        <v>42</v>
      </c>
      <c r="B30">
        <v>2</v>
      </c>
      <c r="C30">
        <v>10</v>
      </c>
      <c r="D30">
        <v>2</v>
      </c>
      <c r="E30">
        <v>2</v>
      </c>
      <c r="F30" t="s">
        <v>68</v>
      </c>
      <c r="G30">
        <v>0</v>
      </c>
      <c r="H30">
        <v>0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1</v>
      </c>
    </row>
    <row r="31" spans="1:19">
      <c r="A31" t="s">
        <v>43</v>
      </c>
      <c r="B31">
        <v>2</v>
      </c>
      <c r="C31">
        <v>10</v>
      </c>
      <c r="D31">
        <v>3</v>
      </c>
      <c r="E31">
        <v>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t="s">
        <v>44</v>
      </c>
      <c r="B32">
        <v>2</v>
      </c>
      <c r="C32">
        <v>11</v>
      </c>
      <c r="D32">
        <v>1</v>
      </c>
      <c r="E32">
        <v>1</v>
      </c>
      <c r="F32" t="s">
        <v>70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1</v>
      </c>
      <c r="R32">
        <v>0</v>
      </c>
      <c r="S32">
        <v>1</v>
      </c>
    </row>
    <row r="33" spans="1:19">
      <c r="A33" t="s">
        <v>45</v>
      </c>
      <c r="B33">
        <v>2</v>
      </c>
      <c r="C33">
        <v>11</v>
      </c>
      <c r="D33">
        <v>2</v>
      </c>
      <c r="E33">
        <v>2</v>
      </c>
      <c r="F33" t="s">
        <v>72</v>
      </c>
      <c r="G33">
        <v>1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10</v>
      </c>
    </row>
    <row r="34" spans="1:19">
      <c r="A34" t="s">
        <v>46</v>
      </c>
      <c r="B34">
        <v>2</v>
      </c>
      <c r="C34">
        <v>11</v>
      </c>
      <c r="D34">
        <v>3</v>
      </c>
      <c r="E34">
        <v>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t="s">
        <v>47</v>
      </c>
      <c r="B35">
        <v>2</v>
      </c>
      <c r="C35">
        <v>12</v>
      </c>
      <c r="D35">
        <v>1</v>
      </c>
      <c r="E35">
        <v>1</v>
      </c>
      <c r="F35" t="s">
        <v>72</v>
      </c>
      <c r="G35">
        <v>1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5</v>
      </c>
    </row>
    <row r="36" spans="1:19">
      <c r="A36" t="s">
        <v>48</v>
      </c>
      <c r="B36">
        <v>2</v>
      </c>
      <c r="C36">
        <v>12</v>
      </c>
      <c r="D36">
        <v>2</v>
      </c>
      <c r="E36">
        <v>2</v>
      </c>
      <c r="F36" t="s">
        <v>70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10</v>
      </c>
    </row>
    <row r="37" spans="1:19">
      <c r="A37" t="s">
        <v>49</v>
      </c>
      <c r="B37">
        <v>2</v>
      </c>
      <c r="C37">
        <v>12</v>
      </c>
      <c r="D37">
        <v>3</v>
      </c>
      <c r="E37">
        <v>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t="s">
        <v>50</v>
      </c>
      <c r="B38">
        <v>2</v>
      </c>
      <c r="C38">
        <v>13</v>
      </c>
      <c r="D38">
        <v>1</v>
      </c>
      <c r="E38">
        <v>1</v>
      </c>
      <c r="F38" t="s">
        <v>72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</row>
    <row r="39" spans="1:19">
      <c r="A39" t="s">
        <v>51</v>
      </c>
      <c r="B39">
        <v>2</v>
      </c>
      <c r="C39">
        <v>13</v>
      </c>
      <c r="D39">
        <v>2</v>
      </c>
      <c r="E39">
        <v>2</v>
      </c>
      <c r="F39" t="s">
        <v>74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5</v>
      </c>
    </row>
    <row r="40" spans="1:19">
      <c r="A40" t="s">
        <v>52</v>
      </c>
      <c r="B40">
        <v>2</v>
      </c>
      <c r="C40">
        <v>13</v>
      </c>
      <c r="D40">
        <v>3</v>
      </c>
      <c r="E40">
        <v>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t="s">
        <v>53</v>
      </c>
      <c r="B41">
        <v>2</v>
      </c>
      <c r="C41">
        <v>14</v>
      </c>
      <c r="D41">
        <v>1</v>
      </c>
      <c r="E41">
        <v>1</v>
      </c>
      <c r="F41" t="s">
        <v>70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1</v>
      </c>
      <c r="S41">
        <v>20</v>
      </c>
    </row>
    <row r="42" spans="1:19">
      <c r="A42" t="s">
        <v>54</v>
      </c>
      <c r="B42">
        <v>2</v>
      </c>
      <c r="C42">
        <v>14</v>
      </c>
      <c r="D42">
        <v>2</v>
      </c>
      <c r="E42">
        <v>2</v>
      </c>
      <c r="F42" t="s">
        <v>68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  <c r="R42">
        <v>0</v>
      </c>
      <c r="S42">
        <v>5</v>
      </c>
    </row>
    <row r="43" spans="1:19">
      <c r="A43" t="s">
        <v>55</v>
      </c>
      <c r="B43">
        <v>2</v>
      </c>
      <c r="C43">
        <v>14</v>
      </c>
      <c r="D43">
        <v>3</v>
      </c>
      <c r="E43">
        <v>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t="s">
        <v>56</v>
      </c>
      <c r="B44">
        <v>2</v>
      </c>
      <c r="C44">
        <v>15</v>
      </c>
      <c r="D44">
        <v>1</v>
      </c>
      <c r="E44">
        <v>1</v>
      </c>
      <c r="F44" t="s">
        <v>70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1</v>
      </c>
    </row>
    <row r="45" spans="1:19">
      <c r="A45" t="s">
        <v>57</v>
      </c>
      <c r="B45">
        <v>2</v>
      </c>
      <c r="C45">
        <v>15</v>
      </c>
      <c r="D45">
        <v>2</v>
      </c>
      <c r="E45">
        <v>2</v>
      </c>
      <c r="F45" t="s">
        <v>68</v>
      </c>
      <c r="G45">
        <v>0</v>
      </c>
      <c r="H45">
        <v>0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10</v>
      </c>
    </row>
    <row r="46" spans="1:19">
      <c r="A46" t="s">
        <v>58</v>
      </c>
      <c r="B46">
        <v>2</v>
      </c>
      <c r="C46">
        <v>15</v>
      </c>
      <c r="D46">
        <v>3</v>
      </c>
      <c r="E46">
        <v>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t="s">
        <v>59</v>
      </c>
      <c r="B47">
        <v>2</v>
      </c>
      <c r="C47">
        <v>16</v>
      </c>
      <c r="D47">
        <v>1</v>
      </c>
      <c r="E47">
        <v>1</v>
      </c>
      <c r="F47" t="s">
        <v>70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5</v>
      </c>
    </row>
    <row r="48" spans="1:19">
      <c r="A48" t="s">
        <v>60</v>
      </c>
      <c r="B48">
        <v>2</v>
      </c>
      <c r="C48">
        <v>16</v>
      </c>
      <c r="D48">
        <v>2</v>
      </c>
      <c r="E48">
        <v>2</v>
      </c>
      <c r="F48" t="s">
        <v>68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  <c r="S48">
        <v>20</v>
      </c>
    </row>
    <row r="49" spans="1:19">
      <c r="A49" t="s">
        <v>61</v>
      </c>
      <c r="B49">
        <v>2</v>
      </c>
      <c r="C49">
        <v>16</v>
      </c>
      <c r="D49">
        <v>3</v>
      </c>
      <c r="E49">
        <v>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B50">
        <v>3</v>
      </c>
      <c r="C50">
        <v>17</v>
      </c>
      <c r="D50">
        <v>1</v>
      </c>
      <c r="E50">
        <v>1</v>
      </c>
      <c r="F50" t="s">
        <v>68</v>
      </c>
      <c r="G50">
        <v>0</v>
      </c>
      <c r="H50">
        <v>0</v>
      </c>
      <c r="I50">
        <v>1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20</v>
      </c>
    </row>
    <row r="51" spans="1:19">
      <c r="B51">
        <v>3</v>
      </c>
      <c r="C51">
        <v>17</v>
      </c>
      <c r="D51">
        <v>2</v>
      </c>
      <c r="E51">
        <v>2</v>
      </c>
      <c r="F51" t="s">
        <v>72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  <c r="S51">
        <v>10</v>
      </c>
    </row>
    <row r="52" spans="1:19">
      <c r="B52">
        <v>3</v>
      </c>
      <c r="C52">
        <v>17</v>
      </c>
      <c r="D52">
        <v>3</v>
      </c>
      <c r="E52">
        <v>3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B53">
        <v>3</v>
      </c>
      <c r="C53">
        <v>18</v>
      </c>
      <c r="D53">
        <v>1</v>
      </c>
      <c r="E53">
        <v>1</v>
      </c>
      <c r="F53" t="s">
        <v>74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1</v>
      </c>
      <c r="S53">
        <v>10</v>
      </c>
    </row>
    <row r="54" spans="1:19">
      <c r="B54">
        <v>3</v>
      </c>
      <c r="C54">
        <v>18</v>
      </c>
      <c r="D54">
        <v>2</v>
      </c>
      <c r="E54">
        <v>2</v>
      </c>
      <c r="F54" t="s">
        <v>72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  <c r="S54">
        <v>5</v>
      </c>
    </row>
    <row r="55" spans="1:19">
      <c r="B55">
        <v>3</v>
      </c>
      <c r="C55">
        <v>18</v>
      </c>
      <c r="D55">
        <v>3</v>
      </c>
      <c r="E55">
        <v>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B56">
        <v>3</v>
      </c>
      <c r="C56">
        <v>19</v>
      </c>
      <c r="D56">
        <v>1</v>
      </c>
      <c r="E56">
        <v>1</v>
      </c>
      <c r="F56" t="s">
        <v>68</v>
      </c>
      <c r="G56">
        <v>0</v>
      </c>
      <c r="H56">
        <v>0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20</v>
      </c>
    </row>
    <row r="57" spans="1:19">
      <c r="B57">
        <v>3</v>
      </c>
      <c r="C57">
        <v>19</v>
      </c>
      <c r="D57">
        <v>2</v>
      </c>
      <c r="E57">
        <v>2</v>
      </c>
      <c r="F57" t="s">
        <v>74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5</v>
      </c>
    </row>
    <row r="58" spans="1:19">
      <c r="B58">
        <v>3</v>
      </c>
      <c r="C58">
        <v>19</v>
      </c>
      <c r="D58">
        <v>3</v>
      </c>
      <c r="E58">
        <v>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B59">
        <v>3</v>
      </c>
      <c r="C59">
        <v>20</v>
      </c>
      <c r="D59">
        <v>1</v>
      </c>
      <c r="E59">
        <v>1</v>
      </c>
      <c r="F59" t="s">
        <v>72</v>
      </c>
      <c r="G59">
        <v>1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10</v>
      </c>
    </row>
    <row r="60" spans="1:19">
      <c r="B60">
        <v>3</v>
      </c>
      <c r="C60">
        <v>20</v>
      </c>
      <c r="D60">
        <v>2</v>
      </c>
      <c r="E60">
        <v>2</v>
      </c>
      <c r="F60" t="s">
        <v>68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1</v>
      </c>
      <c r="Q60">
        <v>0</v>
      </c>
      <c r="R60">
        <v>0</v>
      </c>
      <c r="S60">
        <v>5</v>
      </c>
    </row>
    <row r="61" spans="1:19">
      <c r="B61">
        <v>3</v>
      </c>
      <c r="C61">
        <v>20</v>
      </c>
      <c r="D61">
        <v>3</v>
      </c>
      <c r="E61">
        <v>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B62">
        <v>3</v>
      </c>
      <c r="C62">
        <v>21</v>
      </c>
      <c r="D62">
        <v>1</v>
      </c>
      <c r="E62">
        <v>1</v>
      </c>
      <c r="F62" t="s">
        <v>74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5</v>
      </c>
    </row>
    <row r="63" spans="1:19">
      <c r="B63">
        <v>3</v>
      </c>
      <c r="C63">
        <v>21</v>
      </c>
      <c r="D63">
        <v>2</v>
      </c>
      <c r="E63">
        <v>2</v>
      </c>
      <c r="F63" t="s">
        <v>68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0</v>
      </c>
      <c r="S63">
        <v>10</v>
      </c>
    </row>
    <row r="64" spans="1:19">
      <c r="B64">
        <v>3</v>
      </c>
      <c r="C64">
        <v>21</v>
      </c>
      <c r="D64">
        <v>3</v>
      </c>
      <c r="E64">
        <v>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2:19">
      <c r="B65">
        <v>3</v>
      </c>
      <c r="C65">
        <v>22</v>
      </c>
      <c r="D65">
        <v>1</v>
      </c>
      <c r="E65">
        <v>1</v>
      </c>
      <c r="F65" t="s">
        <v>68</v>
      </c>
      <c r="G65">
        <v>0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5</v>
      </c>
    </row>
    <row r="66" spans="2:19">
      <c r="B66">
        <v>3</v>
      </c>
      <c r="C66">
        <v>22</v>
      </c>
      <c r="D66">
        <v>2</v>
      </c>
      <c r="E66">
        <v>2</v>
      </c>
      <c r="F66" t="s">
        <v>72</v>
      </c>
      <c r="G66">
        <v>1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10</v>
      </c>
    </row>
    <row r="67" spans="2:19">
      <c r="B67">
        <v>3</v>
      </c>
      <c r="C67">
        <v>22</v>
      </c>
      <c r="D67">
        <v>3</v>
      </c>
      <c r="E67">
        <v>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2:19">
      <c r="B68">
        <v>3</v>
      </c>
      <c r="C68">
        <v>23</v>
      </c>
      <c r="D68">
        <v>1</v>
      </c>
      <c r="E68">
        <v>1</v>
      </c>
      <c r="F68" t="s">
        <v>74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1</v>
      </c>
      <c r="N68">
        <v>0</v>
      </c>
      <c r="O68">
        <v>0</v>
      </c>
      <c r="P68">
        <v>1</v>
      </c>
      <c r="Q68">
        <v>0</v>
      </c>
      <c r="R68">
        <v>0</v>
      </c>
      <c r="S68">
        <v>10</v>
      </c>
    </row>
    <row r="69" spans="2:19">
      <c r="B69">
        <v>3</v>
      </c>
      <c r="C69">
        <v>23</v>
      </c>
      <c r="D69">
        <v>2</v>
      </c>
      <c r="E69">
        <v>2</v>
      </c>
      <c r="F69" t="s">
        <v>68</v>
      </c>
      <c r="G69">
        <v>0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20</v>
      </c>
    </row>
    <row r="70" spans="2:19">
      <c r="B70">
        <v>3</v>
      </c>
      <c r="C70">
        <v>23</v>
      </c>
      <c r="D70">
        <v>3</v>
      </c>
      <c r="E70">
        <v>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2:19">
      <c r="B71">
        <v>3</v>
      </c>
      <c r="C71">
        <v>24</v>
      </c>
      <c r="D71">
        <v>1</v>
      </c>
      <c r="E71">
        <v>1</v>
      </c>
      <c r="F71" t="s">
        <v>70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1</v>
      </c>
      <c r="R71">
        <v>0</v>
      </c>
      <c r="S71">
        <v>20</v>
      </c>
    </row>
    <row r="72" spans="2:19">
      <c r="B72">
        <v>3</v>
      </c>
      <c r="C72">
        <v>24</v>
      </c>
      <c r="D72">
        <v>2</v>
      </c>
      <c r="E72">
        <v>2</v>
      </c>
      <c r="F72" t="s">
        <v>74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10</v>
      </c>
    </row>
    <row r="73" spans="2:19">
      <c r="B73">
        <v>3</v>
      </c>
      <c r="C73">
        <v>24</v>
      </c>
      <c r="D73">
        <v>3</v>
      </c>
      <c r="E73">
        <v>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2:19">
      <c r="B74">
        <v>4</v>
      </c>
      <c r="C74">
        <v>25</v>
      </c>
      <c r="D74">
        <v>1</v>
      </c>
      <c r="E74">
        <v>1</v>
      </c>
      <c r="F74" t="s">
        <v>74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v>20</v>
      </c>
    </row>
    <row r="75" spans="2:19">
      <c r="B75">
        <v>4</v>
      </c>
      <c r="C75">
        <v>25</v>
      </c>
      <c r="D75">
        <v>2</v>
      </c>
      <c r="E75">
        <v>2</v>
      </c>
      <c r="F75" t="s">
        <v>70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</row>
    <row r="76" spans="2:19">
      <c r="B76">
        <v>4</v>
      </c>
      <c r="C76">
        <v>25</v>
      </c>
      <c r="D76">
        <v>3</v>
      </c>
      <c r="E76">
        <v>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2:19">
      <c r="B77">
        <v>4</v>
      </c>
      <c r="C77">
        <v>26</v>
      </c>
      <c r="D77">
        <v>1</v>
      </c>
      <c r="E77">
        <v>1</v>
      </c>
      <c r="F77" t="s">
        <v>72</v>
      </c>
      <c r="G77">
        <v>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10</v>
      </c>
    </row>
    <row r="78" spans="2:19">
      <c r="B78">
        <v>4</v>
      </c>
      <c r="C78">
        <v>26</v>
      </c>
      <c r="D78">
        <v>2</v>
      </c>
      <c r="E78">
        <v>2</v>
      </c>
      <c r="F78" t="s">
        <v>70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1</v>
      </c>
      <c r="S78">
        <v>20</v>
      </c>
    </row>
    <row r="79" spans="2:19">
      <c r="B79">
        <v>4</v>
      </c>
      <c r="C79">
        <v>26</v>
      </c>
      <c r="D79">
        <v>3</v>
      </c>
      <c r="E79">
        <v>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2:19">
      <c r="B80">
        <v>4</v>
      </c>
      <c r="C80">
        <v>27</v>
      </c>
      <c r="D80">
        <v>1</v>
      </c>
      <c r="E80">
        <v>1</v>
      </c>
      <c r="F80" t="s">
        <v>68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10</v>
      </c>
    </row>
    <row r="81" spans="2:19">
      <c r="B81">
        <v>4</v>
      </c>
      <c r="C81">
        <v>27</v>
      </c>
      <c r="D81">
        <v>2</v>
      </c>
      <c r="E81">
        <v>2</v>
      </c>
      <c r="F81" t="s">
        <v>70</v>
      </c>
      <c r="G81">
        <v>0</v>
      </c>
      <c r="H81">
        <v>1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1</v>
      </c>
    </row>
    <row r="82" spans="2:19">
      <c r="B82">
        <v>4</v>
      </c>
      <c r="C82">
        <v>27</v>
      </c>
      <c r="D82">
        <v>3</v>
      </c>
      <c r="E82">
        <v>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2:19">
      <c r="B83">
        <v>4</v>
      </c>
      <c r="C83">
        <v>28</v>
      </c>
      <c r="D83">
        <v>1</v>
      </c>
      <c r="E83">
        <v>1</v>
      </c>
      <c r="F83" t="s">
        <v>72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  <c r="Q83">
        <v>0</v>
      </c>
      <c r="R83">
        <v>0</v>
      </c>
      <c r="S83">
        <v>1</v>
      </c>
    </row>
    <row r="84" spans="2:19">
      <c r="B84">
        <v>4</v>
      </c>
      <c r="C84">
        <v>28</v>
      </c>
      <c r="D84">
        <v>2</v>
      </c>
      <c r="E84">
        <v>2</v>
      </c>
      <c r="F84" t="s">
        <v>70</v>
      </c>
      <c r="G84">
        <v>0</v>
      </c>
      <c r="H84">
        <v>1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5</v>
      </c>
    </row>
    <row r="85" spans="2:19">
      <c r="B85">
        <v>4</v>
      </c>
      <c r="C85">
        <v>28</v>
      </c>
      <c r="D85">
        <v>3</v>
      </c>
      <c r="E85">
        <v>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2:19">
      <c r="B86">
        <v>4</v>
      </c>
      <c r="C86">
        <v>29</v>
      </c>
      <c r="D86">
        <v>1</v>
      </c>
      <c r="E86">
        <v>1</v>
      </c>
      <c r="F86" t="s">
        <v>70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10</v>
      </c>
    </row>
    <row r="87" spans="2:19">
      <c r="B87">
        <v>4</v>
      </c>
      <c r="C87">
        <v>29</v>
      </c>
      <c r="D87">
        <v>2</v>
      </c>
      <c r="E87">
        <v>2</v>
      </c>
      <c r="F87" t="s">
        <v>72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  <c r="S87">
        <v>1</v>
      </c>
    </row>
    <row r="88" spans="2:19">
      <c r="B88">
        <v>4</v>
      </c>
      <c r="C88">
        <v>29</v>
      </c>
      <c r="D88">
        <v>3</v>
      </c>
      <c r="E88">
        <v>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2:19">
      <c r="B89">
        <v>4</v>
      </c>
      <c r="C89">
        <v>30</v>
      </c>
      <c r="D89">
        <v>1</v>
      </c>
      <c r="E89">
        <v>1</v>
      </c>
      <c r="F89" t="s">
        <v>74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1</v>
      </c>
      <c r="R89">
        <v>0</v>
      </c>
      <c r="S89">
        <v>20</v>
      </c>
    </row>
    <row r="90" spans="2:19">
      <c r="B90">
        <v>4</v>
      </c>
      <c r="C90">
        <v>30</v>
      </c>
      <c r="D90">
        <v>2</v>
      </c>
      <c r="E90">
        <v>2</v>
      </c>
      <c r="F90" t="s">
        <v>68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1</v>
      </c>
      <c r="S90">
        <v>10</v>
      </c>
    </row>
    <row r="91" spans="2:19">
      <c r="B91">
        <v>4</v>
      </c>
      <c r="C91">
        <v>30</v>
      </c>
      <c r="D91">
        <v>3</v>
      </c>
      <c r="E91">
        <v>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2:19">
      <c r="B92">
        <v>4</v>
      </c>
      <c r="C92">
        <v>31</v>
      </c>
      <c r="D92">
        <v>1</v>
      </c>
      <c r="E92">
        <v>1</v>
      </c>
      <c r="F92" t="s">
        <v>70</v>
      </c>
      <c r="G92">
        <v>0</v>
      </c>
      <c r="H92">
        <v>1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10</v>
      </c>
    </row>
    <row r="93" spans="2:19">
      <c r="B93">
        <v>4</v>
      </c>
      <c r="C93">
        <v>31</v>
      </c>
      <c r="D93">
        <v>2</v>
      </c>
      <c r="E93">
        <v>2</v>
      </c>
      <c r="F93" t="s">
        <v>74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1</v>
      </c>
      <c r="R93">
        <v>0</v>
      </c>
      <c r="S93">
        <v>5</v>
      </c>
    </row>
    <row r="94" spans="2:19">
      <c r="B94">
        <v>4</v>
      </c>
      <c r="C94">
        <v>31</v>
      </c>
      <c r="D94">
        <v>3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2:19">
      <c r="B95">
        <v>4</v>
      </c>
      <c r="C95">
        <v>32</v>
      </c>
      <c r="D95">
        <v>1</v>
      </c>
      <c r="E95">
        <v>1</v>
      </c>
      <c r="F95" t="s">
        <v>72</v>
      </c>
      <c r="G95">
        <v>1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20</v>
      </c>
    </row>
    <row r="96" spans="2:19">
      <c r="B96">
        <v>4</v>
      </c>
      <c r="C96">
        <v>32</v>
      </c>
      <c r="D96">
        <v>2</v>
      </c>
      <c r="E96">
        <v>2</v>
      </c>
      <c r="F96" t="s">
        <v>68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  <c r="S96">
        <v>1</v>
      </c>
    </row>
    <row r="97" spans="2:19">
      <c r="B97">
        <v>4</v>
      </c>
      <c r="C97">
        <v>32</v>
      </c>
      <c r="D97">
        <v>3</v>
      </c>
      <c r="E97">
        <v>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Sarah Klain</cp:lastModifiedBy>
  <dcterms:created xsi:type="dcterms:W3CDTF">2015-10-24T00:21:50Z</dcterms:created>
  <dcterms:modified xsi:type="dcterms:W3CDTF">2015-10-24T04:39:11Z</dcterms:modified>
</cp:coreProperties>
</file>