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<sst xmlns="http://schemas.openxmlformats.org/spreadsheetml/2006/main" count="108" uniqueCount="79">
  <si>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</si>
  <si>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</si>
  <si>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</si>
  <si>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</si>
  <si>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</si>
  <si>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</si>
  <si>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</si>
  <si>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</si>
  <si>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</si>
  <si>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</si>
  <si>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</si>
  <si>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</si>
  <si>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</si>
  <si>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</si>
  <si>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</si>
  <si>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</si>
  <si>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el ingreso de productos existentes en el local</t>
  </si>
  <si>
    <t>Ingrasar el producto al listado del inventario.</t>
  </si>
  <si>
    <t>Registrar en un listado los productos ofertados en el local.</t>
  </si>
  <si>
    <t>Sr. Luis Azoguez</t>
  </si>
  <si>
    <t>Permitir al usuario ingresar un producto del inventario con información básica: nombre, cantidad y precio.</t>
  </si>
  <si>
    <t>Alan Nero</t>
  </si>
  <si>
    <t>6h</t>
  </si>
  <si>
    <t>Alta</t>
  </si>
  <si>
    <t>En proceso</t>
  </si>
  <si>
    <t>Ingrsesos del listado</t>
  </si>
  <si>
    <t>El programa debe permitir la eliminación de productos registrados en el listasdo del inventario</t>
  </si>
  <si>
    <t>Eliminar el producto del listado del inventario.</t>
  </si>
  <si>
    <t>Eliminar del listado los productos ofertados en el local.</t>
  </si>
  <si>
    <t>Permitir al usuario eliminar un producto del inventario.</t>
  </si>
  <si>
    <t>Eliminacion de productos</t>
  </si>
  <si>
    <t>REQ002</t>
  </si>
  <si>
    <t>El programa se debe poder visuailizar los productos y sus cantidades actuales.</t>
  </si>
  <si>
    <t>Crear un listado en orden alfabético en el que se guarden los productos ingresados.</t>
  </si>
  <si>
    <t>Crear un registro de los productos disponibles en el local.</t>
  </si>
  <si>
    <t>Mostrar al usuario una lista con todos los productos existentes en el inventario.</t>
  </si>
  <si>
    <t>Adriana Astudillo</t>
  </si>
  <si>
    <t>Listado de inventario.</t>
  </si>
  <si>
    <t>REQ003</t>
  </si>
  <si>
    <t>El programa debe permitir buscar por el nombre del producto</t>
  </si>
  <si>
    <t>Identificar los productos por su nombre en el listado.</t>
  </si>
  <si>
    <t>Agilizar la busqueda de los objetoas en el inventario</t>
  </si>
  <si>
    <t>Implementar una función que permita buscar rápidamente un producto usando su nombre</t>
  </si>
  <si>
    <t>Sarahi Muñoz</t>
  </si>
  <si>
    <t>No iniciado</t>
  </si>
  <si>
    <t>Buscador de productos.</t>
  </si>
  <si>
    <t>REQ004</t>
  </si>
  <si>
    <t>El programa debe generar un reporte con informacion pertinente al inventario.</t>
  </si>
  <si>
    <t>Presentar las existencias de los productos y alertar de la falta del stock.</t>
  </si>
  <si>
    <t>Identificar los productos con bajas existencias para conocer cuales se deben surtir.</t>
  </si>
  <si>
    <t>Crear un archivo Excel que muestre un resumen del inventario donde se pueda modificar el stock y notifique cuando un producto está por debajo del nivel mínimo establecido.</t>
  </si>
  <si>
    <t xml:space="preserve">Alan Nero Adriana Astudillo           </t>
  </si>
  <si>
    <t xml:space="preserve">Media </t>
  </si>
  <si>
    <t>Reporte de inventario.</t>
  </si>
  <si>
    <t>REQ005</t>
  </si>
  <si>
    <t>El programa debe Registrar las salidas de productos.</t>
  </si>
  <si>
    <t>Saber la cantida de productos vendidos.</t>
  </si>
  <si>
    <t>Cuantificar la salida de productos del inventario.</t>
  </si>
  <si>
    <t>Guardar un historial de salidas de productos.</t>
  </si>
  <si>
    <t>48h</t>
  </si>
  <si>
    <t>REQ006</t>
  </si>
  <si>
    <t>REQ007</t>
  </si>
  <si>
    <t>REQ008</t>
  </si>
  <si>
    <t>REQ009</t>
  </si>
  <si>
    <t>REQ010</t>
  </si>
  <si>
    <t>REQ011</t>
  </si>
  <si>
    <t>REQ012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</si>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</sst>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Arial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readingOrder="0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2" fillId="0" fontId="6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vertical="center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vertical="center"/>
    </xf>
    <xf borderId="3" fillId="0" fontId="7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" fillId="0" fontId="7" numFmtId="164" xfId="0" applyAlignment="1" applyBorder="1" applyFont="1" applyNumberFormat="1">
      <alignment horizontal="center" shrinkToFit="0" vertical="center" wrapText="1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0" fontId="7" numFmtId="164" xfId="0" applyAlignment="1" applyBorder="1" applyFont="1" applyNumberFormat="1">
      <alignment horizontal="center" shrinkToFit="0" vertical="center" wrapText="1"/>
    </xf>
    <xf borderId="5" fillId="0" fontId="7" numFmtId="0" xfId="0" applyAlignment="1" applyBorder="1" applyFont="1">
      <alignment vertical="center"/>
    </xf>
    <xf borderId="6" fillId="0" fontId="7" numFmtId="0" xfId="0" applyAlignment="1" applyBorder="1" applyFont="1">
      <alignment shrinkToFit="0" vertical="center" wrapText="1"/>
    </xf>
    <xf borderId="2" fillId="3" fontId="7" numFmtId="0" xfId="0" applyAlignment="1" applyBorder="1" applyFill="1" applyFont="1">
      <alignment vertic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7" fillId="4" fontId="10" numFmtId="0" xfId="0" applyAlignment="1" applyBorder="1" applyFill="1" applyFont="1">
      <alignment horizontal="center" shrinkToFit="0" vertical="center" wrapText="1"/>
    </xf>
    <xf borderId="8" fillId="0" fontId="11" numFmtId="0" xfId="0" applyBorder="1" applyFont="1"/>
    <xf borderId="9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10" fillId="4" fontId="2" numFmtId="0" xfId="0" applyBorder="1" applyFont="1"/>
    <xf borderId="11" fillId="4" fontId="9" numFmtId="0" xfId="0" applyAlignment="1" applyBorder="1" applyFont="1">
      <alignment horizontal="left" shrinkToFit="0" vertical="center" wrapText="1"/>
    </xf>
    <xf borderId="11" fillId="4" fontId="1" numFmtId="0" xfId="0" applyBorder="1" applyFont="1"/>
    <xf borderId="11" fillId="4" fontId="2" numFmtId="0" xfId="0" applyBorder="1" applyFont="1"/>
    <xf borderId="12" fillId="4" fontId="2" numFmtId="0" xfId="0" applyBorder="1" applyFont="1"/>
    <xf borderId="13" fillId="4" fontId="2" numFmtId="0" xfId="0" applyBorder="1" applyFont="1"/>
    <xf borderId="2" fillId="5" fontId="12" numFmtId="0" xfId="0" applyAlignment="1" applyBorder="1" applyFill="1" applyFont="1">
      <alignment horizontal="center" vertical="center"/>
    </xf>
    <xf borderId="14" fillId="4" fontId="13" numFmtId="0" xfId="0" applyAlignment="1" applyBorder="1" applyFont="1">
      <alignment vertical="center"/>
    </xf>
    <xf borderId="7" fillId="5" fontId="12" numFmtId="0" xfId="0" applyAlignment="1" applyBorder="1" applyFont="1">
      <alignment horizontal="center" vertical="center"/>
    </xf>
    <xf borderId="14" fillId="4" fontId="2" numFmtId="0" xfId="0" applyBorder="1" applyFont="1"/>
    <xf borderId="15" fillId="4" fontId="2" numFmtId="0" xfId="0" applyBorder="1" applyFont="1"/>
    <xf borderId="2" fillId="3" fontId="14" numFmtId="0" xfId="0" applyAlignment="1" applyBorder="1" applyFont="1">
      <alignment horizontal="center" vertical="center"/>
    </xf>
    <xf borderId="14" fillId="4" fontId="1" numFmtId="0" xfId="0" applyAlignment="1" applyBorder="1" applyFont="1">
      <alignment shrinkToFit="0" vertical="center" wrapText="1"/>
    </xf>
    <xf borderId="7" fillId="3" fontId="1" numFmtId="0" xfId="0" applyAlignment="1" applyBorder="1" applyFont="1">
      <alignment horizontal="center" vertical="center"/>
    </xf>
    <xf borderId="14" fillId="4" fontId="1" numFmtId="0" xfId="0" applyAlignment="1" applyBorder="1" applyFont="1">
      <alignment vertical="center"/>
    </xf>
    <xf borderId="14" fillId="4" fontId="14" numFmtId="0" xfId="0" applyAlignment="1" applyBorder="1" applyFont="1">
      <alignment horizontal="center" vertical="center"/>
    </xf>
    <xf borderId="14" fillId="4" fontId="1" numFmtId="0" xfId="0" applyAlignment="1" applyBorder="1" applyFont="1">
      <alignment horizontal="center" vertical="center"/>
    </xf>
    <xf borderId="16" fillId="6" fontId="12" numFmtId="0" xfId="0" applyAlignment="1" applyBorder="1" applyFill="1" applyFont="1">
      <alignment horizontal="center" vertical="center"/>
    </xf>
    <xf borderId="17" fillId="3" fontId="1" numFmtId="0" xfId="0" applyAlignment="1" applyBorder="1" applyFont="1">
      <alignment horizontal="center" shrinkToFit="0" vertical="center" wrapText="1"/>
    </xf>
    <xf borderId="18" fillId="0" fontId="11" numFmtId="0" xfId="0" applyBorder="1" applyFont="1"/>
    <xf borderId="19" fillId="0" fontId="11" numFmtId="0" xfId="0" applyBorder="1" applyFont="1"/>
    <xf borderId="17" fillId="3" fontId="1" numFmtId="0" xfId="0" applyAlignment="1" applyBorder="1" applyFont="1">
      <alignment horizontal="center" vertical="center"/>
    </xf>
    <xf borderId="20" fillId="0" fontId="11" numFmtId="0" xfId="0" applyBorder="1" applyFont="1"/>
    <xf borderId="21" fillId="0" fontId="11" numFmtId="0" xfId="0" applyBorder="1" applyFont="1"/>
    <xf borderId="22" fillId="0" fontId="11" numFmtId="0" xfId="0" applyBorder="1" applyFont="1"/>
    <xf borderId="23" fillId="0" fontId="11" numFmtId="0" xfId="0" applyBorder="1" applyFont="1"/>
    <xf borderId="24" fillId="0" fontId="11" numFmtId="0" xfId="0" applyBorder="1" applyFont="1"/>
    <xf borderId="25" fillId="0" fontId="11" numFmtId="0" xfId="0" applyBorder="1" applyFont="1"/>
    <xf borderId="26" fillId="0" fontId="11" numFmtId="0" xfId="0" applyBorder="1" applyFont="1"/>
    <xf borderId="17" fillId="7" fontId="15" numFmtId="0" xfId="0" applyAlignment="1" applyBorder="1" applyFill="1" applyFont="1">
      <alignment horizontal="center" vertical="center"/>
    </xf>
    <xf borderId="27" fillId="2" fontId="14" numFmtId="0" xfId="0" applyAlignment="1" applyBorder="1" applyFont="1">
      <alignment horizontal="center" vertical="center"/>
    </xf>
    <xf borderId="28" fillId="0" fontId="11" numFmtId="0" xfId="0" applyBorder="1" applyFont="1"/>
    <xf borderId="29" fillId="0" fontId="11" numFmtId="0" xfId="0" applyBorder="1" applyFont="1"/>
    <xf borderId="30" fillId="0" fontId="11" numFmtId="0" xfId="0" applyBorder="1" applyFont="1"/>
    <xf borderId="31" fillId="0" fontId="11" numFmtId="0" xfId="0" applyBorder="1" applyFont="1"/>
    <xf borderId="32" fillId="0" fontId="11" numFmtId="0" xfId="0" applyBorder="1" applyFont="1"/>
    <xf borderId="17" fillId="5" fontId="12" numFmtId="0" xfId="0" applyAlignment="1" applyBorder="1" applyFont="1">
      <alignment horizontal="center" vertical="center"/>
    </xf>
    <xf borderId="17" fillId="3" fontId="1" numFmtId="164" xfId="0" applyAlignment="1" applyBorder="1" applyFont="1" applyNumberFormat="1">
      <alignment horizontal="center" vertical="center"/>
    </xf>
    <xf borderId="33" fillId="4" fontId="2" numFmtId="0" xfId="0" applyBorder="1" applyFont="1"/>
    <xf borderId="34" fillId="4" fontId="2" numFmtId="0" xfId="0" applyBorder="1" applyFont="1"/>
    <xf borderId="35" fillId="4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8</xdr:row>
      <xdr:rowOff>219075</xdr:rowOff>
    </xdr:from>
    <xdr:ext cx="1181100" cy="11811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5" width="20.63"/>
    <col customWidth="1" min="6" max="6" width="10.63"/>
    <col customWidth="1" min="7" max="7" width="32.5"/>
    <col customWidth="1" min="8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51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165.75" customHeight="1">
      <c r="B6" s="8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9" t="s">
        <v>20</v>
      </c>
      <c r="H6" s="10" t="s">
        <v>21</v>
      </c>
      <c r="I6" s="9" t="s">
        <v>22</v>
      </c>
      <c r="J6" s="11">
        <v>45832.0</v>
      </c>
      <c r="K6" s="10" t="s">
        <v>23</v>
      </c>
      <c r="L6" s="9" t="s">
        <v>24</v>
      </c>
      <c r="M6" s="12"/>
      <c r="N6" s="12"/>
      <c r="O6" s="9" t="s">
        <v>25</v>
      </c>
    </row>
    <row r="7" ht="72.0" customHeight="1">
      <c r="B7" s="8" t="s">
        <v>15</v>
      </c>
      <c r="C7" s="9" t="s">
        <v>26</v>
      </c>
      <c r="D7" s="9" t="s">
        <v>27</v>
      </c>
      <c r="E7" s="9" t="s">
        <v>28</v>
      </c>
      <c r="F7" s="10" t="s">
        <v>19</v>
      </c>
      <c r="G7" s="9" t="s">
        <v>29</v>
      </c>
      <c r="H7" s="10" t="s">
        <v>21</v>
      </c>
      <c r="I7" s="9" t="s">
        <v>22</v>
      </c>
      <c r="J7" s="11">
        <v>45833.0</v>
      </c>
      <c r="K7" s="10" t="s">
        <v>23</v>
      </c>
      <c r="L7" s="9" t="s">
        <v>24</v>
      </c>
      <c r="M7" s="12"/>
      <c r="N7" s="12"/>
      <c r="O7" s="9" t="s">
        <v>30</v>
      </c>
    </row>
    <row r="8" ht="72.0" customHeight="1">
      <c r="B8" s="8" t="s">
        <v>31</v>
      </c>
      <c r="C8" s="10" t="s">
        <v>32</v>
      </c>
      <c r="D8" s="10" t="s">
        <v>33</v>
      </c>
      <c r="E8" s="10" t="s">
        <v>34</v>
      </c>
      <c r="F8" s="10" t="s">
        <v>19</v>
      </c>
      <c r="G8" s="13" t="s">
        <v>35</v>
      </c>
      <c r="H8" s="10" t="s">
        <v>36</v>
      </c>
      <c r="I8" s="9" t="s">
        <v>22</v>
      </c>
      <c r="J8" s="11">
        <v>45834.0</v>
      </c>
      <c r="K8" s="10" t="s">
        <v>23</v>
      </c>
      <c r="L8" s="9" t="s">
        <v>24</v>
      </c>
      <c r="M8" s="10"/>
      <c r="N8" s="10"/>
      <c r="O8" s="9" t="s">
        <v>37</v>
      </c>
    </row>
    <row r="9" ht="72.0" customHeight="1">
      <c r="B9" s="8" t="s">
        <v>38</v>
      </c>
      <c r="C9" s="10" t="s">
        <v>39</v>
      </c>
      <c r="D9" s="10" t="s">
        <v>40</v>
      </c>
      <c r="E9" s="10" t="s">
        <v>41</v>
      </c>
      <c r="F9" s="10" t="s">
        <v>19</v>
      </c>
      <c r="G9" s="10" t="s">
        <v>42</v>
      </c>
      <c r="H9" s="10" t="s">
        <v>43</v>
      </c>
      <c r="I9" s="9" t="s">
        <v>22</v>
      </c>
      <c r="J9" s="11"/>
      <c r="K9" s="10" t="s">
        <v>23</v>
      </c>
      <c r="L9" s="10" t="s">
        <v>44</v>
      </c>
      <c r="M9" s="10"/>
      <c r="N9" s="10"/>
      <c r="O9" s="9" t="s">
        <v>45</v>
      </c>
    </row>
    <row r="10" ht="122.25" customHeight="1">
      <c r="A10" s="14"/>
      <c r="B10" s="8" t="s">
        <v>46</v>
      </c>
      <c r="C10" s="10" t="s">
        <v>47</v>
      </c>
      <c r="D10" s="10" t="s">
        <v>48</v>
      </c>
      <c r="E10" s="10" t="s">
        <v>49</v>
      </c>
      <c r="F10" s="10" t="s">
        <v>19</v>
      </c>
      <c r="G10" s="10" t="s">
        <v>50</v>
      </c>
      <c r="H10" s="10" t="s">
        <v>51</v>
      </c>
      <c r="I10" s="9" t="s">
        <v>22</v>
      </c>
      <c r="J10" s="12"/>
      <c r="K10" s="10" t="s">
        <v>52</v>
      </c>
      <c r="L10" s="10" t="s">
        <v>44</v>
      </c>
      <c r="M10" s="10"/>
      <c r="N10" s="8"/>
      <c r="O10" s="9" t="s">
        <v>53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16.25" customHeight="1">
      <c r="B11" s="8" t="s">
        <v>54</v>
      </c>
      <c r="C11" s="10" t="s">
        <v>55</v>
      </c>
      <c r="D11" s="10" t="s">
        <v>56</v>
      </c>
      <c r="E11" s="10" t="s">
        <v>57</v>
      </c>
      <c r="F11" s="10" t="s">
        <v>19</v>
      </c>
      <c r="G11" s="10" t="s">
        <v>58</v>
      </c>
      <c r="H11" s="10" t="s">
        <v>43</v>
      </c>
      <c r="I11" s="10" t="s">
        <v>59</v>
      </c>
      <c r="J11" s="12"/>
      <c r="K11" s="10" t="s">
        <v>52</v>
      </c>
      <c r="L11" s="10" t="s">
        <v>44</v>
      </c>
      <c r="M11" s="10"/>
      <c r="N11" s="10"/>
      <c r="O11" s="10"/>
    </row>
    <row r="12" ht="66.0" customHeight="1">
      <c r="B12" s="15" t="s">
        <v>60</v>
      </c>
      <c r="C12" s="16"/>
      <c r="D12" s="16"/>
      <c r="E12" s="16"/>
      <c r="F12" s="16"/>
      <c r="G12" s="16"/>
      <c r="H12" s="16"/>
      <c r="I12" s="10"/>
      <c r="J12" s="12"/>
      <c r="K12" s="10"/>
      <c r="L12" s="10"/>
      <c r="M12" s="16"/>
      <c r="N12" s="16"/>
      <c r="O12" s="16"/>
    </row>
    <row r="13" ht="155.25" customHeight="1">
      <c r="B13" s="15" t="s">
        <v>61</v>
      </c>
      <c r="C13" s="16"/>
      <c r="D13" s="16"/>
      <c r="E13" s="16"/>
      <c r="F13" s="16"/>
      <c r="G13" s="16"/>
      <c r="H13" s="16"/>
      <c r="I13" s="10"/>
      <c r="J13" s="12"/>
      <c r="K13" s="10"/>
      <c r="L13" s="10"/>
      <c r="M13" s="16"/>
      <c r="N13" s="16"/>
      <c r="O13" s="16"/>
    </row>
    <row r="14" ht="120.0" customHeight="1">
      <c r="B14" s="15" t="s">
        <v>62</v>
      </c>
      <c r="C14" s="16"/>
      <c r="D14" s="16"/>
      <c r="E14" s="16"/>
      <c r="F14" s="16"/>
      <c r="G14" s="16"/>
      <c r="H14" s="16"/>
      <c r="I14" s="10"/>
      <c r="J14" s="12"/>
      <c r="K14" s="10"/>
      <c r="L14" s="10"/>
      <c r="M14" s="16"/>
      <c r="N14" s="16"/>
      <c r="O14" s="16"/>
    </row>
    <row r="15" ht="124.5" customHeight="1">
      <c r="B15" s="15" t="s">
        <v>63</v>
      </c>
      <c r="C15" s="16"/>
      <c r="D15" s="16"/>
      <c r="E15" s="16"/>
      <c r="F15" s="16"/>
      <c r="G15" s="16"/>
      <c r="H15" s="16"/>
      <c r="I15" s="10"/>
      <c r="J15" s="12"/>
      <c r="K15" s="10"/>
      <c r="L15" s="10"/>
      <c r="M15" s="16"/>
      <c r="N15" s="12"/>
      <c r="O15" s="16"/>
    </row>
    <row r="16" ht="117.75" customHeight="1">
      <c r="B16" s="15" t="s">
        <v>64</v>
      </c>
      <c r="C16" s="16"/>
      <c r="D16" s="16"/>
      <c r="E16" s="16"/>
      <c r="F16" s="16"/>
      <c r="G16" s="16"/>
      <c r="H16" s="16"/>
      <c r="I16" s="10"/>
      <c r="J16" s="12"/>
      <c r="K16" s="10"/>
      <c r="L16" s="10"/>
      <c r="M16" s="16"/>
      <c r="N16" s="12"/>
      <c r="O16" s="16"/>
    </row>
    <row r="17" ht="115.5" customHeight="1">
      <c r="B17" s="15" t="s">
        <v>65</v>
      </c>
      <c r="C17" s="16"/>
      <c r="D17" s="16"/>
      <c r="E17" s="16"/>
      <c r="F17" s="16"/>
      <c r="G17" s="16"/>
      <c r="H17" s="16"/>
      <c r="I17" s="10"/>
      <c r="J17" s="12"/>
      <c r="K17" s="10"/>
      <c r="L17" s="10"/>
      <c r="M17" s="16"/>
      <c r="N17" s="12"/>
      <c r="O17" s="16"/>
    </row>
    <row r="18" ht="122.25" customHeight="1">
      <c r="B18" s="15" t="s">
        <v>66</v>
      </c>
      <c r="C18" s="16"/>
      <c r="D18" s="16"/>
      <c r="E18" s="16"/>
      <c r="F18" s="16"/>
      <c r="G18" s="16"/>
      <c r="H18" s="16"/>
      <c r="I18" s="10"/>
      <c r="J18" s="12"/>
      <c r="K18" s="10"/>
      <c r="L18" s="10"/>
      <c r="M18" s="16"/>
      <c r="N18" s="12"/>
      <c r="O18" s="16"/>
    </row>
    <row r="19" ht="127.5" customHeight="1">
      <c r="B19" s="17"/>
      <c r="C19" s="18"/>
      <c r="D19" s="18"/>
      <c r="E19" s="18"/>
      <c r="F19" s="18"/>
      <c r="G19" s="18"/>
      <c r="H19" s="18"/>
      <c r="I19" s="19"/>
      <c r="J19" s="20"/>
      <c r="K19" s="19"/>
      <c r="L19" s="19"/>
      <c r="M19" s="18"/>
      <c r="N19" s="20"/>
      <c r="O19" s="18"/>
    </row>
    <row r="20" ht="118.5" customHeight="1">
      <c r="B20" s="21"/>
      <c r="C20" s="22"/>
      <c r="D20" s="22"/>
      <c r="E20" s="22"/>
      <c r="F20" s="22"/>
      <c r="G20" s="22"/>
      <c r="H20" s="22"/>
      <c r="I20" s="23"/>
      <c r="J20" s="24"/>
      <c r="K20" s="23"/>
      <c r="L20" s="23"/>
      <c r="M20" s="22"/>
      <c r="N20" s="24"/>
      <c r="O20" s="22"/>
    </row>
    <row r="21" ht="109.5" customHeight="1">
      <c r="B21" s="25"/>
      <c r="C21" s="22"/>
      <c r="D21" s="22"/>
      <c r="E21" s="22"/>
      <c r="F21" s="22"/>
      <c r="G21" s="22"/>
      <c r="H21" s="22"/>
      <c r="I21" s="23"/>
      <c r="J21" s="24"/>
      <c r="K21" s="23"/>
      <c r="L21" s="23"/>
      <c r="M21" s="22"/>
      <c r="N21" s="24"/>
      <c r="O21" s="22"/>
    </row>
    <row r="22" ht="114.0" customHeight="1">
      <c r="B22" s="25"/>
      <c r="C22" s="22"/>
      <c r="D22" s="22"/>
      <c r="E22" s="22"/>
      <c r="F22" s="22"/>
      <c r="G22" s="22"/>
      <c r="H22" s="22"/>
      <c r="I22" s="23"/>
      <c r="J22" s="24"/>
      <c r="K22" s="23"/>
      <c r="L22" s="23"/>
      <c r="M22" s="24"/>
      <c r="N22" s="24"/>
      <c r="O22" s="22"/>
    </row>
    <row r="23" ht="101.25" customHeight="1">
      <c r="B23" s="25"/>
      <c r="C23" s="26"/>
      <c r="D23" s="22"/>
      <c r="E23" s="22"/>
      <c r="F23" s="22"/>
      <c r="G23" s="22"/>
      <c r="H23" s="22"/>
      <c r="I23" s="23"/>
      <c r="J23" s="24"/>
      <c r="K23" s="23"/>
      <c r="L23" s="23"/>
      <c r="M23" s="24"/>
      <c r="N23" s="24"/>
      <c r="O23" s="22"/>
    </row>
    <row r="24" ht="75.0" customHeight="1">
      <c r="B24" s="27"/>
      <c r="C24" s="26"/>
      <c r="D24" s="22"/>
      <c r="E24" s="22"/>
      <c r="F24" s="22"/>
      <c r="G24" s="22"/>
      <c r="H24" s="22"/>
      <c r="I24" s="23"/>
      <c r="J24" s="24"/>
      <c r="K24" s="23"/>
      <c r="L24" s="23"/>
      <c r="M24" s="24"/>
      <c r="N24" s="24"/>
      <c r="O24" s="24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8"/>
      <c r="L26" s="3"/>
    </row>
    <row r="27" ht="19.5" customHeight="1">
      <c r="I27" s="1"/>
      <c r="J27" s="1"/>
      <c r="K27" s="28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 t="s">
        <v>23</v>
      </c>
      <c r="L31" s="1" t="s">
        <v>44</v>
      </c>
      <c r="M31" s="5"/>
    </row>
    <row r="32" ht="19.5" customHeight="1">
      <c r="I32" s="1"/>
      <c r="J32" s="1"/>
      <c r="K32" s="2" t="s">
        <v>52</v>
      </c>
      <c r="L32" s="1" t="s">
        <v>24</v>
      </c>
      <c r="M32" s="5"/>
    </row>
    <row r="33" ht="19.5" customHeight="1">
      <c r="I33" s="1"/>
      <c r="J33" s="1"/>
      <c r="K33" s="2" t="s">
        <v>67</v>
      </c>
      <c r="L33" s="1" t="s">
        <v>68</v>
      </c>
      <c r="M33" s="5"/>
    </row>
    <row r="34" ht="19.5" customHeight="1">
      <c r="I34" s="1"/>
      <c r="J34" s="1"/>
      <c r="K34" s="2"/>
      <c r="L34" s="1" t="s">
        <v>69</v>
      </c>
      <c r="M34" s="5"/>
    </row>
    <row r="35" ht="19.5" customHeight="1">
      <c r="I35" s="1"/>
      <c r="J35" s="1"/>
      <c r="K35" s="2"/>
      <c r="L35" s="3"/>
    </row>
    <row r="36" ht="19.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3:O3"/>
  </mergeCells>
  <dataValidations>
    <dataValidation type="list" allowBlank="1" showErrorMessage="1" sqref="K6:K24">
      <formula1>$K$31:$K$33</formula1>
    </dataValidation>
    <dataValidation type="list" allowBlank="1" showErrorMessage="1" sqref="L6:L24">
      <formula1>$L$31:$L$34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29"/>
      <c r="D4" s="29"/>
      <c r="E4" s="29"/>
      <c r="F4" s="5"/>
    </row>
    <row r="5" hidden="1">
      <c r="C5" s="29"/>
      <c r="D5" s="29"/>
      <c r="E5" s="29"/>
      <c r="F5" s="5"/>
    </row>
    <row r="6" ht="39.75" customHeight="1">
      <c r="B6" s="30" t="s">
        <v>70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2"/>
    </row>
    <row r="7" ht="9.75" customHeight="1"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ht="9.75" customHeight="1">
      <c r="B8" s="34"/>
      <c r="C8" s="35"/>
      <c r="D8" s="35"/>
      <c r="E8" s="35"/>
      <c r="F8" s="36"/>
      <c r="G8" s="37"/>
      <c r="H8" s="37"/>
      <c r="I8" s="37"/>
      <c r="J8" s="37"/>
      <c r="K8" s="37"/>
      <c r="L8" s="37"/>
      <c r="M8" s="37"/>
      <c r="N8" s="37"/>
      <c r="O8" s="37"/>
      <c r="P8" s="38"/>
    </row>
    <row r="9" ht="30.0" customHeight="1">
      <c r="B9" s="39"/>
      <c r="C9" s="40" t="s">
        <v>1</v>
      </c>
      <c r="D9" s="41"/>
      <c r="E9" s="42" t="s">
        <v>71</v>
      </c>
      <c r="F9" s="32"/>
      <c r="G9" s="41"/>
      <c r="H9" s="42" t="s">
        <v>11</v>
      </c>
      <c r="I9" s="32"/>
      <c r="J9" s="43"/>
      <c r="K9" s="43"/>
      <c r="L9" s="43"/>
      <c r="M9" s="43"/>
      <c r="N9" s="43"/>
      <c r="O9" s="43"/>
      <c r="P9" s="44"/>
    </row>
    <row r="10" ht="30.0" customHeight="1">
      <c r="B10" s="39"/>
      <c r="C10" s="45" t="s">
        <v>15</v>
      </c>
      <c r="D10" s="46"/>
      <c r="E10" s="47" t="str">
        <f>VLOOKUP(C10,'Formato descripción HU'!B6:O24,5,0)</f>
        <v>Sr. Luis Azoguez</v>
      </c>
      <c r="F10" s="32"/>
      <c r="G10" s="48"/>
      <c r="H10" s="47" t="str">
        <f>VLOOKUP(C10,'Formato descripción HU'!B6:O264,11,0)</f>
        <v>En proceso</v>
      </c>
      <c r="I10" s="32"/>
      <c r="J10" s="48"/>
      <c r="K10" s="43"/>
      <c r="L10" s="43"/>
      <c r="M10" s="43"/>
      <c r="N10" s="43"/>
      <c r="O10" s="43"/>
      <c r="P10" s="44"/>
    </row>
    <row r="11" ht="9.75" customHeight="1">
      <c r="B11" s="39"/>
      <c r="C11" s="49"/>
      <c r="D11" s="46"/>
      <c r="E11" s="50"/>
      <c r="F11" s="50"/>
      <c r="G11" s="48"/>
      <c r="H11" s="50"/>
      <c r="I11" s="50"/>
      <c r="J11" s="48"/>
      <c r="K11" s="50"/>
      <c r="L11" s="50"/>
      <c r="M11" s="43"/>
      <c r="N11" s="50"/>
      <c r="O11" s="50"/>
      <c r="P11" s="44"/>
    </row>
    <row r="12" ht="30.0" customHeight="1">
      <c r="B12" s="39"/>
      <c r="C12" s="40" t="s">
        <v>72</v>
      </c>
      <c r="D12" s="46"/>
      <c r="E12" s="42" t="s">
        <v>10</v>
      </c>
      <c r="F12" s="32"/>
      <c r="G12" s="48"/>
      <c r="H12" s="42" t="s">
        <v>73</v>
      </c>
      <c r="I12" s="32"/>
      <c r="J12" s="48"/>
      <c r="K12" s="50"/>
      <c r="L12" s="50"/>
      <c r="M12" s="43"/>
      <c r="N12" s="50"/>
      <c r="O12" s="50"/>
      <c r="P12" s="44"/>
    </row>
    <row r="13" ht="30.0" customHeight="1">
      <c r="B13" s="39"/>
      <c r="C13" s="45" t="str">
        <f>VLOOKUP('Historia de Usuario'!C10,'Formato descripción HU'!B6:O24,8,0)</f>
        <v>6h</v>
      </c>
      <c r="D13" s="46"/>
      <c r="E13" s="47" t="str">
        <f>VLOOKUP(C10,'Formato descripción HU'!B6:O24,10,0)</f>
        <v>Alta</v>
      </c>
      <c r="F13" s="32"/>
      <c r="G13" s="48"/>
      <c r="H13" s="47" t="str">
        <f>VLOOKUP(C10,'Formato descripción HU'!B6:O24,7,0)</f>
        <v>Alan Nero</v>
      </c>
      <c r="I13" s="32"/>
      <c r="J13" s="48"/>
      <c r="K13" s="50"/>
      <c r="L13" s="50"/>
      <c r="M13" s="43"/>
      <c r="N13" s="50"/>
      <c r="O13" s="50"/>
      <c r="P13" s="44"/>
    </row>
    <row r="14" ht="9.75" customHeight="1">
      <c r="B14" s="39"/>
      <c r="C14" s="43"/>
      <c r="D14" s="46"/>
      <c r="E14" s="43"/>
      <c r="F14" s="43"/>
      <c r="G14" s="48"/>
      <c r="H14" s="48"/>
      <c r="I14" s="43"/>
      <c r="J14" s="43"/>
      <c r="K14" s="43"/>
      <c r="L14" s="43"/>
      <c r="M14" s="43"/>
      <c r="N14" s="43"/>
      <c r="O14" s="43"/>
      <c r="P14" s="44"/>
    </row>
    <row r="15" ht="19.5" customHeight="1">
      <c r="B15" s="39"/>
      <c r="C15" s="51" t="s">
        <v>74</v>
      </c>
      <c r="D15" s="52" t="str">
        <f>VLOOKUP(C10,'Formato descripción HU'!B6:O24,3,0)</f>
        <v>Ingrasar el producto al listado del inventario.</v>
      </c>
      <c r="E15" s="53"/>
      <c r="F15" s="43"/>
      <c r="G15" s="51" t="s">
        <v>75</v>
      </c>
      <c r="H15" s="52" t="str">
        <f>VLOOKUP(C10,'Formato descripción HU'!B6:O24,4,0)</f>
        <v>Registrar en un listado los productos ofertados en el local.</v>
      </c>
      <c r="I15" s="54"/>
      <c r="J15" s="53"/>
      <c r="K15" s="43"/>
      <c r="L15" s="51" t="s">
        <v>76</v>
      </c>
      <c r="M15" s="55" t="str">
        <f>VLOOKUP(C10,'Formato descripción HU'!B6:O24,6,0)</f>
        <v>Permitir al usuario ingresar un producto del inventario con información básica: nombre, cantidad y precio.</v>
      </c>
      <c r="N15" s="54"/>
      <c r="O15" s="53"/>
      <c r="P15" s="44"/>
    </row>
    <row r="16" ht="19.5" customHeight="1">
      <c r="B16" s="39"/>
      <c r="C16" s="56"/>
      <c r="D16" s="57"/>
      <c r="E16" s="58"/>
      <c r="F16" s="43"/>
      <c r="G16" s="56"/>
      <c r="H16" s="57"/>
      <c r="J16" s="58"/>
      <c r="K16" s="43"/>
      <c r="L16" s="56"/>
      <c r="M16" s="57"/>
      <c r="O16" s="58"/>
      <c r="P16" s="44"/>
    </row>
    <row r="17" ht="19.5" customHeight="1">
      <c r="B17" s="39"/>
      <c r="C17" s="59"/>
      <c r="D17" s="60"/>
      <c r="E17" s="61"/>
      <c r="F17" s="43"/>
      <c r="G17" s="59"/>
      <c r="H17" s="60"/>
      <c r="I17" s="62"/>
      <c r="J17" s="61"/>
      <c r="K17" s="43"/>
      <c r="L17" s="59"/>
      <c r="M17" s="60"/>
      <c r="N17" s="62"/>
      <c r="O17" s="61"/>
      <c r="P17" s="44"/>
    </row>
    <row r="18" ht="9.75" customHeight="1">
      <c r="B18" s="39"/>
      <c r="C18" s="43"/>
      <c r="D18" s="43"/>
      <c r="E18" s="43"/>
      <c r="F18" s="43"/>
      <c r="G18" s="48"/>
      <c r="H18" s="48"/>
      <c r="I18" s="48"/>
      <c r="J18" s="43"/>
      <c r="K18" s="43"/>
      <c r="L18" s="43"/>
      <c r="M18" s="43"/>
      <c r="N18" s="43"/>
      <c r="O18" s="43"/>
      <c r="P18" s="44"/>
    </row>
    <row r="19" ht="19.5" customHeight="1">
      <c r="B19" s="39"/>
      <c r="C19" s="63" t="s">
        <v>77</v>
      </c>
      <c r="D19" s="53"/>
      <c r="E19" s="64" t="str">
        <f>VLOOKUP(C10,'Formato descripción HU'!B6:O24,14,0)</f>
        <v>Ingrsesos del listado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44"/>
    </row>
    <row r="20" ht="19.5" customHeight="1">
      <c r="B20" s="39"/>
      <c r="C20" s="60"/>
      <c r="D20" s="61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44"/>
    </row>
    <row r="21" ht="9.75" customHeight="1">
      <c r="B21" s="39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4"/>
    </row>
    <row r="22" ht="19.5" customHeight="1">
      <c r="B22" s="39"/>
      <c r="C22" s="70" t="s">
        <v>78</v>
      </c>
      <c r="D22" s="53"/>
      <c r="E22" s="71" t="str">
        <f>VLOOKUP(C10,'Formato descripción HU'!B6:O24,12,0)</f>
        <v/>
      </c>
      <c r="F22" s="54"/>
      <c r="G22" s="54"/>
      <c r="H22" s="53"/>
      <c r="I22" s="43"/>
      <c r="J22" s="70" t="s">
        <v>13</v>
      </c>
      <c r="K22" s="53"/>
      <c r="L22" s="71" t="str">
        <f>VLOOKUP(C10,'Formato descripción HU'!B6:O24,13,0)</f>
        <v/>
      </c>
      <c r="M22" s="54"/>
      <c r="N22" s="54"/>
      <c r="O22" s="53"/>
      <c r="P22" s="44"/>
    </row>
    <row r="23" ht="19.5" customHeight="1">
      <c r="B23" s="39"/>
      <c r="C23" s="57"/>
      <c r="D23" s="58"/>
      <c r="E23" s="57"/>
      <c r="H23" s="58"/>
      <c r="I23" s="43"/>
      <c r="J23" s="57"/>
      <c r="K23" s="58"/>
      <c r="L23" s="57"/>
      <c r="O23" s="58"/>
      <c r="P23" s="44"/>
    </row>
    <row r="24" ht="19.5" customHeight="1">
      <c r="B24" s="39"/>
      <c r="C24" s="60"/>
      <c r="D24" s="61"/>
      <c r="E24" s="60"/>
      <c r="F24" s="62"/>
      <c r="G24" s="62"/>
      <c r="H24" s="61"/>
      <c r="I24" s="43"/>
      <c r="J24" s="60"/>
      <c r="K24" s="61"/>
      <c r="L24" s="60"/>
      <c r="M24" s="62"/>
      <c r="N24" s="62"/>
      <c r="O24" s="61"/>
      <c r="P24" s="44"/>
    </row>
    <row r="25" ht="9.75" customHeight="1">
      <c r="B25" s="72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4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1">
      <formula1>'Formato descripción HU'!$B$6:$B$22</formula1>
    </dataValidation>
    <dataValidation type="list" allowBlank="1" showErrorMessage="1" sqref="C10">
      <formula1>'Formato descripción HU'!$B$6:$B$24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