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G300\Downloads\"/>
    </mc:Choice>
  </mc:AlternateContent>
  <xr:revisionPtr revIDLastSave="0" documentId="8_{BA5FE852-87C5-465A-A3D1-7A3B49C67B9B}" xr6:coauthVersionLast="47" xr6:coauthVersionMax="47" xr10:uidLastSave="{00000000-0000-0000-0000-000000000000}"/>
  <bookViews>
    <workbookView xWindow="6825" yWindow="1830" windowWidth="21600" windowHeight="11295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<sst xmlns="http://schemas.openxmlformats.org/spreadsheetml/2006/main" count="114" uniqueCount="83">
  <si>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</si>
  <si>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</si>
  <si>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</si>
  <si>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</si>
  <si>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</si>
  <si>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</si>
  <si>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</si>
  <si>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</si>
  <si>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</si>
  <si>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</si>
  <si>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</si>
  <si>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</si>
  <si>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</si>
  <si>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</si>
  <si>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</si>
  <si>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</si>
  <si>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programa debe permitir el ingreso de productos existentes en el local</t>
  </si>
  <si>
    <t>Ingrasar el producto al listado del inventario.</t>
  </si>
  <si>
    <t>Registrar en un listado los productos ofertados en el local.</t>
  </si>
  <si>
    <t>Sr. Luis Azoguez</t>
  </si>
  <si>
    <t>Permitir al usuario ingresar un producto del inventario con información básica: nombre, cantidad y precio.</t>
  </si>
  <si>
    <t>Alan Nero</t>
  </si>
  <si>
    <t>3h</t>
  </si>
  <si>
    <t>Alta</t>
  </si>
  <si>
    <t>Terminado</t>
  </si>
  <si>
    <t>Ingrsesos del listado</t>
  </si>
  <si>
    <t>El programa debe permitir la eliminación de productos registrados en el listasdo del inventario</t>
  </si>
  <si>
    <t>Eliminar el producto del listado del inventario.</t>
  </si>
  <si>
    <t>Eliminar del listado los productos ofertados en el local.</t>
  </si>
  <si>
    <t>Permitir al usuario eliminar un producto del inventario.</t>
  </si>
  <si>
    <t>2h</t>
  </si>
  <si>
    <t>2025-07-</t>
  </si>
  <si>
    <t>En proceso</t>
  </si>
  <si>
    <t>Eliminacion de productos</t>
  </si>
  <si>
    <t>REQ002</t>
  </si>
  <si>
    <t>El programa se debe poder visuailizar los productos y sus cantidades actuales.</t>
  </si>
  <si>
    <t>Crear un listado en orden alfabético en el que se guarden los productos ingresados.</t>
  </si>
  <si>
    <t>Crear un registro de los productos disponibles en el local.</t>
  </si>
  <si>
    <t>Mostrar al usuario una lista con todos los productos existentes en el inventario.</t>
  </si>
  <si>
    <t>Adriana Astudillo</t>
  </si>
  <si>
    <t>6h</t>
  </si>
  <si>
    <t>Listado de inventario.</t>
  </si>
  <si>
    <t>REQ003</t>
  </si>
  <si>
    <t>El programa debe permitir buscar por el nombre del producto</t>
  </si>
  <si>
    <t>Identificar los productos por su nombre en el listado.</t>
  </si>
  <si>
    <t>Agilizar la busqueda de los objetoas en el inventario</t>
  </si>
  <si>
    <t>Implementar una función que permita buscar rápidamente un producto usando su nombre</t>
  </si>
  <si>
    <t>Sarahi Muñoz</t>
  </si>
  <si>
    <t>No iniciado</t>
  </si>
  <si>
    <t>Buscador de productos.</t>
  </si>
  <si>
    <t>REQ004</t>
  </si>
  <si>
    <t>El programa debe generar un reporte con informacion pertinente al inventario.</t>
  </si>
  <si>
    <t>Presentar las existencias de los productos y alertar de la falta del stock.</t>
  </si>
  <si>
    <t>Identificar los productos con bajas existencias para conocer cuales se deben surtir.</t>
  </si>
  <si>
    <t>Crear un archivo Excel que muestre un resumen del inventario donde se pueda modificar el stock y notifique cuando un producto está por debajo del nivel mínimo establecido.</t>
  </si>
  <si>
    <t xml:space="preserve">Alan Nero Adriana Astudillo           </t>
  </si>
  <si>
    <t xml:space="preserve">Media </t>
  </si>
  <si>
    <t>Reporte de inventario.</t>
  </si>
  <si>
    <t>REQ005</t>
  </si>
  <si>
    <t>El programa debe Registrar las salidas de productos.</t>
  </si>
  <si>
    <t>Saber la cantida de productos vendidos.</t>
  </si>
  <si>
    <t>Cuantificar la salida de productos del inventario.</t>
  </si>
  <si>
    <t>Guardar un historial de salidas de productos.</t>
  </si>
  <si>
    <t>48h</t>
  </si>
  <si>
    <t>Registro de salidad</t>
  </si>
  <si>
    <t>REQ006</t>
  </si>
  <si>
    <t>REQ007</t>
  </si>
  <si>
    <t>REQ008</t>
  </si>
  <si>
    <t>REQ009</t>
  </si>
  <si>
    <t>REQ010</t>
  </si>
  <si>
    <t>REQ011</t>
  </si>
  <si>
    <t>REQ012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</si>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</sst>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FF0000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164" fontId="7" fillId="0" borderId="4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2" fillId="4" borderId="10" xfId="0" applyFont="1" applyFill="1" applyBorder="1"/>
    <xf numFmtId="0" fontId="9" fillId="4" borderId="11" xfId="0" applyFont="1" applyFill="1" applyBorder="1" applyAlignment="1">
      <alignment horizontal="left" vertical="center" wrapText="1"/>
    </xf>
    <xf numFmtId="0" fontId="1" fillId="4" borderId="11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0" fontId="12" fillId="5" borderId="2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vertical="center"/>
    </xf>
    <xf numFmtId="0" fontId="2" fillId="4" borderId="14" xfId="0" applyFont="1" applyFill="1" applyBorder="1"/>
    <xf numFmtId="0" fontId="2" fillId="4" borderId="15" xfId="0" applyFont="1" applyFill="1" applyBorder="1"/>
    <xf numFmtId="0" fontId="14" fillId="3" borderId="2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vertical="center"/>
    </xf>
    <xf numFmtId="0" fontId="14" fillId="4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2" fillId="4" borderId="33" xfId="0" applyFont="1" applyFill="1" applyBorder="1"/>
    <xf numFmtId="0" fontId="2" fillId="4" borderId="34" xfId="0" applyFont="1" applyFill="1" applyBorder="1"/>
    <xf numFmtId="0" fontId="2" fillId="4" borderId="35" xfId="0" applyFont="1" applyFill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0" fillId="4" borderId="7" xfId="0" applyFont="1" applyFill="1" applyBorder="1" applyAlignment="1">
      <alignment horizontal="center" vertical="center" wrapText="1"/>
    </xf>
    <xf numFmtId="0" fontId="11" fillId="0" borderId="8" xfId="0" applyFont="1" applyBorder="1"/>
    <xf numFmtId="0" fontId="11" fillId="0" borderId="9" xfId="0" applyFont="1" applyBorder="1"/>
    <xf numFmtId="0" fontId="12" fillId="5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11" fillId="0" borderId="20" xfId="0" applyFont="1" applyBorder="1"/>
    <xf numFmtId="0" fontId="11" fillId="0" borderId="23" xfId="0" applyFont="1" applyBorder="1"/>
    <xf numFmtId="0" fontId="15" fillId="7" borderId="17" xfId="0" applyFont="1" applyFill="1" applyBorder="1" applyAlignment="1">
      <alignment horizontal="center" vertical="center"/>
    </xf>
    <xf numFmtId="0" fontId="11" fillId="0" borderId="18" xfId="0" applyFont="1" applyBorder="1"/>
    <xf numFmtId="0" fontId="11" fillId="0" borderId="24" xfId="0" applyFont="1" applyBorder="1"/>
    <xf numFmtId="0" fontId="11" fillId="0" borderId="25" xfId="0" applyFont="1" applyBorder="1"/>
    <xf numFmtId="0" fontId="12" fillId="5" borderId="17" xfId="0" applyFont="1" applyFill="1" applyBorder="1" applyAlignment="1">
      <alignment horizontal="center" vertical="center"/>
    </xf>
    <xf numFmtId="0" fontId="11" fillId="0" borderId="21" xfId="0" applyFont="1" applyBorder="1"/>
    <xf numFmtId="0" fontId="11" fillId="0" borderId="22" xfId="0" applyFont="1" applyBorder="1"/>
    <xf numFmtId="164" fontId="1" fillId="3" borderId="17" xfId="0" applyNumberFormat="1" applyFont="1" applyFill="1" applyBorder="1" applyAlignment="1">
      <alignment horizontal="center" vertical="center" wrapText="1"/>
    </xf>
    <xf numFmtId="0" fontId="11" fillId="0" borderId="19" xfId="0" applyFont="1" applyBorder="1"/>
    <xf numFmtId="0" fontId="11" fillId="0" borderId="26" xfId="0" applyFont="1" applyBorder="1"/>
    <xf numFmtId="0" fontId="1" fillId="3" borderId="17" xfId="0" applyFont="1" applyFill="1" applyBorder="1" applyAlignment="1">
      <alignment horizontal="center" vertical="center" wrapText="1"/>
    </xf>
    <xf numFmtId="0" fontId="14" fillId="2" borderId="27" xfId="0" applyFont="1" applyFill="1" applyBorder="1" applyAlignment="1">
      <alignment horizontal="center" vertical="center" wrapText="1"/>
    </xf>
    <xf numFmtId="0" fontId="11" fillId="0" borderId="28" xfId="0" applyFont="1" applyBorder="1"/>
    <xf numFmtId="0" fontId="11" fillId="0" borderId="29" xfId="0" applyFont="1" applyBorder="1"/>
    <xf numFmtId="0" fontId="11" fillId="0" borderId="30" xfId="0" applyFont="1" applyBorder="1"/>
    <xf numFmtId="0" fontId="11" fillId="0" borderId="31" xfId="0" applyFont="1" applyBorder="1"/>
    <xf numFmtId="0" fontId="11" fillId="0" borderId="32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390525</xdr:colOff>
      <xdr:row>8</xdr:row>
      <xdr:rowOff>219075</xdr:rowOff>
    </xdr:from>
    <xdr:ext cx="1181100" cy="11811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workbookViewId="0"/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49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1:26" x14ac:dyDescent="0.25">
      <c r="H4" s="4"/>
      <c r="I4" s="1"/>
      <c r="J4" s="1"/>
      <c r="K4" s="2"/>
      <c r="L4" s="3"/>
    </row>
    <row r="5" spans="1:26" ht="51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165.75" customHeight="1" x14ac:dyDescent="0.2">
      <c r="B6" s="7" t="s">
        <v>15</v>
      </c>
      <c r="C6" s="8" t="s">
        <v>16</v>
      </c>
      <c r="D6" s="8" t="s">
        <v>17</v>
      </c>
      <c r="E6" s="8" t="s">
        <v>18</v>
      </c>
      <c r="F6" s="9" t="s">
        <v>19</v>
      </c>
      <c r="G6" s="8" t="s">
        <v>20</v>
      </c>
      <c r="H6" s="9" t="s">
        <v>21</v>
      </c>
      <c r="I6" s="8" t="s">
        <v>22</v>
      </c>
      <c r="J6" s="10">
        <v>45847</v>
      </c>
      <c r="K6" s="9" t="s">
        <v>23</v>
      </c>
      <c r="L6" s="8" t="s">
        <v>24</v>
      </c>
      <c r="M6" s="11"/>
      <c r="N6" s="11"/>
      <c r="O6" s="8" t="s">
        <v>25</v>
      </c>
    </row>
    <row r="7" spans="1:26" ht="72" customHeight="1" x14ac:dyDescent="0.2">
      <c r="B7" s="7" t="s">
        <v>15</v>
      </c>
      <c r="C7" s="8" t="s">
        <v>26</v>
      </c>
      <c r="D7" s="8" t="s">
        <v>27</v>
      </c>
      <c r="E7" s="8" t="s">
        <v>28</v>
      </c>
      <c r="F7" s="9" t="s">
        <v>19</v>
      </c>
      <c r="G7" s="8" t="s">
        <v>29</v>
      </c>
      <c r="H7" s="9" t="s">
        <v>21</v>
      </c>
      <c r="I7" s="8" t="s">
        <v>30</v>
      </c>
      <c r="J7" s="8" t="s">
        <v>31</v>
      </c>
      <c r="K7" s="9" t="s">
        <v>23</v>
      </c>
      <c r="L7" s="8" t="s">
        <v>32</v>
      </c>
      <c r="M7" s="11"/>
      <c r="N7" s="11"/>
      <c r="O7" s="8" t="s">
        <v>33</v>
      </c>
    </row>
    <row r="8" spans="1:26" ht="72" customHeight="1" x14ac:dyDescent="0.2">
      <c r="B8" s="7" t="s">
        <v>34</v>
      </c>
      <c r="C8" s="9" t="s">
        <v>35</v>
      </c>
      <c r="D8" s="9" t="s">
        <v>36</v>
      </c>
      <c r="E8" s="9" t="s">
        <v>37</v>
      </c>
      <c r="F8" s="9" t="s">
        <v>19</v>
      </c>
      <c r="G8" s="12" t="s">
        <v>38</v>
      </c>
      <c r="H8" s="9" t="s">
        <v>39</v>
      </c>
      <c r="I8" s="8" t="s">
        <v>40</v>
      </c>
      <c r="J8" s="8" t="s">
        <v>31</v>
      </c>
      <c r="K8" s="9" t="s">
        <v>23</v>
      </c>
      <c r="L8" s="8" t="s">
        <v>32</v>
      </c>
      <c r="M8" s="9"/>
      <c r="N8" s="9"/>
      <c r="O8" s="8" t="s">
        <v>41</v>
      </c>
    </row>
    <row r="9" spans="1:26" ht="72" customHeight="1" x14ac:dyDescent="0.2">
      <c r="B9" s="7" t="s">
        <v>42</v>
      </c>
      <c r="C9" s="9" t="s">
        <v>43</v>
      </c>
      <c r="D9" s="9" t="s">
        <v>44</v>
      </c>
      <c r="E9" s="9" t="s">
        <v>45</v>
      </c>
      <c r="F9" s="9" t="s">
        <v>19</v>
      </c>
      <c r="G9" s="9" t="s">
        <v>46</v>
      </c>
      <c r="H9" s="9" t="s">
        <v>47</v>
      </c>
      <c r="I9" s="8" t="s">
        <v>40</v>
      </c>
      <c r="J9" s="8" t="s">
        <v>31</v>
      </c>
      <c r="K9" s="9" t="s">
        <v>23</v>
      </c>
      <c r="L9" s="9" t="s">
        <v>48</v>
      </c>
      <c r="M9" s="9"/>
      <c r="N9" s="9"/>
      <c r="O9" s="8" t="s">
        <v>49</v>
      </c>
    </row>
    <row r="10" spans="1:26" ht="122.25" customHeight="1" x14ac:dyDescent="0.2">
      <c r="A10" s="13"/>
      <c r="B10" s="7" t="s">
        <v>50</v>
      </c>
      <c r="C10" s="9" t="s">
        <v>51</v>
      </c>
      <c r="D10" s="9" t="s">
        <v>52</v>
      </c>
      <c r="E10" s="9" t="s">
        <v>53</v>
      </c>
      <c r="F10" s="9" t="s">
        <v>19</v>
      </c>
      <c r="G10" s="9" t="s">
        <v>54</v>
      </c>
      <c r="H10" s="9" t="s">
        <v>55</v>
      </c>
      <c r="I10" s="8" t="s">
        <v>40</v>
      </c>
      <c r="J10" s="8" t="s">
        <v>31</v>
      </c>
      <c r="K10" s="9" t="s">
        <v>56</v>
      </c>
      <c r="L10" s="9" t="s">
        <v>48</v>
      </c>
      <c r="M10" s="9"/>
      <c r="N10" s="7"/>
      <c r="O10" s="8" t="s">
        <v>57</v>
      </c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16.25" customHeight="1" x14ac:dyDescent="0.2">
      <c r="B11" s="7" t="s">
        <v>58</v>
      </c>
      <c r="C11" s="9" t="s">
        <v>59</v>
      </c>
      <c r="D11" s="9" t="s">
        <v>60</v>
      </c>
      <c r="E11" s="9" t="s">
        <v>61</v>
      </c>
      <c r="F11" s="9" t="s">
        <v>19</v>
      </c>
      <c r="G11" s="9" t="s">
        <v>62</v>
      </c>
      <c r="H11" s="9" t="s">
        <v>47</v>
      </c>
      <c r="I11" s="9" t="s">
        <v>63</v>
      </c>
      <c r="J11" s="8" t="s">
        <v>31</v>
      </c>
      <c r="K11" s="9" t="s">
        <v>56</v>
      </c>
      <c r="L11" s="9" t="s">
        <v>48</v>
      </c>
      <c r="M11" s="9"/>
      <c r="N11" s="9"/>
      <c r="O11" s="8" t="s">
        <v>64</v>
      </c>
    </row>
    <row r="12" spans="1:26" ht="66" customHeight="1" x14ac:dyDescent="0.2">
      <c r="B12" s="14" t="s">
        <v>65</v>
      </c>
      <c r="C12" s="15"/>
      <c r="D12" s="15"/>
      <c r="E12" s="15"/>
      <c r="F12" s="15"/>
      <c r="G12" s="15"/>
      <c r="H12" s="15"/>
      <c r="I12" s="9"/>
      <c r="J12" s="11"/>
      <c r="K12" s="9"/>
      <c r="L12" s="9"/>
      <c r="M12" s="15"/>
      <c r="N12" s="15"/>
      <c r="O12" s="15"/>
    </row>
    <row r="13" spans="1:26" ht="155.25" customHeight="1" x14ac:dyDescent="0.2">
      <c r="B13" s="14" t="s">
        <v>66</v>
      </c>
      <c r="C13" s="15"/>
      <c r="D13" s="15"/>
      <c r="E13" s="15"/>
      <c r="F13" s="15"/>
      <c r="G13" s="15"/>
      <c r="H13" s="15"/>
      <c r="I13" s="9"/>
      <c r="J13" s="11"/>
      <c r="K13" s="9"/>
      <c r="L13" s="9"/>
      <c r="M13" s="15"/>
      <c r="N13" s="15"/>
      <c r="O13" s="15"/>
    </row>
    <row r="14" spans="1:26" ht="120" customHeight="1" x14ac:dyDescent="0.2">
      <c r="B14" s="14" t="s">
        <v>67</v>
      </c>
      <c r="C14" s="15"/>
      <c r="D14" s="15"/>
      <c r="E14" s="15"/>
      <c r="F14" s="15"/>
      <c r="G14" s="15"/>
      <c r="H14" s="15"/>
      <c r="I14" s="9"/>
      <c r="J14" s="11"/>
      <c r="K14" s="9"/>
      <c r="L14" s="9"/>
      <c r="M14" s="15"/>
      <c r="N14" s="15"/>
      <c r="O14" s="15"/>
    </row>
    <row r="15" spans="1:26" ht="124.5" customHeight="1" x14ac:dyDescent="0.2">
      <c r="B15" s="14" t="s">
        <v>68</v>
      </c>
      <c r="C15" s="15"/>
      <c r="D15" s="15"/>
      <c r="E15" s="15"/>
      <c r="F15" s="15"/>
      <c r="G15" s="16"/>
      <c r="H15" s="15"/>
      <c r="I15" s="9"/>
      <c r="J15" s="11"/>
      <c r="K15" s="9"/>
      <c r="L15" s="9"/>
      <c r="M15" s="15"/>
      <c r="N15" s="11"/>
      <c r="O15" s="15"/>
    </row>
    <row r="16" spans="1:26" ht="117.75" customHeight="1" x14ac:dyDescent="0.2">
      <c r="B16" s="14" t="s">
        <v>69</v>
      </c>
      <c r="C16" s="15"/>
      <c r="D16" s="15"/>
      <c r="E16" s="15"/>
      <c r="F16" s="15"/>
      <c r="G16" s="15"/>
      <c r="H16" s="15"/>
      <c r="I16" s="9"/>
      <c r="J16" s="11"/>
      <c r="K16" s="9"/>
      <c r="L16" s="9"/>
      <c r="M16" s="15"/>
      <c r="N16" s="11"/>
      <c r="O16" s="15"/>
    </row>
    <row r="17" spans="2:15" ht="115.5" customHeight="1" x14ac:dyDescent="0.2">
      <c r="B17" s="14" t="s">
        <v>70</v>
      </c>
      <c r="C17" s="15"/>
      <c r="D17" s="15"/>
      <c r="E17" s="15"/>
      <c r="F17" s="15"/>
      <c r="G17" s="15"/>
      <c r="H17" s="15"/>
      <c r="I17" s="9"/>
      <c r="J17" s="11"/>
      <c r="K17" s="9"/>
      <c r="L17" s="9"/>
      <c r="M17" s="15"/>
      <c r="N17" s="11"/>
      <c r="O17" s="15"/>
    </row>
    <row r="18" spans="2:15" ht="122.25" customHeight="1" x14ac:dyDescent="0.2">
      <c r="B18" s="14" t="s">
        <v>71</v>
      </c>
      <c r="C18" s="15"/>
      <c r="D18" s="15"/>
      <c r="E18" s="15"/>
      <c r="F18" s="15"/>
      <c r="G18" s="15"/>
      <c r="H18" s="15"/>
      <c r="I18" s="9"/>
      <c r="J18" s="11"/>
      <c r="K18" s="9"/>
      <c r="L18" s="9"/>
      <c r="M18" s="15"/>
      <c r="N18" s="11"/>
      <c r="O18" s="15"/>
    </row>
    <row r="19" spans="2:15" ht="127.5" customHeight="1" x14ac:dyDescent="0.2">
      <c r="B19" s="17"/>
      <c r="C19" s="18"/>
      <c r="D19" s="18"/>
      <c r="E19" s="18"/>
      <c r="F19" s="18"/>
      <c r="G19" s="18"/>
      <c r="H19" s="18"/>
      <c r="I19" s="19"/>
      <c r="J19" s="20"/>
      <c r="K19" s="19"/>
      <c r="L19" s="19"/>
      <c r="M19" s="18"/>
      <c r="N19" s="20"/>
      <c r="O19" s="18"/>
    </row>
    <row r="20" spans="2:15" ht="118.5" customHeight="1" x14ac:dyDescent="0.2">
      <c r="B20" s="21"/>
      <c r="C20" s="22"/>
      <c r="D20" s="22"/>
      <c r="E20" s="22"/>
      <c r="F20" s="22"/>
      <c r="G20" s="22"/>
      <c r="H20" s="22"/>
      <c r="I20" s="23"/>
      <c r="J20" s="24"/>
      <c r="K20" s="23"/>
      <c r="L20" s="23"/>
      <c r="M20" s="22"/>
      <c r="N20" s="24"/>
      <c r="O20" s="22"/>
    </row>
    <row r="21" spans="2:15" ht="109.5" customHeight="1" x14ac:dyDescent="0.2">
      <c r="B21" s="25"/>
      <c r="C21" s="22"/>
      <c r="D21" s="22"/>
      <c r="E21" s="22"/>
      <c r="F21" s="22"/>
      <c r="G21" s="22"/>
      <c r="H21" s="22"/>
      <c r="I21" s="23"/>
      <c r="J21" s="24"/>
      <c r="K21" s="23"/>
      <c r="L21" s="23"/>
      <c r="M21" s="22"/>
      <c r="N21" s="24"/>
      <c r="O21" s="22"/>
    </row>
    <row r="22" spans="2:15" ht="114" customHeight="1" x14ac:dyDescent="0.2">
      <c r="B22" s="25"/>
      <c r="C22" s="22"/>
      <c r="D22" s="22"/>
      <c r="E22" s="22"/>
      <c r="F22" s="22"/>
      <c r="G22" s="22"/>
      <c r="H22" s="22"/>
      <c r="I22" s="23"/>
      <c r="J22" s="24"/>
      <c r="K22" s="23"/>
      <c r="L22" s="23"/>
      <c r="M22" s="24"/>
      <c r="N22" s="24"/>
      <c r="O22" s="22"/>
    </row>
    <row r="23" spans="2:15" ht="101.25" customHeight="1" x14ac:dyDescent="0.2">
      <c r="B23" s="25"/>
      <c r="C23" s="26"/>
      <c r="D23" s="22"/>
      <c r="E23" s="22"/>
      <c r="F23" s="22"/>
      <c r="G23" s="22"/>
      <c r="H23" s="22"/>
      <c r="I23" s="23"/>
      <c r="J23" s="24"/>
      <c r="K23" s="23"/>
      <c r="L23" s="23"/>
      <c r="M23" s="24"/>
      <c r="N23" s="24"/>
      <c r="O23" s="22"/>
    </row>
    <row r="24" spans="2:15" ht="75" customHeight="1" x14ac:dyDescent="0.2">
      <c r="B24" s="27"/>
      <c r="C24" s="26"/>
      <c r="D24" s="22"/>
      <c r="E24" s="22"/>
      <c r="F24" s="22"/>
      <c r="G24" s="22"/>
      <c r="H24" s="22"/>
      <c r="I24" s="23"/>
      <c r="J24" s="24"/>
      <c r="K24" s="23"/>
      <c r="L24" s="23"/>
      <c r="M24" s="24"/>
      <c r="N24" s="24"/>
      <c r="O24" s="24"/>
    </row>
    <row r="25" spans="2:15" ht="19.5" customHeight="1" x14ac:dyDescent="0.25">
      <c r="I25" s="1"/>
      <c r="J25" s="1"/>
      <c r="K25" s="2"/>
      <c r="L25" s="3"/>
    </row>
    <row r="26" spans="2:15" ht="19.5" customHeight="1" x14ac:dyDescent="0.2">
      <c r="I26" s="1"/>
      <c r="J26" s="1"/>
      <c r="K26" s="28"/>
      <c r="L26" s="3"/>
    </row>
    <row r="27" spans="2:15" ht="19.5" customHeight="1" x14ac:dyDescent="0.2">
      <c r="I27" s="1"/>
      <c r="J27" s="1"/>
      <c r="K27" s="28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/>
      <c r="L30" s="3"/>
    </row>
    <row r="31" spans="2:15" ht="19.5" customHeight="1" x14ac:dyDescent="0.25">
      <c r="I31" s="1"/>
      <c r="J31" s="1"/>
      <c r="K31" s="2" t="s">
        <v>23</v>
      </c>
      <c r="L31" s="1" t="s">
        <v>48</v>
      </c>
      <c r="M31" s="4"/>
    </row>
    <row r="32" spans="2:15" ht="19.5" customHeight="1" x14ac:dyDescent="0.25">
      <c r="I32" s="1"/>
      <c r="J32" s="1"/>
      <c r="K32" s="2" t="s">
        <v>56</v>
      </c>
      <c r="L32" s="1" t="s">
        <v>32</v>
      </c>
      <c r="M32" s="4"/>
    </row>
    <row r="33" spans="9:13" ht="19.5" customHeight="1" x14ac:dyDescent="0.25">
      <c r="I33" s="1"/>
      <c r="J33" s="1"/>
      <c r="K33" s="2" t="s">
        <v>72</v>
      </c>
      <c r="L33" s="1" t="s">
        <v>24</v>
      </c>
      <c r="M33" s="4"/>
    </row>
    <row r="34" spans="9:13" ht="19.5" customHeight="1" x14ac:dyDescent="0.25">
      <c r="I34" s="1"/>
      <c r="J34" s="1"/>
      <c r="K34" s="2"/>
      <c r="L34" s="1" t="s">
        <v>73</v>
      </c>
      <c r="M34" s="4"/>
    </row>
    <row r="35" spans="9:13" ht="19.5" customHeight="1" x14ac:dyDescent="0.25">
      <c r="I35" s="1"/>
      <c r="J35" s="1"/>
      <c r="K35" s="2"/>
      <c r="L35" s="3"/>
    </row>
    <row r="36" spans="9:13" ht="19.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"/>
    <row r="236" spans="9:12" ht="15.75" customHeight="1" x14ac:dyDescent="0.2"/>
    <row r="237" spans="9:12" ht="15.75" customHeight="1" x14ac:dyDescent="0.2"/>
    <row r="238" spans="9:12" ht="15.75" customHeight="1" x14ac:dyDescent="0.2"/>
    <row r="239" spans="9:12" ht="15.75" customHeight="1" x14ac:dyDescent="0.2"/>
    <row r="240" spans="9:12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B3:O3"/>
  </mergeCells>
  <dataValidations count="2">
    <dataValidation type="list" allowBlank="1" showErrorMessage="1" sqref="K6:K24" xr:uid="{00000000-0002-0000-0000-000000000000}">
      <formula1>$K$31:$K$33</formula1>
    </dataValidation>
    <dataValidation type="list" allowBlank="1" showErrorMessage="1" sqref="L6:L24" xr:uid="{00000000-0002-0000-0000-000001000000}">
      <formula1>$L$31:$L$34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00"/>
  <sheetViews>
    <sheetView showGridLines="0" workbookViewId="0"/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29"/>
      <c r="D4" s="29"/>
      <c r="E4" s="29"/>
      <c r="F4" s="4"/>
    </row>
    <row r="5" spans="2:16" hidden="1" x14ac:dyDescent="0.25">
      <c r="C5" s="29"/>
      <c r="D5" s="29"/>
      <c r="E5" s="29"/>
      <c r="F5" s="4"/>
    </row>
    <row r="6" spans="2:16" ht="39.75" customHeight="1" x14ac:dyDescent="0.2">
      <c r="B6" s="51" t="s">
        <v>74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3"/>
    </row>
    <row r="7" spans="2:16" ht="9.75" customHeight="1" x14ac:dyDescent="0.2"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</row>
    <row r="8" spans="2:16" ht="9.75" customHeight="1" x14ac:dyDescent="0.25">
      <c r="B8" s="31"/>
      <c r="C8" s="32"/>
      <c r="D8" s="32"/>
      <c r="E8" s="32"/>
      <c r="F8" s="33"/>
      <c r="G8" s="34"/>
      <c r="H8" s="34"/>
      <c r="I8" s="34"/>
      <c r="J8" s="34"/>
      <c r="K8" s="34"/>
      <c r="L8" s="34"/>
      <c r="M8" s="34"/>
      <c r="N8" s="34"/>
      <c r="O8" s="34"/>
      <c r="P8" s="35"/>
    </row>
    <row r="9" spans="2:16" ht="30" customHeight="1" x14ac:dyDescent="0.2">
      <c r="B9" s="36"/>
      <c r="C9" s="37" t="s">
        <v>1</v>
      </c>
      <c r="D9" s="38"/>
      <c r="E9" s="54" t="s">
        <v>75</v>
      </c>
      <c r="F9" s="53"/>
      <c r="G9" s="38"/>
      <c r="H9" s="54" t="s">
        <v>11</v>
      </c>
      <c r="I9" s="53"/>
      <c r="J9" s="39"/>
      <c r="K9" s="39"/>
      <c r="L9" s="39"/>
      <c r="M9" s="39"/>
      <c r="N9" s="39"/>
      <c r="O9" s="39"/>
      <c r="P9" s="40"/>
    </row>
    <row r="10" spans="2:16" ht="30" customHeight="1" x14ac:dyDescent="0.2">
      <c r="B10" s="36"/>
      <c r="C10" s="41" t="s">
        <v>15</v>
      </c>
      <c r="D10" s="42"/>
      <c r="E10" s="55" t="str">
        <f>VLOOKUP(C10,'Formato descripción HU'!B6:O24,5,0)</f>
        <v>Sr. Luis Azoguez</v>
      </c>
      <c r="F10" s="53"/>
      <c r="G10" s="43"/>
      <c r="H10" s="55" t="str">
        <f>VLOOKUP(C10,'Formato descripción HU'!B6:O264,11,0)</f>
        <v>Terminado</v>
      </c>
      <c r="I10" s="53"/>
      <c r="J10" s="43"/>
      <c r="K10" s="39"/>
      <c r="L10" s="39"/>
      <c r="M10" s="39"/>
      <c r="N10" s="39"/>
      <c r="O10" s="39"/>
      <c r="P10" s="40"/>
    </row>
    <row r="11" spans="2:16" ht="9.75" customHeight="1" x14ac:dyDescent="0.2">
      <c r="B11" s="36"/>
      <c r="C11" s="44"/>
      <c r="D11" s="42"/>
      <c r="E11" s="45"/>
      <c r="F11" s="45"/>
      <c r="G11" s="43"/>
      <c r="H11" s="45"/>
      <c r="I11" s="45"/>
      <c r="J11" s="43"/>
      <c r="K11" s="45"/>
      <c r="L11" s="45"/>
      <c r="M11" s="39"/>
      <c r="N11" s="45"/>
      <c r="O11" s="45"/>
      <c r="P11" s="40"/>
    </row>
    <row r="12" spans="2:16" ht="30" customHeight="1" x14ac:dyDescent="0.2">
      <c r="B12" s="36"/>
      <c r="C12" s="37" t="s">
        <v>76</v>
      </c>
      <c r="D12" s="42"/>
      <c r="E12" s="54" t="s">
        <v>10</v>
      </c>
      <c r="F12" s="53"/>
      <c r="G12" s="43"/>
      <c r="H12" s="54" t="s">
        <v>77</v>
      </c>
      <c r="I12" s="53"/>
      <c r="J12" s="43"/>
      <c r="K12" s="45"/>
      <c r="L12" s="45"/>
      <c r="M12" s="39"/>
      <c r="N12" s="45"/>
      <c r="O12" s="45"/>
      <c r="P12" s="40"/>
    </row>
    <row r="13" spans="2:16" ht="30" customHeight="1" x14ac:dyDescent="0.2">
      <c r="B13" s="36"/>
      <c r="C13" s="41" t="str">
        <f>VLOOKUP('Historia de Usuario'!C10,'Formato descripción HU'!B6:O24,8,0)</f>
        <v>3h</v>
      </c>
      <c r="D13" s="42"/>
      <c r="E13" s="55" t="str">
        <f>VLOOKUP(C10,'Formato descripción HU'!B6:O24,10,0)</f>
        <v>Alta</v>
      </c>
      <c r="F13" s="53"/>
      <c r="G13" s="43"/>
      <c r="H13" s="55" t="str">
        <f>VLOOKUP(C10,'Formato descripción HU'!B6:O24,7,0)</f>
        <v>Alan Nero</v>
      </c>
      <c r="I13" s="53"/>
      <c r="J13" s="43"/>
      <c r="K13" s="45"/>
      <c r="L13" s="45"/>
      <c r="M13" s="39"/>
      <c r="N13" s="45"/>
      <c r="O13" s="45"/>
      <c r="P13" s="40"/>
    </row>
    <row r="14" spans="2:16" ht="9.75" customHeight="1" x14ac:dyDescent="0.2">
      <c r="B14" s="36"/>
      <c r="C14" s="39"/>
      <c r="D14" s="42"/>
      <c r="E14" s="39"/>
      <c r="F14" s="39"/>
      <c r="G14" s="43"/>
      <c r="H14" s="43"/>
      <c r="I14" s="39"/>
      <c r="J14" s="39"/>
      <c r="K14" s="39"/>
      <c r="L14" s="39"/>
      <c r="M14" s="39"/>
      <c r="N14" s="39"/>
      <c r="O14" s="39"/>
      <c r="P14" s="40"/>
    </row>
    <row r="15" spans="2:16" ht="19.5" customHeight="1" x14ac:dyDescent="0.2">
      <c r="B15" s="36"/>
      <c r="C15" s="56" t="s">
        <v>78</v>
      </c>
      <c r="D15" s="69" t="str">
        <f>VLOOKUP(C10,'Formato descripción HU'!B6:O24,3,0)</f>
        <v>Ingrasar el producto al listado del inventario.</v>
      </c>
      <c r="E15" s="60"/>
      <c r="F15" s="39"/>
      <c r="G15" s="56" t="s">
        <v>79</v>
      </c>
      <c r="H15" s="69" t="str">
        <f>VLOOKUP(C10,'Formato descripción HU'!B6:O24,4,0)</f>
        <v>Registrar en un listado los productos ofertados en el local.</v>
      </c>
      <c r="I15" s="67"/>
      <c r="J15" s="60"/>
      <c r="K15" s="39"/>
      <c r="L15" s="56" t="s">
        <v>80</v>
      </c>
      <c r="M15" s="69" t="str">
        <f>VLOOKUP(C10,'Formato descripción HU'!B6:O24,6,0)</f>
        <v>Permitir al usuario ingresar un producto del inventario con información básica: nombre, cantidad y precio.</v>
      </c>
      <c r="N15" s="67"/>
      <c r="O15" s="60"/>
      <c r="P15" s="40"/>
    </row>
    <row r="16" spans="2:16" ht="19.5" customHeight="1" x14ac:dyDescent="0.2">
      <c r="B16" s="36"/>
      <c r="C16" s="57"/>
      <c r="D16" s="64"/>
      <c r="E16" s="65"/>
      <c r="F16" s="39"/>
      <c r="G16" s="57"/>
      <c r="H16" s="64"/>
      <c r="I16" s="50"/>
      <c r="J16" s="65"/>
      <c r="K16" s="39"/>
      <c r="L16" s="57"/>
      <c r="M16" s="64"/>
      <c r="N16" s="50"/>
      <c r="O16" s="65"/>
      <c r="P16" s="40"/>
    </row>
    <row r="17" spans="2:16" ht="19.5" customHeight="1" x14ac:dyDescent="0.2">
      <c r="B17" s="36"/>
      <c r="C17" s="58"/>
      <c r="D17" s="61"/>
      <c r="E17" s="62"/>
      <c r="F17" s="39"/>
      <c r="G17" s="58"/>
      <c r="H17" s="61"/>
      <c r="I17" s="68"/>
      <c r="J17" s="62"/>
      <c r="K17" s="39"/>
      <c r="L17" s="58"/>
      <c r="M17" s="61"/>
      <c r="N17" s="68"/>
      <c r="O17" s="62"/>
      <c r="P17" s="40"/>
    </row>
    <row r="18" spans="2:16" ht="9.75" customHeight="1" x14ac:dyDescent="0.2">
      <c r="B18" s="36"/>
      <c r="C18" s="39"/>
      <c r="D18" s="39"/>
      <c r="E18" s="39"/>
      <c r="F18" s="39"/>
      <c r="G18" s="43"/>
      <c r="H18" s="43"/>
      <c r="I18" s="43"/>
      <c r="J18" s="39"/>
      <c r="K18" s="39"/>
      <c r="L18" s="39"/>
      <c r="M18" s="39"/>
      <c r="N18" s="39"/>
      <c r="O18" s="39"/>
      <c r="P18" s="40"/>
    </row>
    <row r="19" spans="2:16" ht="19.5" customHeight="1" x14ac:dyDescent="0.2">
      <c r="B19" s="36"/>
      <c r="C19" s="59" t="s">
        <v>81</v>
      </c>
      <c r="D19" s="60"/>
      <c r="E19" s="70" t="str">
        <f>VLOOKUP(C10,'Formato descripción HU'!B6:O24,14,0)</f>
        <v>Ingrsesos del listado</v>
      </c>
      <c r="F19" s="71"/>
      <c r="G19" s="71"/>
      <c r="H19" s="71"/>
      <c r="I19" s="71"/>
      <c r="J19" s="71"/>
      <c r="K19" s="71"/>
      <c r="L19" s="71"/>
      <c r="M19" s="71"/>
      <c r="N19" s="71"/>
      <c r="O19" s="72"/>
      <c r="P19" s="40"/>
    </row>
    <row r="20" spans="2:16" ht="19.5" customHeight="1" x14ac:dyDescent="0.2">
      <c r="B20" s="36"/>
      <c r="C20" s="61"/>
      <c r="D20" s="62"/>
      <c r="E20" s="73"/>
      <c r="F20" s="74"/>
      <c r="G20" s="74"/>
      <c r="H20" s="74"/>
      <c r="I20" s="74"/>
      <c r="J20" s="74"/>
      <c r="K20" s="74"/>
      <c r="L20" s="74"/>
      <c r="M20" s="74"/>
      <c r="N20" s="74"/>
      <c r="O20" s="75"/>
      <c r="P20" s="40"/>
    </row>
    <row r="21" spans="2:16" ht="9.75" customHeight="1" x14ac:dyDescent="0.2">
      <c r="B21" s="36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40"/>
    </row>
    <row r="22" spans="2:16" ht="19.5" customHeight="1" x14ac:dyDescent="0.2">
      <c r="B22" s="36"/>
      <c r="C22" s="63" t="s">
        <v>82</v>
      </c>
      <c r="D22" s="60"/>
      <c r="E22" s="66">
        <f>VLOOKUP(C10,'Formato descripción HU'!B6:O24,12,0)</f>
        <v>0</v>
      </c>
      <c r="F22" s="67"/>
      <c r="G22" s="67"/>
      <c r="H22" s="60"/>
      <c r="I22" s="39"/>
      <c r="J22" s="63" t="s">
        <v>13</v>
      </c>
      <c r="K22" s="60"/>
      <c r="L22" s="66">
        <f>VLOOKUP(C10,'Formato descripción HU'!B6:O24,13,0)</f>
        <v>0</v>
      </c>
      <c r="M22" s="67"/>
      <c r="N22" s="67"/>
      <c r="O22" s="60"/>
      <c r="P22" s="40"/>
    </row>
    <row r="23" spans="2:16" ht="19.5" customHeight="1" x14ac:dyDescent="0.2">
      <c r="B23" s="36"/>
      <c r="C23" s="64"/>
      <c r="D23" s="65"/>
      <c r="E23" s="64"/>
      <c r="F23" s="50"/>
      <c r="G23" s="50"/>
      <c r="H23" s="65"/>
      <c r="I23" s="39"/>
      <c r="J23" s="64"/>
      <c r="K23" s="65"/>
      <c r="L23" s="64"/>
      <c r="M23" s="50"/>
      <c r="N23" s="50"/>
      <c r="O23" s="65"/>
      <c r="P23" s="40"/>
    </row>
    <row r="24" spans="2:16" ht="19.5" customHeight="1" x14ac:dyDescent="0.2">
      <c r="B24" s="36"/>
      <c r="C24" s="61"/>
      <c r="D24" s="62"/>
      <c r="E24" s="61"/>
      <c r="F24" s="68"/>
      <c r="G24" s="68"/>
      <c r="H24" s="62"/>
      <c r="I24" s="39"/>
      <c r="J24" s="61"/>
      <c r="K24" s="62"/>
      <c r="L24" s="61"/>
      <c r="M24" s="68"/>
      <c r="N24" s="68"/>
      <c r="O24" s="62"/>
      <c r="P24" s="40"/>
    </row>
    <row r="25" spans="2:16" ht="9.75" customHeight="1" x14ac:dyDescent="0.2">
      <c r="B25" s="46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HU'!$B$6:$B$22</xm:f>
          </x14:formula1>
          <xm:sqref>C11</xm:sqref>
        </x14:dataValidation>
        <x14:dataValidation type="list" allowBlank="1" showErrorMessage="1" xr:uid="{00000000-0002-0000-0100-000001000000}">
          <x14:formula1>
            <xm:f>'Formato descripción HU'!$B$6:$B$24</xm:f>
          </x14:formula1>
          <xm:sqref>C10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G203M08</dc:creator>
  <cp:lastModifiedBy>G303</cp:lastModifiedBy>
  <dcterms:created xsi:type="dcterms:W3CDTF">2025-07-11T12:11:21Z</dcterms:created>
  <dcterms:modified xsi:type="dcterms:W3CDTF">2025-07-11T12:11:21Z</dcterms:modified>
</cp:coreProperties>
</file>